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 tabRatio="684" activeTab="4"/>
  </bookViews>
  <sheets>
    <sheet name="Лимит" sheetId="58" r:id="rId1"/>
    <sheet name="Лось" sheetId="46" r:id="rId2"/>
    <sheet name="Косуля" sheetId="79" r:id="rId3"/>
    <sheet name="Олень" sheetId="80" r:id="rId4"/>
    <sheet name="Сев.Олень" sheetId="62" r:id="rId5"/>
    <sheet name="Кабарга" sheetId="63" r:id="rId6"/>
    <sheet name="Соболь" sheetId="74" r:id="rId7"/>
    <sheet name="Рысь" sheetId="77" state="hidden" r:id="rId8"/>
    <sheet name="Сибирский горный козел" sheetId="72" state="hidden" r:id="rId9"/>
    <sheet name="Овцебык" sheetId="68" state="hidden" r:id="rId10"/>
    <sheet name="Медведь" sheetId="81" r:id="rId11"/>
    <sheet name="Барсук" sheetId="76" state="hidden" r:id="rId12"/>
    <sheet name="Охотпользователи" sheetId="31" state="hidden" r:id="rId13"/>
  </sheets>
  <definedNames>
    <definedName name="_xlnm._FilterDatabase" localSheetId="11" hidden="1">Барсук!$A$6:$P$498</definedName>
    <definedName name="_xlnm._FilterDatabase" localSheetId="5" hidden="1">Кабарга!$A$6:$S$500</definedName>
    <definedName name="_xlnm._FilterDatabase" localSheetId="2" hidden="1">Косуля!$A$8:$X$502</definedName>
    <definedName name="_xlnm._FilterDatabase" localSheetId="1" hidden="1">Лось!$A$8:$Y$502</definedName>
    <definedName name="_xlnm._FilterDatabase" localSheetId="10" hidden="1">Медведь!$A$6:$J$500</definedName>
    <definedName name="_xlnm._FilterDatabase" localSheetId="9" hidden="1">Овцебык!$A$6:$P$500</definedName>
    <definedName name="_xlnm._FilterDatabase" localSheetId="3" hidden="1">Олень!$A$8:$AD$502</definedName>
    <definedName name="_xlnm._FilterDatabase" localSheetId="12" hidden="1">Охотпользователи!$A$3:$AK$239</definedName>
    <definedName name="_xlnm._FilterDatabase" localSheetId="7" hidden="1">Рысь!$A$6:$P$500</definedName>
    <definedName name="_xlnm._FilterDatabase" localSheetId="4" hidden="1">Сев.Олень!$A$8:$W$501</definedName>
    <definedName name="_xlnm._FilterDatabase" localSheetId="8" hidden="1">'Сибирский горный козел'!$A$6:$P$498</definedName>
    <definedName name="_xlnm._FilterDatabase" localSheetId="6" hidden="1">Соболь!$A$6:$P$500</definedName>
    <definedName name="_xlnm.Print_Titles" localSheetId="11">Барсук!$4:$5</definedName>
    <definedName name="_xlnm.Print_Titles" localSheetId="5">Кабарга!$4:$5</definedName>
    <definedName name="_xlnm.Print_Titles" localSheetId="2">Косуля!$4:$7</definedName>
    <definedName name="_xlnm.Print_Titles" localSheetId="1">Лось!$4:$7</definedName>
    <definedName name="_xlnm.Print_Titles" localSheetId="10">Медведь!$4:$5</definedName>
    <definedName name="_xlnm.Print_Titles" localSheetId="9">Овцебык!$4:$5</definedName>
    <definedName name="_xlnm.Print_Titles" localSheetId="3">Олень!$4:$7</definedName>
    <definedName name="_xlnm.Print_Titles" localSheetId="12">Охотпользователи!$1:$2</definedName>
    <definedName name="_xlnm.Print_Titles" localSheetId="7">Рысь!$4:$5</definedName>
    <definedName name="_xlnm.Print_Titles" localSheetId="4">Сев.Олень!$4:$7</definedName>
    <definedName name="_xlnm.Print_Titles" localSheetId="8">'Сибирский горный козел'!$4:$5</definedName>
    <definedName name="_xlnm.Print_Titles" localSheetId="6">Соболь!$4:$5</definedName>
    <definedName name="_xlnm.Print_Area" localSheetId="11">Барсук!$A$1:$P$500</definedName>
    <definedName name="_xlnm.Print_Area" localSheetId="5">Кабарга!$A$1:$T$500</definedName>
    <definedName name="_xlnm.Print_Area" localSheetId="2">Косуля!$A$1:$AB$502</definedName>
    <definedName name="_xlnm.Print_Area" localSheetId="0">Лимит!$A$1:$R$20</definedName>
    <definedName name="_xlnm.Print_Area" localSheetId="1">Лось!$A$1:$AB$502</definedName>
    <definedName name="_xlnm.Print_Area" localSheetId="10">Медведь!$A$1:$J$500</definedName>
    <definedName name="_xlnm.Print_Area" localSheetId="9">Овцебык!$A$1:$P$500</definedName>
    <definedName name="_xlnm.Print_Area" localSheetId="3">Олень!$A$1:$AD$502</definedName>
    <definedName name="_xlnm.Print_Area" localSheetId="12">Охотпользователи!$A$1:$T$195</definedName>
    <definedName name="_xlnm.Print_Area" localSheetId="7">Рысь!$A$1:$P$500</definedName>
    <definedName name="_xlnm.Print_Area" localSheetId="4">Сев.Олень!$A$1:$W$501</definedName>
    <definedName name="_xlnm.Print_Area" localSheetId="8">'Сибирский горный козел'!$A$1:$P$500</definedName>
    <definedName name="_xlnm.Print_Area" localSheetId="6">Соболь!$A$1:$P$499</definedName>
  </definedNames>
  <calcPr calcId="152511"/>
</workbook>
</file>

<file path=xl/calcChain.xml><?xml version="1.0" encoding="utf-8"?>
<calcChain xmlns="http://schemas.openxmlformats.org/spreadsheetml/2006/main">
  <c r="H7" i="81" l="1"/>
  <c r="N7" i="74"/>
  <c r="O7" i="63"/>
  <c r="P7" i="63"/>
  <c r="N7" i="63"/>
  <c r="O9" i="80" l="1"/>
  <c r="P9" i="80"/>
  <c r="Q9" i="80"/>
  <c r="R9" i="80"/>
  <c r="S9" i="80"/>
  <c r="T9" i="80"/>
  <c r="U9" i="80"/>
  <c r="N9" i="80"/>
  <c r="O9" i="79"/>
  <c r="P9" i="79"/>
  <c r="Q9" i="79"/>
  <c r="R9" i="79"/>
  <c r="S9" i="79"/>
  <c r="T9" i="79"/>
  <c r="N9" i="79"/>
  <c r="O9" i="46"/>
  <c r="P9" i="46"/>
  <c r="Q9" i="46"/>
  <c r="R9" i="46"/>
  <c r="S9" i="46"/>
  <c r="T9" i="46"/>
  <c r="N9" i="46"/>
  <c r="L18" i="58" l="1"/>
  <c r="L16" i="58"/>
  <c r="L275" i="74" l="1"/>
  <c r="O275" i="74"/>
  <c r="N275" i="74" s="1"/>
  <c r="L276" i="74"/>
  <c r="O276" i="74"/>
  <c r="N276" i="74" s="1"/>
  <c r="L302" i="74"/>
  <c r="L301" i="74"/>
  <c r="L300" i="74"/>
  <c r="L299" i="74"/>
  <c r="L298" i="74"/>
  <c r="L297" i="74"/>
  <c r="L296" i="74"/>
  <c r="L295" i="74"/>
  <c r="L294" i="74"/>
  <c r="L293" i="74"/>
  <c r="L292" i="74"/>
  <c r="L291" i="74"/>
  <c r="L290" i="74"/>
  <c r="L289" i="74"/>
  <c r="L288" i="74"/>
  <c r="L287" i="74"/>
  <c r="L286" i="74"/>
  <c r="L285" i="74"/>
  <c r="L284" i="74"/>
  <c r="L283" i="74"/>
  <c r="L282" i="74"/>
  <c r="L281" i="74"/>
  <c r="L280" i="74"/>
  <c r="L279" i="74"/>
  <c r="L278" i="74"/>
  <c r="L277" i="74"/>
  <c r="L274" i="74"/>
  <c r="L273" i="74"/>
  <c r="L272" i="74"/>
  <c r="L271" i="74"/>
  <c r="L270" i="74"/>
  <c r="L269" i="74"/>
  <c r="L268" i="74"/>
  <c r="L267" i="74"/>
  <c r="L266" i="74"/>
  <c r="L265" i="74"/>
  <c r="L263" i="74"/>
  <c r="L262" i="74"/>
  <c r="L261" i="74"/>
  <c r="L259" i="74"/>
  <c r="L258" i="74"/>
  <c r="L257" i="74"/>
  <c r="L256" i="74"/>
  <c r="L254" i="74"/>
  <c r="L253" i="74"/>
  <c r="L251" i="74"/>
  <c r="L250" i="74"/>
  <c r="L249" i="74"/>
  <c r="L247" i="74"/>
  <c r="L246" i="74"/>
  <c r="L245" i="74"/>
  <c r="L244" i="74"/>
  <c r="L243" i="74"/>
  <c r="L242" i="74"/>
  <c r="L241" i="74"/>
  <c r="L239" i="74"/>
  <c r="L238" i="74"/>
  <c r="L237" i="74"/>
  <c r="L236" i="74"/>
  <c r="L234" i="74"/>
  <c r="L233" i="74"/>
  <c r="L232" i="74"/>
  <c r="L231" i="74"/>
  <c r="L230" i="74"/>
  <c r="L228" i="74"/>
  <c r="L227" i="74"/>
  <c r="L226" i="74"/>
  <c r="L225" i="74"/>
  <c r="L224" i="74"/>
  <c r="L222" i="74"/>
  <c r="L221" i="74"/>
  <c r="L220" i="74"/>
  <c r="L219" i="74"/>
  <c r="L218" i="74"/>
  <c r="L217" i="74"/>
  <c r="L215" i="74"/>
  <c r="L214" i="74"/>
  <c r="L212" i="74"/>
  <c r="L211" i="74"/>
  <c r="L210" i="74"/>
  <c r="L209" i="74"/>
  <c r="L208" i="74"/>
  <c r="L206" i="74"/>
  <c r="L205" i="74"/>
  <c r="L204" i="74"/>
  <c r="L203" i="74"/>
  <c r="L202" i="74"/>
  <c r="L201" i="74"/>
  <c r="L200" i="74"/>
  <c r="L199" i="74"/>
  <c r="L198" i="74"/>
  <c r="L197" i="74"/>
  <c r="L196" i="74"/>
  <c r="L195" i="74"/>
  <c r="L193" i="74"/>
  <c r="L192" i="74"/>
  <c r="L191" i="74"/>
  <c r="L190" i="74"/>
  <c r="L189" i="74"/>
  <c r="L188" i="74"/>
  <c r="L187" i="74"/>
  <c r="L186" i="74"/>
  <c r="L184" i="74"/>
  <c r="L183" i="74"/>
  <c r="L182" i="74"/>
  <c r="L181" i="74"/>
  <c r="L180" i="74"/>
  <c r="L178" i="74"/>
  <c r="L177" i="74"/>
  <c r="L175" i="74"/>
  <c r="L174" i="74"/>
  <c r="L173" i="74"/>
  <c r="L172" i="74"/>
  <c r="L171" i="74"/>
  <c r="L170" i="74"/>
  <c r="L168" i="74"/>
  <c r="L167" i="74"/>
  <c r="L166" i="74"/>
  <c r="L164" i="74"/>
  <c r="L163" i="74"/>
  <c r="L162" i="74"/>
  <c r="L161" i="74"/>
  <c r="L160" i="74"/>
  <c r="L159" i="74"/>
  <c r="L158" i="74"/>
  <c r="L156" i="74"/>
  <c r="L155" i="74"/>
  <c r="L154" i="74"/>
  <c r="L153" i="74"/>
  <c r="L152" i="74"/>
  <c r="L150" i="74"/>
  <c r="L149" i="74"/>
  <c r="L148" i="74"/>
  <c r="L146" i="74"/>
  <c r="L145" i="74"/>
  <c r="L144" i="74"/>
  <c r="L143" i="74"/>
  <c r="L141" i="74"/>
  <c r="L140" i="74"/>
  <c r="L139" i="74"/>
  <c r="L137" i="74"/>
  <c r="L136" i="74"/>
  <c r="L135" i="74"/>
  <c r="L133" i="74"/>
  <c r="L132" i="74"/>
  <c r="L131" i="74"/>
  <c r="L129" i="74"/>
  <c r="L128" i="74"/>
  <c r="L127" i="74"/>
  <c r="L126" i="74"/>
  <c r="L125" i="74"/>
  <c r="L123" i="74"/>
  <c r="L122" i="74"/>
  <c r="L121" i="74"/>
  <c r="L120" i="74"/>
  <c r="L119" i="74"/>
  <c r="L117" i="74"/>
  <c r="L116" i="74"/>
  <c r="L115" i="74"/>
  <c r="L114" i="74"/>
  <c r="L112" i="74"/>
  <c r="L111" i="74"/>
  <c r="L110" i="74"/>
  <c r="L109" i="74"/>
  <c r="L108" i="74"/>
  <c r="L107" i="74"/>
  <c r="L106" i="74"/>
  <c r="L105" i="74"/>
  <c r="L104" i="74"/>
  <c r="L102" i="74"/>
  <c r="L101" i="74"/>
  <c r="L100" i="74"/>
  <c r="L99" i="74"/>
  <c r="L98" i="74"/>
  <c r="L97" i="74"/>
  <c r="L96" i="74"/>
  <c r="L95" i="74"/>
  <c r="L94" i="74"/>
  <c r="L93" i="74"/>
  <c r="L92" i="74"/>
  <c r="L91" i="74"/>
  <c r="L90" i="74"/>
  <c r="L89" i="74"/>
  <c r="L87" i="74"/>
  <c r="L86" i="74"/>
  <c r="L85" i="74"/>
  <c r="L84" i="74"/>
  <c r="L83" i="74"/>
  <c r="L81" i="74"/>
  <c r="L80" i="74"/>
  <c r="L79" i="74"/>
  <c r="L77" i="74"/>
  <c r="L76" i="74"/>
  <c r="L75" i="74"/>
  <c r="L74" i="74"/>
  <c r="L73" i="74"/>
  <c r="L72" i="74"/>
  <c r="L71" i="74"/>
  <c r="L70" i="74"/>
  <c r="L69" i="74"/>
  <c r="L67" i="74"/>
  <c r="L66" i="74"/>
  <c r="L65" i="74"/>
  <c r="L64" i="74"/>
  <c r="L63" i="74"/>
  <c r="L62" i="74"/>
  <c r="L61" i="74"/>
  <c r="L60" i="74"/>
  <c r="L58" i="74"/>
  <c r="L57" i="74"/>
  <c r="L56" i="74"/>
  <c r="L55" i="74"/>
  <c r="L54" i="74"/>
  <c r="L53" i="74"/>
  <c r="L52" i="74"/>
  <c r="L51" i="74"/>
  <c r="L50" i="74"/>
  <c r="L49" i="74"/>
  <c r="L48" i="74"/>
  <c r="L46" i="74"/>
  <c r="L45" i="74"/>
  <c r="L44" i="74"/>
  <c r="L43" i="74"/>
  <c r="L42" i="74"/>
  <c r="L41" i="74"/>
  <c r="L39" i="74"/>
  <c r="L38" i="74"/>
  <c r="L37" i="74"/>
  <c r="L36" i="74"/>
  <c r="L35" i="74"/>
  <c r="L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8" i="74"/>
  <c r="L17" i="74"/>
  <c r="L16" i="74"/>
  <c r="L15" i="74"/>
  <c r="L13" i="74"/>
  <c r="L12" i="74"/>
  <c r="L11" i="74"/>
  <c r="L10" i="74"/>
  <c r="L9" i="74"/>
  <c r="M8" i="68" l="1"/>
  <c r="K8" i="68"/>
  <c r="L8" i="68"/>
  <c r="J8" i="68"/>
  <c r="F7" i="81" l="1"/>
  <c r="G258" i="81"/>
  <c r="E259" i="81"/>
  <c r="E257" i="81"/>
  <c r="E255" i="81"/>
  <c r="E232" i="81"/>
  <c r="E320" i="81"/>
  <c r="E317" i="81"/>
  <c r="E313" i="81"/>
  <c r="G314" i="81"/>
  <c r="I314" i="81" s="1"/>
  <c r="H314" i="81" s="1"/>
  <c r="G315" i="81"/>
  <c r="I315" i="81" s="1"/>
  <c r="H315" i="81" s="1"/>
  <c r="G316" i="81"/>
  <c r="I316" i="81" s="1"/>
  <c r="H316" i="81" s="1"/>
  <c r="E222" i="81" l="1"/>
  <c r="E304" i="81"/>
  <c r="G160" i="81"/>
  <c r="D76" i="81"/>
  <c r="G157" i="81"/>
  <c r="E101" i="81"/>
  <c r="G339" i="81" l="1"/>
  <c r="I339" i="81" s="1"/>
  <c r="H339" i="81" s="1"/>
  <c r="G338" i="81"/>
  <c r="I338" i="81" s="1"/>
  <c r="H338" i="81" s="1"/>
  <c r="G337" i="81"/>
  <c r="I337" i="81" s="1"/>
  <c r="H337" i="81" s="1"/>
  <c r="G336" i="81"/>
  <c r="I336" i="81" s="1"/>
  <c r="H336" i="81" s="1"/>
  <c r="I335" i="81"/>
  <c r="H335" i="81" s="1"/>
  <c r="F335" i="81"/>
  <c r="G334" i="81"/>
  <c r="I334" i="81" s="1"/>
  <c r="H334" i="81" s="1"/>
  <c r="G333" i="81"/>
  <c r="I333" i="81" s="1"/>
  <c r="H333" i="81" s="1"/>
  <c r="G332" i="81"/>
  <c r="I332" i="81" s="1"/>
  <c r="H332" i="81" s="1"/>
  <c r="G331" i="81"/>
  <c r="I331" i="81" s="1"/>
  <c r="H331" i="81" s="1"/>
  <c r="G330" i="81"/>
  <c r="I330" i="81" s="1"/>
  <c r="H330" i="81" s="1"/>
  <c r="G329" i="81"/>
  <c r="I329" i="81" s="1"/>
  <c r="H329" i="81" s="1"/>
  <c r="G328" i="81"/>
  <c r="I328" i="81" s="1"/>
  <c r="H328" i="81" s="1"/>
  <c r="G327" i="81"/>
  <c r="I327" i="81" s="1"/>
  <c r="H327" i="81" s="1"/>
  <c r="G326" i="81"/>
  <c r="I326" i="81" s="1"/>
  <c r="H326" i="81" s="1"/>
  <c r="I325" i="81"/>
  <c r="H325" i="81" s="1"/>
  <c r="F325" i="81"/>
  <c r="G324" i="81"/>
  <c r="I324" i="81" s="1"/>
  <c r="H324" i="81" s="1"/>
  <c r="G323" i="81"/>
  <c r="I323" i="81" s="1"/>
  <c r="H323" i="81" s="1"/>
  <c r="I322" i="81"/>
  <c r="H322" i="81" s="1"/>
  <c r="F322" i="81"/>
  <c r="G321" i="81"/>
  <c r="I321" i="81" s="1"/>
  <c r="H321" i="81" s="1"/>
  <c r="I320" i="81"/>
  <c r="H320" i="81" s="1"/>
  <c r="I319" i="81"/>
  <c r="H319" i="81" s="1"/>
  <c r="F319" i="81"/>
  <c r="G318" i="81"/>
  <c r="I318" i="81" s="1"/>
  <c r="H318" i="81" s="1"/>
  <c r="I317" i="81"/>
  <c r="H317" i="81" s="1"/>
  <c r="I313" i="81"/>
  <c r="H313" i="81" s="1"/>
  <c r="G312" i="81"/>
  <c r="I312" i="81" s="1"/>
  <c r="H312" i="81" s="1"/>
  <c r="G311" i="81"/>
  <c r="I311" i="81" s="1"/>
  <c r="H311" i="81" s="1"/>
  <c r="G310" i="81"/>
  <c r="I310" i="81" s="1"/>
  <c r="H310" i="81" s="1"/>
  <c r="G309" i="81"/>
  <c r="I309" i="81" s="1"/>
  <c r="H309" i="81" s="1"/>
  <c r="G308" i="81"/>
  <c r="I308" i="81" s="1"/>
  <c r="H308" i="81" s="1"/>
  <c r="G307" i="81"/>
  <c r="I307" i="81" s="1"/>
  <c r="H307" i="81" s="1"/>
  <c r="G306" i="81"/>
  <c r="I306" i="81" s="1"/>
  <c r="H306" i="81" s="1"/>
  <c r="G305" i="81"/>
  <c r="I305" i="81" s="1"/>
  <c r="H305" i="81" s="1"/>
  <c r="I304" i="81"/>
  <c r="H304" i="81" s="1"/>
  <c r="F304" i="81"/>
  <c r="I303" i="81"/>
  <c r="H303" i="81" s="1"/>
  <c r="F303" i="81"/>
  <c r="I302" i="81"/>
  <c r="H302" i="81" s="1"/>
  <c r="F302" i="81"/>
  <c r="G301" i="81"/>
  <c r="I301" i="81" s="1"/>
  <c r="H301" i="81" s="1"/>
  <c r="F301" i="81"/>
  <c r="I300" i="81"/>
  <c r="H300" i="81" s="1"/>
  <c r="F300" i="81"/>
  <c r="G299" i="81"/>
  <c r="I299" i="81" s="1"/>
  <c r="H299" i="81" s="1"/>
  <c r="F299" i="81"/>
  <c r="I298" i="81"/>
  <c r="H298" i="81" s="1"/>
  <c r="F298" i="81"/>
  <c r="G297" i="81"/>
  <c r="I297" i="81" s="1"/>
  <c r="H297" i="81" s="1"/>
  <c r="F297" i="81"/>
  <c r="G296" i="81"/>
  <c r="I296" i="81" s="1"/>
  <c r="H296" i="81" s="1"/>
  <c r="F296" i="81"/>
  <c r="G295" i="81"/>
  <c r="I295" i="81" s="1"/>
  <c r="H295" i="81" s="1"/>
  <c r="F295" i="81"/>
  <c r="G294" i="81"/>
  <c r="I294" i="81" s="1"/>
  <c r="H294" i="81" s="1"/>
  <c r="F294" i="81"/>
  <c r="G293" i="81"/>
  <c r="I293" i="81" s="1"/>
  <c r="H293" i="81" s="1"/>
  <c r="F293" i="81"/>
  <c r="I292" i="81"/>
  <c r="H292" i="81" s="1"/>
  <c r="F292" i="81"/>
  <c r="G291" i="81"/>
  <c r="I291" i="81" s="1"/>
  <c r="H291" i="81" s="1"/>
  <c r="F291" i="81"/>
  <c r="I290" i="81"/>
  <c r="H290" i="81" s="1"/>
  <c r="F290" i="81"/>
  <c r="G289" i="81"/>
  <c r="I289" i="81" s="1"/>
  <c r="H289" i="81" s="1"/>
  <c r="F289" i="81"/>
  <c r="I288" i="81"/>
  <c r="H288" i="81" s="1"/>
  <c r="F288" i="81"/>
  <c r="I287" i="81"/>
  <c r="H287" i="81" s="1"/>
  <c r="F287" i="81"/>
  <c r="G286" i="81"/>
  <c r="I286" i="81" s="1"/>
  <c r="H286" i="81" s="1"/>
  <c r="F286" i="81"/>
  <c r="I285" i="81"/>
  <c r="H285" i="81" s="1"/>
  <c r="F285" i="81"/>
  <c r="I284" i="81"/>
  <c r="H284" i="81" s="1"/>
  <c r="F284" i="81"/>
  <c r="I283" i="81"/>
  <c r="H283" i="81" s="1"/>
  <c r="F283" i="81"/>
  <c r="G282" i="81"/>
  <c r="I282" i="81" s="1"/>
  <c r="H282" i="81" s="1"/>
  <c r="F282" i="81"/>
  <c r="G281" i="81"/>
  <c r="I281" i="81" s="1"/>
  <c r="H281" i="81" s="1"/>
  <c r="F281" i="81"/>
  <c r="G280" i="81"/>
  <c r="I280" i="81" s="1"/>
  <c r="H280" i="81" s="1"/>
  <c r="F280" i="81"/>
  <c r="G279" i="81"/>
  <c r="I279" i="81" s="1"/>
  <c r="H279" i="81" s="1"/>
  <c r="F279" i="81"/>
  <c r="G278" i="81"/>
  <c r="I278" i="81" s="1"/>
  <c r="H278" i="81" s="1"/>
  <c r="F278" i="81"/>
  <c r="G277" i="81"/>
  <c r="I277" i="81" s="1"/>
  <c r="H277" i="81" s="1"/>
  <c r="F277" i="81"/>
  <c r="I276" i="81"/>
  <c r="H276" i="81" s="1"/>
  <c r="F276" i="81"/>
  <c r="I275" i="81"/>
  <c r="H275" i="81" s="1"/>
  <c r="F275" i="81"/>
  <c r="I274" i="81"/>
  <c r="H274" i="81" s="1"/>
  <c r="F274" i="81"/>
  <c r="G273" i="81"/>
  <c r="I273" i="81" s="1"/>
  <c r="H273" i="81" s="1"/>
  <c r="F273" i="81"/>
  <c r="G272" i="81"/>
  <c r="I272" i="81" s="1"/>
  <c r="H272" i="81" s="1"/>
  <c r="F272" i="81"/>
  <c r="G271" i="81"/>
  <c r="I271" i="81" s="1"/>
  <c r="H271" i="81" s="1"/>
  <c r="F271" i="81"/>
  <c r="G270" i="81"/>
  <c r="I270" i="81" s="1"/>
  <c r="H270" i="81" s="1"/>
  <c r="F270" i="81"/>
  <c r="G269" i="81"/>
  <c r="I269" i="81" s="1"/>
  <c r="H269" i="81" s="1"/>
  <c r="F269" i="81"/>
  <c r="G268" i="81"/>
  <c r="I268" i="81" s="1"/>
  <c r="H268" i="81" s="1"/>
  <c r="F268" i="81"/>
  <c r="G267" i="81"/>
  <c r="I267" i="81" s="1"/>
  <c r="H267" i="81" s="1"/>
  <c r="F267" i="81"/>
  <c r="G266" i="81"/>
  <c r="I266" i="81" s="1"/>
  <c r="H266" i="81" s="1"/>
  <c r="F266" i="81"/>
  <c r="G265" i="81"/>
  <c r="I265" i="81" s="1"/>
  <c r="H265" i="81" s="1"/>
  <c r="F265" i="81"/>
  <c r="G264" i="81"/>
  <c r="I264" i="81" s="1"/>
  <c r="H264" i="81" s="1"/>
  <c r="F264" i="81"/>
  <c r="G263" i="81"/>
  <c r="I263" i="81" s="1"/>
  <c r="H263" i="81" s="1"/>
  <c r="F263" i="81"/>
  <c r="G262" i="81"/>
  <c r="I262" i="81" s="1"/>
  <c r="H262" i="81" s="1"/>
  <c r="F262" i="81"/>
  <c r="G261" i="81"/>
  <c r="I261" i="81" s="1"/>
  <c r="H261" i="81" s="1"/>
  <c r="F261" i="81"/>
  <c r="G260" i="81"/>
  <c r="I260" i="81" s="1"/>
  <c r="H260" i="81" s="1"/>
  <c r="F260" i="81"/>
  <c r="G259" i="81"/>
  <c r="I259" i="81" s="1"/>
  <c r="H259" i="81" s="1"/>
  <c r="I258" i="81"/>
  <c r="H258" i="81" s="1"/>
  <c r="F258" i="81"/>
  <c r="I257" i="81"/>
  <c r="G256" i="81"/>
  <c r="I256" i="81" s="1"/>
  <c r="H256" i="81" s="1"/>
  <c r="F256" i="81"/>
  <c r="G255" i="81"/>
  <c r="I255" i="81" s="1"/>
  <c r="H255" i="81" s="1"/>
  <c r="G254" i="81"/>
  <c r="I254" i="81" s="1"/>
  <c r="H254" i="81" s="1"/>
  <c r="F254" i="81"/>
  <c r="G253" i="81"/>
  <c r="I253" i="81" s="1"/>
  <c r="H253" i="81" s="1"/>
  <c r="F253" i="81"/>
  <c r="G252" i="81"/>
  <c r="I252" i="81" s="1"/>
  <c r="H252" i="81" s="1"/>
  <c r="F252" i="81"/>
  <c r="G251" i="81"/>
  <c r="I251" i="81" s="1"/>
  <c r="H251" i="81" s="1"/>
  <c r="F251" i="81"/>
  <c r="G250" i="81"/>
  <c r="I250" i="81" s="1"/>
  <c r="H250" i="81" s="1"/>
  <c r="F250" i="81"/>
  <c r="G249" i="81"/>
  <c r="I249" i="81" s="1"/>
  <c r="H249" i="81" s="1"/>
  <c r="F249" i="81"/>
  <c r="G248" i="81"/>
  <c r="I248" i="81" s="1"/>
  <c r="H248" i="81" s="1"/>
  <c r="F248" i="81"/>
  <c r="G247" i="81"/>
  <c r="I247" i="81" s="1"/>
  <c r="H247" i="81" s="1"/>
  <c r="F247" i="81"/>
  <c r="G246" i="81"/>
  <c r="I246" i="81" s="1"/>
  <c r="H246" i="81" s="1"/>
  <c r="F246" i="81"/>
  <c r="G245" i="81"/>
  <c r="I245" i="81" s="1"/>
  <c r="H245" i="81" s="1"/>
  <c r="F245" i="81"/>
  <c r="G244" i="81"/>
  <c r="I244" i="81" s="1"/>
  <c r="H244" i="81" s="1"/>
  <c r="F244" i="81"/>
  <c r="G243" i="81"/>
  <c r="I243" i="81" s="1"/>
  <c r="H243" i="81" s="1"/>
  <c r="F243" i="81"/>
  <c r="G242" i="81"/>
  <c r="I242" i="81" s="1"/>
  <c r="H242" i="81" s="1"/>
  <c r="F242" i="81"/>
  <c r="G241" i="81"/>
  <c r="I241" i="81" s="1"/>
  <c r="H241" i="81" s="1"/>
  <c r="F241" i="81"/>
  <c r="G240" i="81"/>
  <c r="I240" i="81" s="1"/>
  <c r="H240" i="81" s="1"/>
  <c r="F240" i="81"/>
  <c r="G239" i="81"/>
  <c r="I239" i="81" s="1"/>
  <c r="H239" i="81" s="1"/>
  <c r="F239" i="81"/>
  <c r="G238" i="81"/>
  <c r="I238" i="81" s="1"/>
  <c r="H238" i="81" s="1"/>
  <c r="F238" i="81"/>
  <c r="G237" i="81"/>
  <c r="I237" i="81" s="1"/>
  <c r="H237" i="81" s="1"/>
  <c r="F237" i="81"/>
  <c r="G236" i="81"/>
  <c r="I236" i="81" s="1"/>
  <c r="H236" i="81" s="1"/>
  <c r="F236" i="81"/>
  <c r="G235" i="81"/>
  <c r="I235" i="81" s="1"/>
  <c r="H235" i="81" s="1"/>
  <c r="F235" i="81"/>
  <c r="G234" i="81"/>
  <c r="I234" i="81" s="1"/>
  <c r="H234" i="81" s="1"/>
  <c r="F234" i="81"/>
  <c r="G233" i="81"/>
  <c r="I233" i="81" s="1"/>
  <c r="H233" i="81" s="1"/>
  <c r="F233" i="81"/>
  <c r="G232" i="81"/>
  <c r="I232" i="81" s="1"/>
  <c r="H232" i="81" s="1"/>
  <c r="G231" i="81"/>
  <c r="I231" i="81" s="1"/>
  <c r="H231" i="81" s="1"/>
  <c r="F231" i="81"/>
  <c r="G230" i="81"/>
  <c r="I230" i="81" s="1"/>
  <c r="H230" i="81" s="1"/>
  <c r="F230" i="81"/>
  <c r="G229" i="81"/>
  <c r="I229" i="81" s="1"/>
  <c r="H229" i="81" s="1"/>
  <c r="F229" i="81"/>
  <c r="G228" i="81"/>
  <c r="I228" i="81" s="1"/>
  <c r="H228" i="81" s="1"/>
  <c r="F228" i="81"/>
  <c r="G227" i="81"/>
  <c r="I227" i="81" s="1"/>
  <c r="H227" i="81" s="1"/>
  <c r="F227" i="81"/>
  <c r="G226" i="81"/>
  <c r="I226" i="81" s="1"/>
  <c r="H226" i="81" s="1"/>
  <c r="F226" i="81"/>
  <c r="G225" i="81"/>
  <c r="I225" i="81" s="1"/>
  <c r="H225" i="81" s="1"/>
  <c r="F225" i="81"/>
  <c r="G224" i="81"/>
  <c r="I224" i="81" s="1"/>
  <c r="H224" i="81" s="1"/>
  <c r="F224" i="81"/>
  <c r="G223" i="81"/>
  <c r="I223" i="81" s="1"/>
  <c r="H223" i="81" s="1"/>
  <c r="F223" i="81"/>
  <c r="I222" i="81"/>
  <c r="H222" i="81" s="1"/>
  <c r="G221" i="81"/>
  <c r="I221" i="81" s="1"/>
  <c r="H221" i="81" s="1"/>
  <c r="F221" i="81"/>
  <c r="G220" i="81"/>
  <c r="I220" i="81" s="1"/>
  <c r="H220" i="81" s="1"/>
  <c r="F220" i="81"/>
  <c r="G219" i="81"/>
  <c r="I219" i="81" s="1"/>
  <c r="H219" i="81" s="1"/>
  <c r="F219" i="81"/>
  <c r="I218" i="81"/>
  <c r="H218" i="81" s="1"/>
  <c r="F218" i="81"/>
  <c r="G217" i="81"/>
  <c r="I217" i="81" s="1"/>
  <c r="H217" i="81" s="1"/>
  <c r="F217" i="81"/>
  <c r="I216" i="81"/>
  <c r="H216" i="81" s="1"/>
  <c r="F216" i="81"/>
  <c r="I215" i="81"/>
  <c r="H215" i="81" s="1"/>
  <c r="F215" i="81"/>
  <c r="I214" i="81"/>
  <c r="H214" i="81" s="1"/>
  <c r="F214" i="81"/>
  <c r="I213" i="81"/>
  <c r="H213" i="81" s="1"/>
  <c r="F213" i="81"/>
  <c r="I212" i="81"/>
  <c r="H212" i="81" s="1"/>
  <c r="F212" i="81"/>
  <c r="G211" i="81"/>
  <c r="I211" i="81" s="1"/>
  <c r="H211" i="81" s="1"/>
  <c r="F211" i="81"/>
  <c r="G210" i="81"/>
  <c r="I210" i="81" s="1"/>
  <c r="H210" i="81" s="1"/>
  <c r="F210" i="81"/>
  <c r="I209" i="81"/>
  <c r="H209" i="81" s="1"/>
  <c r="F209" i="81"/>
  <c r="G208" i="81"/>
  <c r="I208" i="81" s="1"/>
  <c r="H208" i="81" s="1"/>
  <c r="F208" i="81"/>
  <c r="G207" i="81"/>
  <c r="I207" i="81" s="1"/>
  <c r="H207" i="81" s="1"/>
  <c r="F207" i="81"/>
  <c r="I206" i="81"/>
  <c r="H206" i="81" s="1"/>
  <c r="F206" i="81"/>
  <c r="G205" i="81"/>
  <c r="I205" i="81" s="1"/>
  <c r="H205" i="81" s="1"/>
  <c r="F205" i="81"/>
  <c r="I204" i="81"/>
  <c r="H204" i="81" s="1"/>
  <c r="F204" i="81"/>
  <c r="I203" i="81"/>
  <c r="H203" i="81" s="1"/>
  <c r="F203" i="81"/>
  <c r="I202" i="81"/>
  <c r="H202" i="81" s="1"/>
  <c r="F202" i="81"/>
  <c r="I201" i="81"/>
  <c r="H201" i="81" s="1"/>
  <c r="F201" i="81"/>
  <c r="G200" i="81"/>
  <c r="I200" i="81" s="1"/>
  <c r="H200" i="81" s="1"/>
  <c r="F200" i="81"/>
  <c r="I199" i="81"/>
  <c r="H199" i="81" s="1"/>
  <c r="F199" i="81"/>
  <c r="I198" i="81"/>
  <c r="H198" i="81" s="1"/>
  <c r="F198" i="81"/>
  <c r="I197" i="81"/>
  <c r="H197" i="81" s="1"/>
  <c r="F197" i="81"/>
  <c r="I196" i="81"/>
  <c r="H196" i="81" s="1"/>
  <c r="F196" i="81"/>
  <c r="G195" i="81"/>
  <c r="I195" i="81" s="1"/>
  <c r="H195" i="81" s="1"/>
  <c r="F195" i="81"/>
  <c r="G194" i="81"/>
  <c r="I194" i="81" s="1"/>
  <c r="H194" i="81" s="1"/>
  <c r="F194" i="81"/>
  <c r="I193" i="81"/>
  <c r="H193" i="81" s="1"/>
  <c r="F193" i="81"/>
  <c r="I192" i="81"/>
  <c r="H192" i="81" s="1"/>
  <c r="F192" i="81"/>
  <c r="I191" i="81"/>
  <c r="H191" i="81" s="1"/>
  <c r="F191" i="81"/>
  <c r="I190" i="81"/>
  <c r="H190" i="81" s="1"/>
  <c r="F190" i="81"/>
  <c r="G189" i="81"/>
  <c r="I189" i="81" s="1"/>
  <c r="H189" i="81" s="1"/>
  <c r="F189" i="81"/>
  <c r="G188" i="81"/>
  <c r="I188" i="81" s="1"/>
  <c r="H188" i="81" s="1"/>
  <c r="F188" i="81"/>
  <c r="G187" i="81"/>
  <c r="I187" i="81" s="1"/>
  <c r="H187" i="81" s="1"/>
  <c r="F187" i="81"/>
  <c r="G186" i="81"/>
  <c r="I186" i="81" s="1"/>
  <c r="H186" i="81" s="1"/>
  <c r="F186" i="81"/>
  <c r="I185" i="81"/>
  <c r="H185" i="81" s="1"/>
  <c r="F185" i="81"/>
  <c r="I184" i="81"/>
  <c r="H184" i="81" s="1"/>
  <c r="F184" i="81"/>
  <c r="G183" i="81"/>
  <c r="I183" i="81" s="1"/>
  <c r="H183" i="81" s="1"/>
  <c r="F183" i="81"/>
  <c r="I182" i="81"/>
  <c r="H182" i="81" s="1"/>
  <c r="F182" i="81"/>
  <c r="I181" i="81"/>
  <c r="H181" i="81" s="1"/>
  <c r="F181" i="81"/>
  <c r="G180" i="81"/>
  <c r="I180" i="81" s="1"/>
  <c r="H180" i="81" s="1"/>
  <c r="F180" i="81"/>
  <c r="G179" i="81"/>
  <c r="I179" i="81" s="1"/>
  <c r="H179" i="81" s="1"/>
  <c r="F179" i="81"/>
  <c r="I178" i="81"/>
  <c r="H178" i="81" s="1"/>
  <c r="F178" i="81"/>
  <c r="I177" i="81"/>
  <c r="H177" i="81" s="1"/>
  <c r="F177" i="81"/>
  <c r="G176" i="81"/>
  <c r="I176" i="81" s="1"/>
  <c r="H176" i="81" s="1"/>
  <c r="F176" i="81"/>
  <c r="I175" i="81"/>
  <c r="H175" i="81" s="1"/>
  <c r="F175" i="81"/>
  <c r="G174" i="81"/>
  <c r="I174" i="81" s="1"/>
  <c r="H174" i="81" s="1"/>
  <c r="F174" i="81"/>
  <c r="G173" i="81"/>
  <c r="I173" i="81" s="1"/>
  <c r="H173" i="81" s="1"/>
  <c r="F173" i="81"/>
  <c r="G172" i="81"/>
  <c r="I172" i="81" s="1"/>
  <c r="H172" i="81" s="1"/>
  <c r="F172" i="81"/>
  <c r="I171" i="81"/>
  <c r="H171" i="81" s="1"/>
  <c r="F171" i="81"/>
  <c r="I170" i="81"/>
  <c r="H170" i="81" s="1"/>
  <c r="F170" i="81"/>
  <c r="G169" i="81"/>
  <c r="I169" i="81" s="1"/>
  <c r="H169" i="81" s="1"/>
  <c r="F169" i="81"/>
  <c r="I168" i="81"/>
  <c r="H168" i="81" s="1"/>
  <c r="F168" i="81"/>
  <c r="I167" i="81"/>
  <c r="H167" i="81" s="1"/>
  <c r="F167" i="81"/>
  <c r="G166" i="81"/>
  <c r="I166" i="81" s="1"/>
  <c r="H166" i="81" s="1"/>
  <c r="F166" i="81"/>
  <c r="I165" i="81"/>
  <c r="H165" i="81" s="1"/>
  <c r="F165" i="81"/>
  <c r="G164" i="81"/>
  <c r="I164" i="81" s="1"/>
  <c r="H164" i="81" s="1"/>
  <c r="F164" i="81"/>
  <c r="G163" i="81"/>
  <c r="I163" i="81" s="1"/>
  <c r="H163" i="81" s="1"/>
  <c r="F163" i="81"/>
  <c r="G162" i="81"/>
  <c r="I162" i="81" s="1"/>
  <c r="H162" i="81" s="1"/>
  <c r="F162" i="81"/>
  <c r="G161" i="81"/>
  <c r="I161" i="81" s="1"/>
  <c r="H161" i="81" s="1"/>
  <c r="F161" i="81"/>
  <c r="I160" i="81"/>
  <c r="H160" i="81" s="1"/>
  <c r="F160" i="81"/>
  <c r="G159" i="81"/>
  <c r="I159" i="81" s="1"/>
  <c r="H159" i="81" s="1"/>
  <c r="F159" i="81"/>
  <c r="G158" i="81"/>
  <c r="I158" i="81" s="1"/>
  <c r="H158" i="81" s="1"/>
  <c r="F158" i="81"/>
  <c r="I157" i="81"/>
  <c r="H157" i="81" s="1"/>
  <c r="F157" i="81"/>
  <c r="I156" i="81"/>
  <c r="H156" i="81" s="1"/>
  <c r="F156" i="81"/>
  <c r="I155" i="81"/>
  <c r="H155" i="81" s="1"/>
  <c r="F155" i="81"/>
  <c r="G154" i="81"/>
  <c r="I154" i="81" s="1"/>
  <c r="H154" i="81" s="1"/>
  <c r="F154" i="81"/>
  <c r="I153" i="81"/>
  <c r="H153" i="81" s="1"/>
  <c r="F153" i="81"/>
  <c r="I152" i="81"/>
  <c r="H152" i="81" s="1"/>
  <c r="F152" i="81"/>
  <c r="G151" i="81"/>
  <c r="I151" i="81" s="1"/>
  <c r="H151" i="81" s="1"/>
  <c r="F151" i="81"/>
  <c r="G150" i="81"/>
  <c r="I150" i="81" s="1"/>
  <c r="H150" i="81" s="1"/>
  <c r="F150" i="81"/>
  <c r="G149" i="81"/>
  <c r="I149" i="81" s="1"/>
  <c r="H149" i="81" s="1"/>
  <c r="F149" i="81"/>
  <c r="I148" i="81"/>
  <c r="H148" i="81" s="1"/>
  <c r="F148" i="81"/>
  <c r="G147" i="81"/>
  <c r="I147" i="81" s="1"/>
  <c r="H147" i="81" s="1"/>
  <c r="F147" i="81"/>
  <c r="G146" i="81"/>
  <c r="I146" i="81" s="1"/>
  <c r="H146" i="81" s="1"/>
  <c r="F146" i="81"/>
  <c r="G145" i="81"/>
  <c r="I145" i="81" s="1"/>
  <c r="H145" i="81" s="1"/>
  <c r="F145" i="81"/>
  <c r="G144" i="81"/>
  <c r="I144" i="81" s="1"/>
  <c r="H144" i="81" s="1"/>
  <c r="F144" i="81"/>
  <c r="I143" i="81"/>
  <c r="H143" i="81" s="1"/>
  <c r="F143" i="81"/>
  <c r="I142" i="81"/>
  <c r="H142" i="81" s="1"/>
  <c r="F142" i="81"/>
  <c r="G141" i="81"/>
  <c r="I141" i="81" s="1"/>
  <c r="H141" i="81" s="1"/>
  <c r="F141" i="81"/>
  <c r="G140" i="81"/>
  <c r="I140" i="81" s="1"/>
  <c r="H140" i="81" s="1"/>
  <c r="F140" i="81"/>
  <c r="G139" i="81"/>
  <c r="I139" i="81" s="1"/>
  <c r="H139" i="81" s="1"/>
  <c r="F139" i="81"/>
  <c r="G138" i="81"/>
  <c r="I138" i="81" s="1"/>
  <c r="H138" i="81" s="1"/>
  <c r="F138" i="81"/>
  <c r="G137" i="81"/>
  <c r="I137" i="81" s="1"/>
  <c r="H137" i="81" s="1"/>
  <c r="F137" i="81"/>
  <c r="I136" i="81"/>
  <c r="H136" i="81" s="1"/>
  <c r="F136" i="81"/>
  <c r="I135" i="81"/>
  <c r="H135" i="81" s="1"/>
  <c r="F135" i="81"/>
  <c r="I134" i="81"/>
  <c r="H134" i="81" s="1"/>
  <c r="F134" i="81"/>
  <c r="I133" i="81"/>
  <c r="H133" i="81" s="1"/>
  <c r="F133" i="81"/>
  <c r="I132" i="81"/>
  <c r="H132" i="81" s="1"/>
  <c r="F132" i="81"/>
  <c r="G131" i="81"/>
  <c r="I131" i="81" s="1"/>
  <c r="H131" i="81" s="1"/>
  <c r="F131" i="81"/>
  <c r="G130" i="81"/>
  <c r="I130" i="81" s="1"/>
  <c r="H130" i="81" s="1"/>
  <c r="F130" i="81"/>
  <c r="I129" i="81"/>
  <c r="H129" i="81" s="1"/>
  <c r="F129" i="81"/>
  <c r="G128" i="81"/>
  <c r="I128" i="81" s="1"/>
  <c r="H128" i="81" s="1"/>
  <c r="F128" i="81"/>
  <c r="G127" i="81"/>
  <c r="I127" i="81" s="1"/>
  <c r="H127" i="81" s="1"/>
  <c r="F127" i="81"/>
  <c r="I126" i="81"/>
  <c r="H126" i="81" s="1"/>
  <c r="F126" i="81"/>
  <c r="I125" i="81"/>
  <c r="H125" i="81" s="1"/>
  <c r="F125" i="81"/>
  <c r="G124" i="81"/>
  <c r="I124" i="81" s="1"/>
  <c r="H124" i="81" s="1"/>
  <c r="F124" i="81"/>
  <c r="I123" i="81"/>
  <c r="H123" i="81" s="1"/>
  <c r="F123" i="81"/>
  <c r="G122" i="81"/>
  <c r="I122" i="81" s="1"/>
  <c r="H122" i="81" s="1"/>
  <c r="F122" i="81"/>
  <c r="G121" i="81"/>
  <c r="I121" i="81" s="1"/>
  <c r="H121" i="81" s="1"/>
  <c r="F121" i="81"/>
  <c r="G120" i="81"/>
  <c r="I120" i="81" s="1"/>
  <c r="H120" i="81" s="1"/>
  <c r="F120" i="81"/>
  <c r="I119" i="81"/>
  <c r="H119" i="81" s="1"/>
  <c r="F119" i="81"/>
  <c r="I118" i="81"/>
  <c r="H118" i="81" s="1"/>
  <c r="F118" i="81"/>
  <c r="G117" i="81"/>
  <c r="I117" i="81" s="1"/>
  <c r="H117" i="81" s="1"/>
  <c r="F117" i="81"/>
  <c r="G116" i="81"/>
  <c r="I116" i="81" s="1"/>
  <c r="H116" i="81" s="1"/>
  <c r="F116" i="81"/>
  <c r="I115" i="81"/>
  <c r="H115" i="81" s="1"/>
  <c r="F115" i="81"/>
  <c r="G114" i="81"/>
  <c r="I114" i="81" s="1"/>
  <c r="H114" i="81" s="1"/>
  <c r="F114" i="81"/>
  <c r="I113" i="81"/>
  <c r="H113" i="81" s="1"/>
  <c r="F113" i="81"/>
  <c r="G112" i="81"/>
  <c r="I112" i="81" s="1"/>
  <c r="H112" i="81" s="1"/>
  <c r="F112" i="81"/>
  <c r="I111" i="81"/>
  <c r="H111" i="81" s="1"/>
  <c r="F111" i="81"/>
  <c r="G110" i="81"/>
  <c r="I110" i="81" s="1"/>
  <c r="H110" i="81" s="1"/>
  <c r="F110" i="81"/>
  <c r="G109" i="81"/>
  <c r="I109" i="81" s="1"/>
  <c r="H109" i="81" s="1"/>
  <c r="F109" i="81"/>
  <c r="I108" i="81"/>
  <c r="H108" i="81" s="1"/>
  <c r="F108" i="81"/>
  <c r="I107" i="81"/>
  <c r="H107" i="81" s="1"/>
  <c r="F107" i="81"/>
  <c r="I106" i="81"/>
  <c r="H106" i="81" s="1"/>
  <c r="F106" i="81"/>
  <c r="I105" i="81"/>
  <c r="H105" i="81" s="1"/>
  <c r="F105" i="81"/>
  <c r="I104" i="81"/>
  <c r="H104" i="81" s="1"/>
  <c r="F104" i="81"/>
  <c r="I103" i="81"/>
  <c r="H103" i="81" s="1"/>
  <c r="F103" i="81"/>
  <c r="G102" i="81"/>
  <c r="I102" i="81" s="1"/>
  <c r="H102" i="81" s="1"/>
  <c r="F102" i="81"/>
  <c r="I101" i="81"/>
  <c r="H101" i="81" s="1"/>
  <c r="G100" i="81"/>
  <c r="I100" i="81" s="1"/>
  <c r="H100" i="81" s="1"/>
  <c r="F100" i="81"/>
  <c r="G99" i="81"/>
  <c r="I99" i="81" s="1"/>
  <c r="H99" i="81" s="1"/>
  <c r="F99" i="81"/>
  <c r="I98" i="81"/>
  <c r="H98" i="81" s="1"/>
  <c r="F98" i="81"/>
  <c r="I97" i="81"/>
  <c r="H97" i="81" s="1"/>
  <c r="F97" i="81"/>
  <c r="I96" i="81"/>
  <c r="H96" i="81" s="1"/>
  <c r="F96" i="81"/>
  <c r="I95" i="81"/>
  <c r="H95" i="81" s="1"/>
  <c r="F95" i="81"/>
  <c r="I94" i="81"/>
  <c r="H94" i="81" s="1"/>
  <c r="F94" i="81"/>
  <c r="I93" i="81"/>
  <c r="H93" i="81" s="1"/>
  <c r="F93" i="81"/>
  <c r="G92" i="81"/>
  <c r="I92" i="81" s="1"/>
  <c r="H92" i="81" s="1"/>
  <c r="F92" i="81"/>
  <c r="G91" i="81"/>
  <c r="I91" i="81" s="1"/>
  <c r="H91" i="81" s="1"/>
  <c r="F91" i="81"/>
  <c r="I90" i="81"/>
  <c r="H90" i="81" s="1"/>
  <c r="F90" i="81"/>
  <c r="I89" i="81"/>
  <c r="H89" i="81" s="1"/>
  <c r="F89" i="81"/>
  <c r="G88" i="81"/>
  <c r="I88" i="81" s="1"/>
  <c r="H88" i="81" s="1"/>
  <c r="F88" i="81"/>
  <c r="I87" i="81"/>
  <c r="H87" i="81" s="1"/>
  <c r="F87" i="81"/>
  <c r="I86" i="81"/>
  <c r="H86" i="81" s="1"/>
  <c r="F86" i="81"/>
  <c r="I85" i="81"/>
  <c r="H85" i="81" s="1"/>
  <c r="F85" i="81"/>
  <c r="G84" i="81"/>
  <c r="I84" i="81" s="1"/>
  <c r="H84" i="81" s="1"/>
  <c r="F84" i="81"/>
  <c r="G83" i="81"/>
  <c r="I83" i="81" s="1"/>
  <c r="H83" i="81" s="1"/>
  <c r="F83" i="81"/>
  <c r="I82" i="81"/>
  <c r="H82" i="81" s="1"/>
  <c r="F82" i="81"/>
  <c r="G81" i="81"/>
  <c r="I81" i="81" s="1"/>
  <c r="H81" i="81" s="1"/>
  <c r="F81" i="81"/>
  <c r="I80" i="81"/>
  <c r="H80" i="81" s="1"/>
  <c r="F80" i="81"/>
  <c r="I79" i="81"/>
  <c r="H79" i="81" s="1"/>
  <c r="F79" i="81"/>
  <c r="G78" i="81"/>
  <c r="I78" i="81" s="1"/>
  <c r="H78" i="81" s="1"/>
  <c r="F78" i="81"/>
  <c r="G77" i="81"/>
  <c r="I77" i="81" s="1"/>
  <c r="H77" i="81" s="1"/>
  <c r="F77" i="81"/>
  <c r="I76" i="81"/>
  <c r="H76" i="81" s="1"/>
  <c r="F76" i="81"/>
  <c r="G75" i="81"/>
  <c r="I75" i="81" s="1"/>
  <c r="H75" i="81" s="1"/>
  <c r="F75" i="81"/>
  <c r="I74" i="81"/>
  <c r="H74" i="81" s="1"/>
  <c r="F74" i="81"/>
  <c r="G73" i="81"/>
  <c r="I73" i="81" s="1"/>
  <c r="H73" i="81" s="1"/>
  <c r="F73" i="81"/>
  <c r="G72" i="81"/>
  <c r="I72" i="81" s="1"/>
  <c r="H72" i="81" s="1"/>
  <c r="F72" i="81"/>
  <c r="I71" i="81"/>
  <c r="H71" i="81" s="1"/>
  <c r="F71" i="81"/>
  <c r="G70" i="81"/>
  <c r="I70" i="81" s="1"/>
  <c r="H70" i="81" s="1"/>
  <c r="F70" i="81"/>
  <c r="I69" i="81"/>
  <c r="H69" i="81" s="1"/>
  <c r="F69" i="81"/>
  <c r="G68" i="81"/>
  <c r="I68" i="81" s="1"/>
  <c r="H68" i="81" s="1"/>
  <c r="F68" i="81"/>
  <c r="G67" i="81"/>
  <c r="I67" i="81" s="1"/>
  <c r="H67" i="81" s="1"/>
  <c r="F67" i="81"/>
  <c r="I66" i="81"/>
  <c r="H66" i="81" s="1"/>
  <c r="F66" i="81"/>
  <c r="I65" i="81"/>
  <c r="H65" i="81" s="1"/>
  <c r="F65" i="81"/>
  <c r="G64" i="81"/>
  <c r="I64" i="81" s="1"/>
  <c r="H64" i="81" s="1"/>
  <c r="F64" i="81"/>
  <c r="I63" i="81"/>
  <c r="H63" i="81" s="1"/>
  <c r="F63" i="81"/>
  <c r="I62" i="81"/>
  <c r="H62" i="81" s="1"/>
  <c r="F62" i="81"/>
  <c r="G61" i="81"/>
  <c r="I61" i="81" s="1"/>
  <c r="H61" i="81" s="1"/>
  <c r="F61" i="81"/>
  <c r="I60" i="81"/>
  <c r="H60" i="81" s="1"/>
  <c r="F60" i="81"/>
  <c r="G59" i="81"/>
  <c r="I59" i="81" s="1"/>
  <c r="H59" i="81" s="1"/>
  <c r="F59" i="81"/>
  <c r="I58" i="81"/>
  <c r="H58" i="81" s="1"/>
  <c r="F58" i="81"/>
  <c r="G57" i="81"/>
  <c r="I57" i="81" s="1"/>
  <c r="H57" i="81" s="1"/>
  <c r="F57" i="81"/>
  <c r="G56" i="81"/>
  <c r="I56" i="81" s="1"/>
  <c r="H56" i="81" s="1"/>
  <c r="F56" i="81"/>
  <c r="G55" i="81"/>
  <c r="I55" i="81" s="1"/>
  <c r="H55" i="81" s="1"/>
  <c r="F55" i="81"/>
  <c r="I54" i="81"/>
  <c r="H54" i="81" s="1"/>
  <c r="F54" i="81"/>
  <c r="G53" i="81"/>
  <c r="I53" i="81" s="1"/>
  <c r="H53" i="81" s="1"/>
  <c r="F53" i="81"/>
  <c r="I52" i="81"/>
  <c r="H52" i="81" s="1"/>
  <c r="F52" i="81"/>
  <c r="G51" i="81"/>
  <c r="I51" i="81" s="1"/>
  <c r="H51" i="81" s="1"/>
  <c r="F51" i="81"/>
  <c r="G50" i="81"/>
  <c r="I50" i="81" s="1"/>
  <c r="H50" i="81" s="1"/>
  <c r="F50" i="81"/>
  <c r="G49" i="81"/>
  <c r="I49" i="81" s="1"/>
  <c r="H49" i="81" s="1"/>
  <c r="F49" i="81"/>
  <c r="I48" i="81"/>
  <c r="H48" i="81" s="1"/>
  <c r="F48" i="81"/>
  <c r="I47" i="81"/>
  <c r="H47" i="81" s="1"/>
  <c r="F47" i="81"/>
  <c r="G46" i="81"/>
  <c r="I46" i="81" s="1"/>
  <c r="H46" i="81" s="1"/>
  <c r="F46" i="81"/>
  <c r="G45" i="81"/>
  <c r="I45" i="81" s="1"/>
  <c r="H45" i="81" s="1"/>
  <c r="F45" i="81"/>
  <c r="I44" i="81"/>
  <c r="H44" i="81" s="1"/>
  <c r="F44" i="81"/>
  <c r="G43" i="81"/>
  <c r="I43" i="81" s="1"/>
  <c r="H43" i="81" s="1"/>
  <c r="F43" i="81"/>
  <c r="I42" i="81"/>
  <c r="H42" i="81" s="1"/>
  <c r="F42" i="81"/>
  <c r="G41" i="81"/>
  <c r="I41" i="81" s="1"/>
  <c r="H41" i="81" s="1"/>
  <c r="F41" i="81"/>
  <c r="I40" i="81"/>
  <c r="H40" i="81" s="1"/>
  <c r="F40" i="81"/>
  <c r="I39" i="81"/>
  <c r="H39" i="81" s="1"/>
  <c r="F39" i="81"/>
  <c r="G38" i="81"/>
  <c r="I38" i="81" s="1"/>
  <c r="H38" i="81" s="1"/>
  <c r="F38" i="81"/>
  <c r="G37" i="81"/>
  <c r="I37" i="81" s="1"/>
  <c r="H37" i="81" s="1"/>
  <c r="F37" i="81"/>
  <c r="G36" i="81"/>
  <c r="I36" i="81" s="1"/>
  <c r="H36" i="81" s="1"/>
  <c r="F36" i="81"/>
  <c r="G35" i="81"/>
  <c r="I35" i="81" s="1"/>
  <c r="H35" i="81" s="1"/>
  <c r="F35" i="81"/>
  <c r="I34" i="81"/>
  <c r="H34" i="81" s="1"/>
  <c r="F34" i="81"/>
  <c r="I33" i="81"/>
  <c r="H33" i="81" s="1"/>
  <c r="F33" i="81"/>
  <c r="I32" i="81"/>
  <c r="H32" i="81" s="1"/>
  <c r="F32" i="81"/>
  <c r="G31" i="81"/>
  <c r="I31" i="81" s="1"/>
  <c r="H31" i="81" s="1"/>
  <c r="F31" i="81"/>
  <c r="I30" i="81"/>
  <c r="H30" i="81" s="1"/>
  <c r="F30" i="81"/>
  <c r="G29" i="81"/>
  <c r="I29" i="81" s="1"/>
  <c r="H29" i="81" s="1"/>
  <c r="F29" i="81"/>
  <c r="G28" i="81"/>
  <c r="I28" i="81" s="1"/>
  <c r="H28" i="81" s="1"/>
  <c r="F28" i="81"/>
  <c r="I27" i="81"/>
  <c r="H27" i="81" s="1"/>
  <c r="F27" i="81"/>
  <c r="G26" i="81"/>
  <c r="I26" i="81" s="1"/>
  <c r="H26" i="81" s="1"/>
  <c r="F26" i="81"/>
  <c r="G25" i="81"/>
  <c r="I25" i="81" s="1"/>
  <c r="H25" i="81" s="1"/>
  <c r="F25" i="81"/>
  <c r="G24" i="81"/>
  <c r="I24" i="81" s="1"/>
  <c r="H24" i="81" s="1"/>
  <c r="F24" i="81"/>
  <c r="G23" i="81"/>
  <c r="I23" i="81" s="1"/>
  <c r="H23" i="81" s="1"/>
  <c r="F23" i="81"/>
  <c r="G22" i="81"/>
  <c r="I22" i="81" s="1"/>
  <c r="H22" i="81" s="1"/>
  <c r="F22" i="81"/>
  <c r="G21" i="81"/>
  <c r="I21" i="81" s="1"/>
  <c r="H21" i="81" s="1"/>
  <c r="F21" i="81"/>
  <c r="G20" i="81"/>
  <c r="I20" i="81" s="1"/>
  <c r="H20" i="81" s="1"/>
  <c r="F20" i="81"/>
  <c r="G19" i="81"/>
  <c r="I19" i="81" s="1"/>
  <c r="H19" i="81" s="1"/>
  <c r="F19" i="81"/>
  <c r="I18" i="81"/>
  <c r="H18" i="81" s="1"/>
  <c r="F18" i="81"/>
  <c r="G17" i="81"/>
  <c r="I17" i="81" s="1"/>
  <c r="H17" i="81" s="1"/>
  <c r="F17" i="81"/>
  <c r="G16" i="81"/>
  <c r="I16" i="81" s="1"/>
  <c r="H16" i="81" s="1"/>
  <c r="F16" i="81"/>
  <c r="G15" i="81"/>
  <c r="I15" i="81" s="1"/>
  <c r="H15" i="81" s="1"/>
  <c r="F15" i="81"/>
  <c r="G14" i="81"/>
  <c r="I14" i="81" s="1"/>
  <c r="H14" i="81" s="1"/>
  <c r="F14" i="81"/>
  <c r="G13" i="81"/>
  <c r="I13" i="81" s="1"/>
  <c r="H13" i="81" s="1"/>
  <c r="F13" i="81"/>
  <c r="I12" i="81"/>
  <c r="H12" i="81" s="1"/>
  <c r="F12" i="81"/>
  <c r="G11" i="81"/>
  <c r="I11" i="81" s="1"/>
  <c r="H11" i="81" s="1"/>
  <c r="F11" i="81"/>
  <c r="G10" i="81"/>
  <c r="I10" i="81" s="1"/>
  <c r="H10" i="81" s="1"/>
  <c r="F10" i="81"/>
  <c r="G7" i="81" l="1"/>
  <c r="Q18" i="58"/>
  <c r="AD10" i="80"/>
  <c r="AD11" i="80"/>
  <c r="AD12" i="80"/>
  <c r="AD13" i="80"/>
  <c r="AD14" i="80"/>
  <c r="AD16" i="80"/>
  <c r="AD17" i="80"/>
  <c r="AD18" i="80"/>
  <c r="AD19" i="80"/>
  <c r="AD20" i="80"/>
  <c r="AD21" i="80"/>
  <c r="AD22" i="80"/>
  <c r="AD23" i="80"/>
  <c r="AD25" i="80"/>
  <c r="AD26" i="80"/>
  <c r="AD28" i="80"/>
  <c r="AD29" i="80"/>
  <c r="AD30" i="80"/>
  <c r="AD31" i="80"/>
  <c r="AD33" i="80"/>
  <c r="AD34" i="80"/>
  <c r="AD38" i="80"/>
  <c r="AD41" i="80"/>
  <c r="AD42" i="80"/>
  <c r="AD43" i="80"/>
  <c r="AD44" i="80"/>
  <c r="AD45" i="80"/>
  <c r="AD46" i="80"/>
  <c r="AD47" i="80"/>
  <c r="AD48" i="80"/>
  <c r="AD49" i="80"/>
  <c r="AD50" i="80"/>
  <c r="AD51" i="80"/>
  <c r="AD52" i="80"/>
  <c r="AD53" i="80"/>
  <c r="AD54" i="80"/>
  <c r="AD55" i="80"/>
  <c r="AD56" i="80"/>
  <c r="AD57" i="80"/>
  <c r="AD58" i="80"/>
  <c r="AD59" i="80"/>
  <c r="AD60" i="80"/>
  <c r="AD61" i="80"/>
  <c r="AD62" i="80"/>
  <c r="AD63" i="80"/>
  <c r="AD64" i="80"/>
  <c r="AD65" i="80"/>
  <c r="AD66" i="80"/>
  <c r="AD67" i="80"/>
  <c r="AD68" i="80"/>
  <c r="AD69" i="80"/>
  <c r="AD70" i="80"/>
  <c r="AD71" i="80"/>
  <c r="AD72" i="80"/>
  <c r="AD73" i="80"/>
  <c r="AD74" i="80"/>
  <c r="AD75" i="80"/>
  <c r="AD76" i="80"/>
  <c r="AD77" i="80"/>
  <c r="AD78" i="80"/>
  <c r="AD79" i="80"/>
  <c r="AD80" i="80"/>
  <c r="AD81" i="80"/>
  <c r="AD82" i="80"/>
  <c r="AD83" i="80"/>
  <c r="AD84" i="80"/>
  <c r="AD85" i="80"/>
  <c r="AD86" i="80"/>
  <c r="AD87" i="80"/>
  <c r="AD88" i="80"/>
  <c r="AD89" i="80"/>
  <c r="AD90" i="80"/>
  <c r="AD91" i="80"/>
  <c r="AD92" i="80"/>
  <c r="AD93" i="80"/>
  <c r="AD94" i="80"/>
  <c r="AD95" i="80"/>
  <c r="AD96" i="80"/>
  <c r="AD97" i="80"/>
  <c r="AD98" i="80"/>
  <c r="AD99" i="80"/>
  <c r="AD100" i="80"/>
  <c r="AD101" i="80"/>
  <c r="AD102" i="80"/>
  <c r="AD103" i="80"/>
  <c r="AD104" i="80"/>
  <c r="AD105" i="80"/>
  <c r="AD106" i="80"/>
  <c r="AD107" i="80"/>
  <c r="AD108" i="80"/>
  <c r="AD109" i="80"/>
  <c r="AD110" i="80"/>
  <c r="AD112" i="80"/>
  <c r="AD114" i="80"/>
  <c r="AD115" i="80"/>
  <c r="AD116" i="80"/>
  <c r="AD117" i="80"/>
  <c r="AD118" i="80"/>
  <c r="AD119" i="80"/>
  <c r="AD120" i="80"/>
  <c r="AD122" i="80"/>
  <c r="AD123" i="80"/>
  <c r="AD124" i="80"/>
  <c r="AD125" i="80"/>
  <c r="AD126" i="80"/>
  <c r="AD127" i="80"/>
  <c r="AD128" i="80"/>
  <c r="AD129" i="80"/>
  <c r="AD130" i="80"/>
  <c r="AD131" i="80"/>
  <c r="AD132" i="80"/>
  <c r="AD133" i="80"/>
  <c r="AD134" i="80"/>
  <c r="AD135" i="80"/>
  <c r="AD136" i="80"/>
  <c r="AD137" i="80"/>
  <c r="AD138" i="80"/>
  <c r="AD139" i="80"/>
  <c r="AD140" i="80"/>
  <c r="AD141" i="80"/>
  <c r="AD143" i="80"/>
  <c r="AD144" i="80"/>
  <c r="AD145" i="80"/>
  <c r="AD146" i="80"/>
  <c r="AD147" i="80"/>
  <c r="AD149" i="80"/>
  <c r="AD150" i="80"/>
  <c r="AD151" i="80"/>
  <c r="AD152" i="80"/>
  <c r="AD153" i="80"/>
  <c r="AD154" i="80"/>
  <c r="AD155" i="80"/>
  <c r="AD156" i="80"/>
  <c r="AD157" i="80"/>
  <c r="AD158" i="80"/>
  <c r="AD159" i="80"/>
  <c r="AD160" i="80"/>
  <c r="AD161" i="80"/>
  <c r="AD162" i="80"/>
  <c r="AD163" i="80"/>
  <c r="AD164" i="80"/>
  <c r="AD165" i="80"/>
  <c r="AD166" i="80"/>
  <c r="AD167" i="80"/>
  <c r="AD168" i="80"/>
  <c r="AD169" i="80"/>
  <c r="AD170" i="80"/>
  <c r="AD171" i="80"/>
  <c r="AD172" i="80"/>
  <c r="AD173" i="80"/>
  <c r="AD174" i="80"/>
  <c r="AD175" i="80"/>
  <c r="AD176" i="80"/>
  <c r="AD177" i="80"/>
  <c r="AD178" i="80"/>
  <c r="AD179" i="80"/>
  <c r="AD180" i="80"/>
  <c r="AD181" i="80"/>
  <c r="AD182" i="80"/>
  <c r="AD183" i="80"/>
  <c r="AD184" i="80"/>
  <c r="AD185" i="80"/>
  <c r="AD186" i="80"/>
  <c r="AD187" i="80"/>
  <c r="AD188" i="80"/>
  <c r="AD189" i="80"/>
  <c r="AD190" i="80"/>
  <c r="AD192" i="80"/>
  <c r="AD193" i="80"/>
  <c r="AD194" i="80"/>
  <c r="AD195" i="80"/>
  <c r="AD196" i="80"/>
  <c r="AD197" i="80"/>
  <c r="AD198" i="80"/>
  <c r="AD199" i="80"/>
  <c r="AD200" i="80"/>
  <c r="AD201" i="80"/>
  <c r="AD202" i="80"/>
  <c r="AD205" i="80"/>
  <c r="AD206" i="80"/>
  <c r="AD207" i="80"/>
  <c r="AD208" i="80"/>
  <c r="AD209" i="80"/>
  <c r="AD210" i="80"/>
  <c r="AD211" i="80"/>
  <c r="AD212" i="80"/>
  <c r="AD213" i="80"/>
  <c r="AD214" i="80"/>
  <c r="AD215" i="80"/>
  <c r="AD216" i="80"/>
  <c r="AD218" i="80"/>
  <c r="AD219" i="80"/>
  <c r="AD220" i="80"/>
  <c r="AD221" i="80"/>
  <c r="AD223" i="80"/>
  <c r="AD224" i="80"/>
  <c r="AD225" i="80"/>
  <c r="AD226" i="80"/>
  <c r="AD227" i="80"/>
  <c r="AD228" i="80"/>
  <c r="AD229" i="80"/>
  <c r="AD230" i="80"/>
  <c r="AD231" i="80"/>
  <c r="AD232" i="80"/>
  <c r="AD233" i="80"/>
  <c r="AD234" i="80"/>
  <c r="AD235" i="80"/>
  <c r="AD236" i="80"/>
  <c r="AD237" i="80"/>
  <c r="AD238" i="80"/>
  <c r="AD239" i="80"/>
  <c r="AD240" i="80"/>
  <c r="AD241" i="80"/>
  <c r="AD242" i="80"/>
  <c r="AD243" i="80"/>
  <c r="AD244" i="80"/>
  <c r="AD245" i="80"/>
  <c r="AD246" i="80"/>
  <c r="AD247" i="80"/>
  <c r="AD248" i="80"/>
  <c r="AD249" i="80"/>
  <c r="AD250" i="80"/>
  <c r="AD251" i="80"/>
  <c r="AD252" i="80"/>
  <c r="AD253" i="80"/>
  <c r="AD254" i="80"/>
  <c r="AD255" i="80"/>
  <c r="AD256" i="80"/>
  <c r="AD257" i="80"/>
  <c r="AD258" i="80"/>
  <c r="AD259" i="80"/>
  <c r="AD260" i="80"/>
  <c r="AD261" i="80"/>
  <c r="AD262" i="80"/>
  <c r="AD263" i="80"/>
  <c r="AD264" i="80"/>
  <c r="AD265" i="80"/>
  <c r="AD266" i="80"/>
  <c r="AD267" i="80"/>
  <c r="AD268" i="80"/>
  <c r="AD269" i="80"/>
  <c r="AD270" i="80"/>
  <c r="AD271" i="80"/>
  <c r="AD272" i="80"/>
  <c r="AD273" i="80"/>
  <c r="AD274" i="80"/>
  <c r="AD275" i="80"/>
  <c r="AD276" i="80"/>
  <c r="AD277" i="80"/>
  <c r="AD278" i="80"/>
  <c r="AD279" i="80"/>
  <c r="AD280" i="80"/>
  <c r="AD281" i="80"/>
  <c r="AD282" i="80"/>
  <c r="AD283" i="80"/>
  <c r="AD284" i="80"/>
  <c r="AD285" i="80"/>
  <c r="AD286" i="80"/>
  <c r="AD287" i="80"/>
  <c r="AD288" i="80"/>
  <c r="AD289" i="80"/>
  <c r="AD290" i="80"/>
  <c r="AD291" i="80"/>
  <c r="AD9" i="80"/>
  <c r="L9" i="79" l="1"/>
  <c r="L9" i="80" l="1"/>
  <c r="Y9" i="80"/>
  <c r="Z9" i="80"/>
  <c r="AA9" i="80"/>
  <c r="X9" i="80"/>
  <c r="L7" i="63"/>
  <c r="S7" i="63" l="1"/>
  <c r="W9" i="79" l="1"/>
  <c r="X9" i="79"/>
  <c r="Y9" i="79"/>
  <c r="W305" i="80" l="1"/>
  <c r="S305" i="80"/>
  <c r="M305" i="80"/>
  <c r="O305" i="80" s="1"/>
  <c r="N305" i="80" s="1"/>
  <c r="W266" i="80"/>
  <c r="S266" i="80"/>
  <c r="M266" i="80"/>
  <c r="O266" i="80" s="1"/>
  <c r="N266" i="80" s="1"/>
  <c r="W262" i="80"/>
  <c r="S262" i="80"/>
  <c r="M262" i="80"/>
  <c r="O262" i="80" s="1"/>
  <c r="N262" i="80" s="1"/>
  <c r="W257" i="80"/>
  <c r="S257" i="80"/>
  <c r="M257" i="80"/>
  <c r="O257" i="80" s="1"/>
  <c r="N257" i="80" s="1"/>
  <c r="W254" i="80"/>
  <c r="S254" i="80"/>
  <c r="M254" i="80"/>
  <c r="O254" i="80" s="1"/>
  <c r="N254" i="80" s="1"/>
  <c r="W250" i="80"/>
  <c r="S250" i="80"/>
  <c r="M250" i="80"/>
  <c r="O250" i="80" s="1"/>
  <c r="N250" i="80" s="1"/>
  <c r="W242" i="80"/>
  <c r="S242" i="80"/>
  <c r="M242" i="80"/>
  <c r="O242" i="80" s="1"/>
  <c r="N242" i="80" s="1"/>
  <c r="W237" i="80"/>
  <c r="S237" i="80"/>
  <c r="M237" i="80"/>
  <c r="O237" i="80" s="1"/>
  <c r="N237" i="80" s="1"/>
  <c r="W231" i="80"/>
  <c r="S231" i="80"/>
  <c r="M231" i="80"/>
  <c r="O231" i="80" s="1"/>
  <c r="N231" i="80" s="1"/>
  <c r="W225" i="80"/>
  <c r="S225" i="80"/>
  <c r="M225" i="80"/>
  <c r="O225" i="80" s="1"/>
  <c r="N225" i="80" s="1"/>
  <c r="W218" i="80"/>
  <c r="S218" i="80"/>
  <c r="M218" i="80"/>
  <c r="O218" i="80" s="1"/>
  <c r="N218" i="80" s="1"/>
  <c r="W215" i="80"/>
  <c r="S215" i="80"/>
  <c r="M215" i="80"/>
  <c r="O215" i="80" s="1"/>
  <c r="N215" i="80" s="1"/>
  <c r="W209" i="80"/>
  <c r="S209" i="80"/>
  <c r="M209" i="80"/>
  <c r="O209" i="80" s="1"/>
  <c r="N209" i="80" s="1"/>
  <c r="W196" i="80"/>
  <c r="S196" i="80"/>
  <c r="M196" i="80"/>
  <c r="O196" i="80" s="1"/>
  <c r="N196" i="80" s="1"/>
  <c r="W188" i="80"/>
  <c r="S188" i="80"/>
  <c r="M188" i="80"/>
  <c r="O188" i="80" s="1"/>
  <c r="N188" i="80" s="1"/>
  <c r="W187" i="80"/>
  <c r="S187" i="80"/>
  <c r="M187" i="80"/>
  <c r="O187" i="80" s="1"/>
  <c r="N187" i="80" s="1"/>
  <c r="W181" i="80"/>
  <c r="S181" i="80"/>
  <c r="M181" i="80"/>
  <c r="O181" i="80" s="1"/>
  <c r="N181" i="80" s="1"/>
  <c r="W178" i="80"/>
  <c r="S178" i="80"/>
  <c r="M178" i="80"/>
  <c r="O178" i="80" s="1"/>
  <c r="N178" i="80" s="1"/>
  <c r="W171" i="80"/>
  <c r="S171" i="80"/>
  <c r="M171" i="80"/>
  <c r="O171" i="80" s="1"/>
  <c r="N171" i="80" s="1"/>
  <c r="W167" i="80"/>
  <c r="S167" i="80"/>
  <c r="M167" i="80"/>
  <c r="O167" i="80" s="1"/>
  <c r="N167" i="80" s="1"/>
  <c r="W165" i="80"/>
  <c r="S165" i="80"/>
  <c r="M165" i="80"/>
  <c r="O165" i="80" s="1"/>
  <c r="N165" i="80" s="1"/>
  <c r="W159" i="80"/>
  <c r="S159" i="80"/>
  <c r="M159" i="80"/>
  <c r="O159" i="80" s="1"/>
  <c r="N159" i="80" s="1"/>
  <c r="W153" i="80"/>
  <c r="S153" i="80"/>
  <c r="M153" i="80"/>
  <c r="O153" i="80" s="1"/>
  <c r="N153" i="80" s="1"/>
  <c r="W149" i="80"/>
  <c r="S149" i="80"/>
  <c r="M149" i="80"/>
  <c r="O149" i="80" s="1"/>
  <c r="N149" i="80" s="1"/>
  <c r="W144" i="80"/>
  <c r="S144" i="80"/>
  <c r="M144" i="80"/>
  <c r="O144" i="80" s="1"/>
  <c r="N144" i="80" s="1"/>
  <c r="W140" i="80"/>
  <c r="S140" i="80"/>
  <c r="M140" i="80"/>
  <c r="O140" i="80" s="1"/>
  <c r="N140" i="80" s="1"/>
  <c r="W136" i="80"/>
  <c r="S136" i="80"/>
  <c r="M136" i="80"/>
  <c r="O136" i="80" s="1"/>
  <c r="N136" i="80" s="1"/>
  <c r="W132" i="80"/>
  <c r="S132" i="80"/>
  <c r="M132" i="80"/>
  <c r="O132" i="80" s="1"/>
  <c r="N132" i="80" s="1"/>
  <c r="W126" i="80"/>
  <c r="S126" i="80"/>
  <c r="M126" i="80"/>
  <c r="O126" i="80" s="1"/>
  <c r="N126" i="80" s="1"/>
  <c r="W120" i="80"/>
  <c r="S120" i="80"/>
  <c r="M120" i="80"/>
  <c r="O120" i="80" s="1"/>
  <c r="N120" i="80" s="1"/>
  <c r="W115" i="80"/>
  <c r="S115" i="80"/>
  <c r="M115" i="80"/>
  <c r="O115" i="80" s="1"/>
  <c r="N115" i="80" s="1"/>
  <c r="W105" i="80"/>
  <c r="S105" i="80"/>
  <c r="M105" i="80"/>
  <c r="O105" i="80" s="1"/>
  <c r="N105" i="80" s="1"/>
  <c r="W90" i="80"/>
  <c r="S90" i="80"/>
  <c r="M90" i="80"/>
  <c r="O90" i="80" s="1"/>
  <c r="N90" i="80" s="1"/>
  <c r="W84" i="80"/>
  <c r="S84" i="80"/>
  <c r="M84" i="80"/>
  <c r="O84" i="80" s="1"/>
  <c r="N84" i="80" s="1"/>
  <c r="W80" i="80"/>
  <c r="S80" i="80"/>
  <c r="M80" i="80"/>
  <c r="O80" i="80" s="1"/>
  <c r="N80" i="80" s="1"/>
  <c r="W70" i="80"/>
  <c r="S70" i="80"/>
  <c r="M70" i="80"/>
  <c r="O70" i="80" s="1"/>
  <c r="N70" i="80" s="1"/>
  <c r="W61" i="80"/>
  <c r="S61" i="80"/>
  <c r="M61" i="80"/>
  <c r="O61" i="80" s="1"/>
  <c r="N61" i="80" s="1"/>
  <c r="W49" i="80"/>
  <c r="S49" i="80"/>
  <c r="M49" i="80"/>
  <c r="O49" i="80" s="1"/>
  <c r="N49" i="80" s="1"/>
  <c r="O47" i="80"/>
  <c r="N47" i="80" s="1"/>
  <c r="S47" i="80"/>
  <c r="W42" i="80"/>
  <c r="S42" i="80"/>
  <c r="M42" i="80"/>
  <c r="O42" i="80" s="1"/>
  <c r="N42" i="80" s="1"/>
  <c r="W21" i="80"/>
  <c r="S21" i="80"/>
  <c r="M21" i="80"/>
  <c r="O21" i="80" s="1"/>
  <c r="N21" i="80" s="1"/>
  <c r="W16" i="80"/>
  <c r="S16" i="80"/>
  <c r="M16" i="80"/>
  <c r="O16" i="80" s="1"/>
  <c r="N16" i="80" s="1"/>
  <c r="W11" i="80"/>
  <c r="S11" i="80"/>
  <c r="M11" i="80"/>
  <c r="O11" i="80" s="1"/>
  <c r="N11" i="80" s="1"/>
  <c r="R144" i="80" l="1"/>
  <c r="P144" i="80" s="1"/>
  <c r="R120" i="80"/>
  <c r="P120" i="80" s="1"/>
  <c r="W47" i="80"/>
  <c r="V47" i="80" s="1"/>
  <c r="U47" i="80" s="1"/>
  <c r="R61" i="80"/>
  <c r="P61" i="80" s="1"/>
  <c r="Q61" i="80" s="1"/>
  <c r="V218" i="80"/>
  <c r="U218" i="80" s="1"/>
  <c r="V70" i="80"/>
  <c r="U70" i="80" s="1"/>
  <c r="R165" i="80"/>
  <c r="P165" i="80" s="1"/>
  <c r="V144" i="80"/>
  <c r="U144" i="80" s="1"/>
  <c r="R167" i="80"/>
  <c r="P167" i="80" s="1"/>
  <c r="Q167" i="80" s="1"/>
  <c r="V178" i="80"/>
  <c r="U178" i="80" s="1"/>
  <c r="R254" i="80"/>
  <c r="P254" i="80" s="1"/>
  <c r="V237" i="80"/>
  <c r="U237" i="80" s="1"/>
  <c r="R237" i="80"/>
  <c r="P237" i="80" s="1"/>
  <c r="Q237" i="80" s="1"/>
  <c r="V115" i="80"/>
  <c r="U115" i="80" s="1"/>
  <c r="R115" i="80"/>
  <c r="P115" i="80" s="1"/>
  <c r="V159" i="80"/>
  <c r="U159" i="80" s="1"/>
  <c r="R159" i="80"/>
  <c r="P159" i="80" s="1"/>
  <c r="V84" i="80"/>
  <c r="U84" i="80" s="1"/>
  <c r="R84" i="80"/>
  <c r="V140" i="80"/>
  <c r="U140" i="80" s="1"/>
  <c r="R140" i="80"/>
  <c r="P140" i="80" s="1"/>
  <c r="Q140" i="80" s="1"/>
  <c r="V21" i="80"/>
  <c r="U21" i="80" s="1"/>
  <c r="R21" i="80"/>
  <c r="P21" i="80" s="1"/>
  <c r="Q21" i="80" s="1"/>
  <c r="R90" i="80"/>
  <c r="V90" i="80"/>
  <c r="U90" i="80" s="1"/>
  <c r="V49" i="80"/>
  <c r="U49" i="80" s="1"/>
  <c r="R49" i="80"/>
  <c r="V149" i="80"/>
  <c r="U149" i="80" s="1"/>
  <c r="R149" i="80"/>
  <c r="V231" i="80"/>
  <c r="U231" i="80" s="1"/>
  <c r="R231" i="80"/>
  <c r="V42" i="80"/>
  <c r="U42" i="80" s="1"/>
  <c r="R42" i="80"/>
  <c r="V61" i="80"/>
  <c r="U61" i="80" s="1"/>
  <c r="R105" i="80"/>
  <c r="V105" i="80"/>
  <c r="U105" i="80" s="1"/>
  <c r="V16" i="80"/>
  <c r="U16" i="80" s="1"/>
  <c r="R16" i="80"/>
  <c r="V11" i="80"/>
  <c r="U11" i="80" s="1"/>
  <c r="V187" i="80"/>
  <c r="U187" i="80" s="1"/>
  <c r="R187" i="80"/>
  <c r="R11" i="80"/>
  <c r="R181" i="80"/>
  <c r="R257" i="80"/>
  <c r="V257" i="80"/>
  <c r="U257" i="80" s="1"/>
  <c r="R126" i="80"/>
  <c r="V126" i="80"/>
  <c r="U126" i="80" s="1"/>
  <c r="O26" i="80"/>
  <c r="N26" i="80" s="1"/>
  <c r="S26" i="80"/>
  <c r="R80" i="80"/>
  <c r="R188" i="80"/>
  <c r="V188" i="80"/>
  <c r="U188" i="80" s="1"/>
  <c r="V181" i="80"/>
  <c r="U181" i="80" s="1"/>
  <c r="V196" i="80"/>
  <c r="U196" i="80" s="1"/>
  <c r="R196" i="80"/>
  <c r="V250" i="80"/>
  <c r="U250" i="80" s="1"/>
  <c r="R250" i="80"/>
  <c r="V165" i="80"/>
  <c r="U165" i="80" s="1"/>
  <c r="R47" i="80"/>
  <c r="Q47" i="80" s="1"/>
  <c r="R70" i="80"/>
  <c r="V136" i="80"/>
  <c r="U136" i="80" s="1"/>
  <c r="R136" i="80"/>
  <c r="V80" i="80"/>
  <c r="U80" i="80" s="1"/>
  <c r="V153" i="80"/>
  <c r="U153" i="80" s="1"/>
  <c r="R153" i="80"/>
  <c r="R225" i="80"/>
  <c r="V225" i="80"/>
  <c r="U225" i="80" s="1"/>
  <c r="R262" i="80"/>
  <c r="V262" i="80"/>
  <c r="U262" i="80" s="1"/>
  <c r="V132" i="80"/>
  <c r="U132" i="80" s="1"/>
  <c r="R132" i="80"/>
  <c r="R242" i="80"/>
  <c r="V242" i="80"/>
  <c r="U242" i="80" s="1"/>
  <c r="V120" i="80"/>
  <c r="U120" i="80" s="1"/>
  <c r="V167" i="80"/>
  <c r="U167" i="80" s="1"/>
  <c r="R178" i="80"/>
  <c r="V171" i="80"/>
  <c r="U171" i="80" s="1"/>
  <c r="R171" i="80"/>
  <c r="V209" i="80"/>
  <c r="U209" i="80" s="1"/>
  <c r="R215" i="80"/>
  <c r="V215" i="80"/>
  <c r="U215" i="80" s="1"/>
  <c r="R209" i="80"/>
  <c r="R218" i="80"/>
  <c r="R266" i="80"/>
  <c r="V266" i="80"/>
  <c r="U266" i="80" s="1"/>
  <c r="V305" i="80"/>
  <c r="U305" i="80" s="1"/>
  <c r="R305" i="80"/>
  <c r="V254" i="80"/>
  <c r="U254" i="80" s="1"/>
  <c r="AB265" i="79"/>
  <c r="AB263" i="79"/>
  <c r="AB261" i="79"/>
  <c r="AB260" i="79"/>
  <c r="AB259" i="79"/>
  <c r="AB258" i="79"/>
  <c r="AB256" i="79"/>
  <c r="AB251" i="79"/>
  <c r="AB236" i="79"/>
  <c r="AB235" i="79"/>
  <c r="AB234" i="79"/>
  <c r="AB224" i="79"/>
  <c r="AB219" i="79"/>
  <c r="AB208" i="79"/>
  <c r="AB207" i="79"/>
  <c r="AB206" i="79"/>
  <c r="AB202" i="79"/>
  <c r="AB201" i="79"/>
  <c r="AB199" i="79"/>
  <c r="AB198" i="79"/>
  <c r="AB194" i="79"/>
  <c r="AB192" i="79"/>
  <c r="AB191" i="79"/>
  <c r="AB190" i="79"/>
  <c r="AB170" i="79"/>
  <c r="AB164" i="79"/>
  <c r="AB163" i="79"/>
  <c r="AB162" i="79"/>
  <c r="AB161" i="79"/>
  <c r="AB158" i="79"/>
  <c r="AB151" i="79"/>
  <c r="AB150" i="79"/>
  <c r="AB145" i="79"/>
  <c r="AB139" i="79"/>
  <c r="AB138" i="79"/>
  <c r="AB137" i="79"/>
  <c r="AB133" i="79"/>
  <c r="AB131" i="79"/>
  <c r="AB125" i="79"/>
  <c r="AB124" i="79"/>
  <c r="AB119" i="79"/>
  <c r="AB116" i="79"/>
  <c r="AB114" i="79"/>
  <c r="AB112" i="79"/>
  <c r="AB110" i="79"/>
  <c r="AB109" i="79"/>
  <c r="AB108" i="79"/>
  <c r="AB107" i="79"/>
  <c r="AB106" i="79"/>
  <c r="AB93" i="79"/>
  <c r="AB81" i="79"/>
  <c r="AB64" i="79"/>
  <c r="AB48" i="79"/>
  <c r="AB47" i="79"/>
  <c r="AB45" i="79"/>
  <c r="AB39" i="79"/>
  <c r="AB38" i="79"/>
  <c r="AB34" i="79"/>
  <c r="AB33" i="79"/>
  <c r="AB31" i="79"/>
  <c r="AB29" i="79"/>
  <c r="AB26" i="79"/>
  <c r="AB25" i="79"/>
  <c r="AB9" i="79"/>
  <c r="M121" i="79"/>
  <c r="O121" i="79" s="1"/>
  <c r="V265" i="79"/>
  <c r="V264" i="79"/>
  <c r="V263" i="79"/>
  <c r="V262" i="79"/>
  <c r="V261" i="79"/>
  <c r="V258" i="79"/>
  <c r="V257" i="79"/>
  <c r="V256" i="79"/>
  <c r="V255" i="79"/>
  <c r="V254" i="79"/>
  <c r="V253" i="79"/>
  <c r="V252" i="79"/>
  <c r="V251" i="79"/>
  <c r="V250" i="79"/>
  <c r="V249" i="79"/>
  <c r="V248" i="79"/>
  <c r="V247" i="79"/>
  <c r="V246" i="79"/>
  <c r="V245" i="79"/>
  <c r="V244" i="79"/>
  <c r="V243" i="79"/>
  <c r="V242" i="79"/>
  <c r="V241" i="79"/>
  <c r="V240" i="79"/>
  <c r="V239" i="79"/>
  <c r="V238" i="79"/>
  <c r="V237" i="79"/>
  <c r="V234" i="79"/>
  <c r="V233" i="79"/>
  <c r="V232" i="79"/>
  <c r="V231" i="79"/>
  <c r="V230" i="79"/>
  <c r="V229" i="79"/>
  <c r="V228" i="79"/>
  <c r="V227" i="79"/>
  <c r="V226" i="79"/>
  <c r="V225" i="79"/>
  <c r="V224" i="79"/>
  <c r="V223" i="79"/>
  <c r="V222" i="79"/>
  <c r="V221" i="79"/>
  <c r="V220" i="79"/>
  <c r="V218" i="79"/>
  <c r="V216" i="79"/>
  <c r="V215" i="79"/>
  <c r="V214" i="79"/>
  <c r="V213" i="79"/>
  <c r="V212" i="79"/>
  <c r="V211" i="79"/>
  <c r="V210" i="79"/>
  <c r="V209" i="79"/>
  <c r="V207" i="79"/>
  <c r="V206" i="79"/>
  <c r="V205" i="79"/>
  <c r="V203" i="79"/>
  <c r="V201" i="79"/>
  <c r="V200" i="79"/>
  <c r="V199" i="79"/>
  <c r="V196" i="79"/>
  <c r="V190" i="79"/>
  <c r="V189" i="79"/>
  <c r="V188" i="79"/>
  <c r="V187" i="79"/>
  <c r="V186" i="79"/>
  <c r="V185" i="79"/>
  <c r="V184" i="79"/>
  <c r="V183" i="79"/>
  <c r="V182" i="79"/>
  <c r="V181" i="79"/>
  <c r="V180" i="79"/>
  <c r="V179" i="79"/>
  <c r="V178" i="79"/>
  <c r="V177" i="79"/>
  <c r="V176" i="79"/>
  <c r="V175" i="79"/>
  <c r="V174" i="79"/>
  <c r="V173" i="79"/>
  <c r="V172" i="79"/>
  <c r="V171" i="79"/>
  <c r="V169" i="79"/>
  <c r="V168" i="79"/>
  <c r="V167" i="79"/>
  <c r="V166" i="79"/>
  <c r="V165" i="79"/>
  <c r="V164" i="79"/>
  <c r="V159" i="79"/>
  <c r="V157" i="79"/>
  <c r="V156" i="79"/>
  <c r="V155" i="79"/>
  <c r="V154" i="79"/>
  <c r="V153" i="79"/>
  <c r="V152" i="79"/>
  <c r="V149" i="79"/>
  <c r="V147" i="79"/>
  <c r="V146" i="79"/>
  <c r="V145" i="79"/>
  <c r="V144" i="79"/>
  <c r="V143" i="79"/>
  <c r="V142" i="79"/>
  <c r="V141" i="79"/>
  <c r="V140" i="79"/>
  <c r="V139" i="79"/>
  <c r="V136" i="79"/>
  <c r="V135" i="79"/>
  <c r="V134" i="79"/>
  <c r="V132" i="79"/>
  <c r="V131" i="79"/>
  <c r="V130" i="79"/>
  <c r="V129" i="79"/>
  <c r="V128" i="79"/>
  <c r="V127" i="79"/>
  <c r="V126" i="79"/>
  <c r="V125" i="79"/>
  <c r="V124" i="79"/>
  <c r="V123" i="79"/>
  <c r="V122" i="79"/>
  <c r="V120" i="79"/>
  <c r="V118" i="79"/>
  <c r="V117" i="79"/>
  <c r="V115" i="79"/>
  <c r="V113" i="79"/>
  <c r="V111" i="79"/>
  <c r="V109" i="79"/>
  <c r="V108" i="79"/>
  <c r="V107" i="79"/>
  <c r="V105" i="79"/>
  <c r="V104" i="79"/>
  <c r="V103" i="79"/>
  <c r="V102" i="79"/>
  <c r="V101" i="79"/>
  <c r="V100" i="79"/>
  <c r="V99" i="79"/>
  <c r="V98" i="79"/>
  <c r="V97" i="79"/>
  <c r="V96" i="79"/>
  <c r="V95" i="79"/>
  <c r="V94" i="79"/>
  <c r="V92" i="79"/>
  <c r="V91" i="79"/>
  <c r="V90" i="79"/>
  <c r="V89" i="79"/>
  <c r="V88" i="79"/>
  <c r="V87" i="79"/>
  <c r="V86" i="79"/>
  <c r="V85" i="79"/>
  <c r="V84" i="79"/>
  <c r="V83" i="79"/>
  <c r="V81" i="79"/>
  <c r="V80" i="79"/>
  <c r="V79" i="79"/>
  <c r="V78" i="79"/>
  <c r="V77" i="79"/>
  <c r="V76" i="79"/>
  <c r="V75" i="79"/>
  <c r="V74" i="79"/>
  <c r="V73" i="79"/>
  <c r="V72" i="79"/>
  <c r="V71" i="79"/>
  <c r="V70" i="79"/>
  <c r="V69" i="79"/>
  <c r="V68" i="79"/>
  <c r="V67" i="79"/>
  <c r="V66" i="79"/>
  <c r="V65" i="79"/>
  <c r="V64" i="79"/>
  <c r="V63" i="79"/>
  <c r="V62" i="79"/>
  <c r="V61" i="79"/>
  <c r="V60" i="79"/>
  <c r="V59" i="79"/>
  <c r="V58" i="79"/>
  <c r="V57" i="79"/>
  <c r="V56" i="79"/>
  <c r="V55" i="79"/>
  <c r="V54" i="79"/>
  <c r="V53" i="79"/>
  <c r="V52" i="79"/>
  <c r="V51" i="79"/>
  <c r="V50" i="79"/>
  <c r="V49" i="79"/>
  <c r="V48" i="79"/>
  <c r="V47" i="79"/>
  <c r="V46" i="79"/>
  <c r="V45" i="79"/>
  <c r="V44" i="79"/>
  <c r="V43" i="79"/>
  <c r="V42" i="79"/>
  <c r="V41" i="79"/>
  <c r="V40" i="79"/>
  <c r="V37" i="79"/>
  <c r="V35" i="79"/>
  <c r="V34" i="79"/>
  <c r="V30" i="79"/>
  <c r="V27" i="79"/>
  <c r="V26" i="79"/>
  <c r="V24" i="79"/>
  <c r="V23" i="79"/>
  <c r="V22" i="79"/>
  <c r="V21" i="79"/>
  <c r="V20" i="79"/>
  <c r="V19" i="79"/>
  <c r="V18" i="79"/>
  <c r="V17" i="79"/>
  <c r="V16" i="79"/>
  <c r="V15" i="79"/>
  <c r="V14" i="79"/>
  <c r="V13" i="79"/>
  <c r="V11" i="79"/>
  <c r="V10" i="79"/>
  <c r="R266" i="79"/>
  <c r="R264" i="79"/>
  <c r="R263" i="79"/>
  <c r="R262" i="79"/>
  <c r="R260" i="79"/>
  <c r="R259" i="79"/>
  <c r="R258" i="79"/>
  <c r="R257" i="79"/>
  <c r="R255" i="79"/>
  <c r="R254" i="79"/>
  <c r="R253" i="79"/>
  <c r="R252" i="79"/>
  <c r="R250" i="79"/>
  <c r="R249" i="79"/>
  <c r="R248" i="79"/>
  <c r="R247" i="79"/>
  <c r="R246" i="79"/>
  <c r="R245" i="79"/>
  <c r="R244" i="79"/>
  <c r="R243" i="79"/>
  <c r="R242" i="79"/>
  <c r="R241" i="79"/>
  <c r="R240" i="79"/>
  <c r="R239" i="79"/>
  <c r="R238" i="79"/>
  <c r="R237" i="79"/>
  <c r="R236" i="79"/>
  <c r="R235" i="79"/>
  <c r="R234" i="79"/>
  <c r="R233" i="79"/>
  <c r="R232" i="79"/>
  <c r="R231" i="79"/>
  <c r="R230" i="79"/>
  <c r="R229" i="79"/>
  <c r="R228" i="79"/>
  <c r="R227" i="79"/>
  <c r="R226" i="79"/>
  <c r="R225" i="79"/>
  <c r="R223" i="79"/>
  <c r="R221" i="79"/>
  <c r="R220" i="79"/>
  <c r="R219" i="79"/>
  <c r="R218" i="79"/>
  <c r="R216" i="79"/>
  <c r="R215" i="79"/>
  <c r="R214" i="79"/>
  <c r="R213" i="79"/>
  <c r="R212" i="79"/>
  <c r="R211" i="79"/>
  <c r="R210" i="79"/>
  <c r="R209" i="79"/>
  <c r="R206" i="79"/>
  <c r="R205" i="79"/>
  <c r="R204" i="79"/>
  <c r="R203" i="79"/>
  <c r="R202" i="79"/>
  <c r="R201" i="79"/>
  <c r="R200" i="79"/>
  <c r="R199" i="79"/>
  <c r="R198" i="79"/>
  <c r="R197" i="79"/>
  <c r="R196" i="79"/>
  <c r="R195" i="79"/>
  <c r="R194" i="79"/>
  <c r="R193" i="79"/>
  <c r="R192" i="79"/>
  <c r="R191" i="79"/>
  <c r="R190" i="79"/>
  <c r="R189" i="79"/>
  <c r="R188" i="79"/>
  <c r="R187" i="79"/>
  <c r="R186" i="79"/>
  <c r="R185" i="79"/>
  <c r="R184" i="79"/>
  <c r="R183" i="79"/>
  <c r="R182" i="79"/>
  <c r="R181" i="79"/>
  <c r="R180" i="79"/>
  <c r="R179" i="79"/>
  <c r="R178" i="79"/>
  <c r="R177" i="79"/>
  <c r="R176" i="79"/>
  <c r="R175" i="79"/>
  <c r="R174" i="79"/>
  <c r="R173" i="79"/>
  <c r="R172" i="79"/>
  <c r="R171" i="79"/>
  <c r="R169" i="79"/>
  <c r="R168" i="79"/>
  <c r="R167" i="79"/>
  <c r="R166" i="79"/>
  <c r="R165" i="79"/>
  <c r="R164" i="79"/>
  <c r="R161" i="79"/>
  <c r="R160" i="79"/>
  <c r="R159" i="79"/>
  <c r="R157" i="79"/>
  <c r="R156" i="79"/>
  <c r="R155" i="79"/>
  <c r="R154" i="79"/>
  <c r="R153" i="79"/>
  <c r="R152" i="79"/>
  <c r="R151" i="79"/>
  <c r="R149" i="79"/>
  <c r="R148" i="79"/>
  <c r="R147" i="79"/>
  <c r="R146" i="79"/>
  <c r="R145" i="79"/>
  <c r="R144" i="79"/>
  <c r="R143" i="79"/>
  <c r="R142" i="79"/>
  <c r="R141" i="79"/>
  <c r="R140" i="79"/>
  <c r="R139" i="79"/>
  <c r="R136" i="79"/>
  <c r="R135" i="79"/>
  <c r="R134" i="79"/>
  <c r="R132" i="79"/>
  <c r="R131" i="79"/>
  <c r="R130" i="79"/>
  <c r="R129" i="79"/>
  <c r="R128" i="79"/>
  <c r="R127" i="79"/>
  <c r="R126" i="79"/>
  <c r="R125" i="79"/>
  <c r="R124" i="79"/>
  <c r="R123" i="79"/>
  <c r="R122" i="79"/>
  <c r="R121" i="79"/>
  <c r="R120" i="79"/>
  <c r="R119" i="79"/>
  <c r="R118" i="79"/>
  <c r="R117" i="79"/>
  <c r="R115" i="79"/>
  <c r="R114" i="79"/>
  <c r="R113" i="79"/>
  <c r="R112" i="79"/>
  <c r="R111" i="79"/>
  <c r="R109" i="79"/>
  <c r="R107" i="79"/>
  <c r="R106" i="79"/>
  <c r="R105" i="79"/>
  <c r="R104" i="79"/>
  <c r="R103" i="79"/>
  <c r="R102" i="79"/>
  <c r="R101" i="79"/>
  <c r="R100" i="79"/>
  <c r="R99" i="79"/>
  <c r="R98" i="79"/>
  <c r="R97" i="79"/>
  <c r="R96" i="79"/>
  <c r="R95" i="79"/>
  <c r="R94" i="79"/>
  <c r="R92" i="79"/>
  <c r="R91" i="79"/>
  <c r="R90" i="79"/>
  <c r="R89" i="79"/>
  <c r="R88" i="79"/>
  <c r="R87" i="79"/>
  <c r="R86" i="79"/>
  <c r="R85" i="79"/>
  <c r="R84" i="79"/>
  <c r="R83" i="79"/>
  <c r="R80" i="79"/>
  <c r="R79" i="79"/>
  <c r="R78" i="79"/>
  <c r="R77" i="79"/>
  <c r="R76" i="79"/>
  <c r="R75" i="79"/>
  <c r="R74" i="79"/>
  <c r="R73" i="79"/>
  <c r="R72" i="79"/>
  <c r="R71" i="79"/>
  <c r="R70" i="79"/>
  <c r="R69" i="79"/>
  <c r="R68" i="79"/>
  <c r="R67" i="79"/>
  <c r="R66" i="79"/>
  <c r="R65" i="79"/>
  <c r="R64" i="79"/>
  <c r="R63" i="79"/>
  <c r="R62" i="79"/>
  <c r="R61" i="79"/>
  <c r="R60" i="79"/>
  <c r="R59" i="79"/>
  <c r="R58" i="79"/>
  <c r="R57" i="79"/>
  <c r="R56" i="79"/>
  <c r="R55" i="79"/>
  <c r="R54" i="79"/>
  <c r="R53" i="79"/>
  <c r="R52" i="79"/>
  <c r="R51" i="79"/>
  <c r="R50" i="79"/>
  <c r="R49" i="79"/>
  <c r="R47" i="79"/>
  <c r="R46" i="79"/>
  <c r="R45" i="79"/>
  <c r="R44" i="79"/>
  <c r="R43" i="79"/>
  <c r="R42" i="79"/>
  <c r="R41" i="79"/>
  <c r="R40" i="79"/>
  <c r="R39" i="79"/>
  <c r="R38" i="79"/>
  <c r="R37" i="79"/>
  <c r="R35" i="79"/>
  <c r="R34" i="79"/>
  <c r="R33" i="79"/>
  <c r="R31" i="79"/>
  <c r="R30" i="79"/>
  <c r="R29" i="79"/>
  <c r="R28" i="79"/>
  <c r="R27" i="79"/>
  <c r="R25" i="79"/>
  <c r="R24" i="79"/>
  <c r="R23" i="79"/>
  <c r="R22" i="79"/>
  <c r="R21" i="79"/>
  <c r="R20" i="79"/>
  <c r="R19" i="79"/>
  <c r="R18" i="79"/>
  <c r="R17" i="79"/>
  <c r="R16" i="79"/>
  <c r="R15" i="79"/>
  <c r="R14" i="79"/>
  <c r="R13" i="79"/>
  <c r="R11" i="79"/>
  <c r="R10" i="79"/>
  <c r="O12" i="79"/>
  <c r="N12" i="79" s="1"/>
  <c r="Q12" i="79" s="1"/>
  <c r="P12" i="79" s="1"/>
  <c r="O23" i="79"/>
  <c r="N23" i="79" s="1"/>
  <c r="O24" i="79"/>
  <c r="N24" i="79" s="1"/>
  <c r="Q24" i="79" s="1"/>
  <c r="P24" i="79" s="1"/>
  <c r="O25" i="79"/>
  <c r="N25" i="79" s="1"/>
  <c r="O26" i="79"/>
  <c r="N26" i="79" s="1"/>
  <c r="Q26" i="79" s="1"/>
  <c r="P26" i="79" s="1"/>
  <c r="O31" i="79"/>
  <c r="N31" i="79" s="1"/>
  <c r="O34" i="79"/>
  <c r="O38" i="79"/>
  <c r="N38" i="79" s="1"/>
  <c r="Q38" i="79" s="1"/>
  <c r="P38" i="79" s="1"/>
  <c r="O47" i="79"/>
  <c r="N47" i="79" s="1"/>
  <c r="O64" i="79"/>
  <c r="O78" i="79"/>
  <c r="O82" i="79"/>
  <c r="N82" i="79" s="1"/>
  <c r="Q82" i="79" s="1"/>
  <c r="P82" i="79" s="1"/>
  <c r="O106" i="79"/>
  <c r="N106" i="79" s="1"/>
  <c r="O109" i="79"/>
  <c r="N109" i="79" s="1"/>
  <c r="O110" i="79"/>
  <c r="N110" i="79" s="1"/>
  <c r="Q110" i="79" s="1"/>
  <c r="P110" i="79" s="1"/>
  <c r="O112" i="79"/>
  <c r="O114" i="79"/>
  <c r="N114" i="79" s="1"/>
  <c r="O116" i="79"/>
  <c r="N116" i="79" s="1"/>
  <c r="Q116" i="79" s="1"/>
  <c r="P116" i="79" s="1"/>
  <c r="O129" i="79"/>
  <c r="N129" i="79" s="1"/>
  <c r="O133" i="79"/>
  <c r="N133" i="79" s="1"/>
  <c r="Q133" i="79" s="1"/>
  <c r="P133" i="79" s="1"/>
  <c r="O135" i="79"/>
  <c r="N135" i="79" s="1"/>
  <c r="O137" i="79"/>
  <c r="N137" i="79" s="1"/>
  <c r="Q137" i="79" s="1"/>
  <c r="P137" i="79" s="1"/>
  <c r="O138" i="79"/>
  <c r="O141" i="79"/>
  <c r="N141" i="79" s="1"/>
  <c r="O143" i="79"/>
  <c r="N143" i="79" s="1"/>
  <c r="O148" i="79"/>
  <c r="N148" i="79" s="1"/>
  <c r="O150" i="79"/>
  <c r="O158" i="79"/>
  <c r="N158" i="79" s="1"/>
  <c r="Q158" i="79" s="1"/>
  <c r="P158" i="79" s="1"/>
  <c r="O161" i="79"/>
  <c r="O162" i="79"/>
  <c r="N162" i="79" s="1"/>
  <c r="Q162" i="79" s="1"/>
  <c r="P162" i="79" s="1"/>
  <c r="O163" i="79"/>
  <c r="N163" i="79" s="1"/>
  <c r="Q163" i="79" s="1"/>
  <c r="P163" i="79" s="1"/>
  <c r="O164" i="79"/>
  <c r="O169" i="79"/>
  <c r="N169" i="79" s="1"/>
  <c r="O170" i="79"/>
  <c r="O188" i="79"/>
  <c r="N188" i="79" s="1"/>
  <c r="O189" i="79"/>
  <c r="N189" i="79" s="1"/>
  <c r="O198" i="79"/>
  <c r="O199" i="79"/>
  <c r="N199" i="79" s="1"/>
  <c r="O200" i="79"/>
  <c r="O201" i="79"/>
  <c r="N201" i="79" s="1"/>
  <c r="O208" i="79"/>
  <c r="N208" i="79" s="1"/>
  <c r="Q208" i="79" s="1"/>
  <c r="P208" i="79" s="1"/>
  <c r="O212" i="79"/>
  <c r="O214" i="79"/>
  <c r="N214" i="79" s="1"/>
  <c r="O219" i="79"/>
  <c r="N219" i="79" s="1"/>
  <c r="O220" i="79"/>
  <c r="O221" i="79"/>
  <c r="O222" i="79"/>
  <c r="N222" i="79" s="1"/>
  <c r="Q222" i="79" s="1"/>
  <c r="P222" i="79" s="1"/>
  <c r="O224" i="79"/>
  <c r="O234" i="79"/>
  <c r="O251" i="79"/>
  <c r="N251" i="79" s="1"/>
  <c r="Q251" i="79" s="1"/>
  <c r="P251" i="79" s="1"/>
  <c r="O252" i="79"/>
  <c r="O261" i="79"/>
  <c r="N261" i="79" s="1"/>
  <c r="Q261" i="79" s="1"/>
  <c r="P261" i="79" s="1"/>
  <c r="O263" i="79"/>
  <c r="N263" i="79" s="1"/>
  <c r="O265" i="79"/>
  <c r="M264" i="79"/>
  <c r="O264" i="79" s="1"/>
  <c r="M262" i="79"/>
  <c r="M260" i="79"/>
  <c r="O260" i="79" s="1"/>
  <c r="M259" i="79"/>
  <c r="O259" i="79" s="1"/>
  <c r="M258" i="79"/>
  <c r="O258" i="79" s="1"/>
  <c r="N258" i="79" s="1"/>
  <c r="M257" i="79"/>
  <c r="O257" i="79" s="1"/>
  <c r="M256" i="79"/>
  <c r="O256" i="79" s="1"/>
  <c r="M255" i="79"/>
  <c r="O255" i="79" s="1"/>
  <c r="M254" i="79"/>
  <c r="O254" i="79" s="1"/>
  <c r="M253" i="79"/>
  <c r="O253" i="79" s="1"/>
  <c r="M250" i="79"/>
  <c r="O250" i="79" s="1"/>
  <c r="M249" i="79"/>
  <c r="O249" i="79" s="1"/>
  <c r="M248" i="79"/>
  <c r="O248" i="79" s="1"/>
  <c r="M247" i="79"/>
  <c r="O247" i="79" s="1"/>
  <c r="N247" i="79" s="1"/>
  <c r="M246" i="79"/>
  <c r="O246" i="79" s="1"/>
  <c r="M245" i="79"/>
  <c r="O245" i="79" s="1"/>
  <c r="N245" i="79" s="1"/>
  <c r="M244" i="79"/>
  <c r="O244" i="79" s="1"/>
  <c r="M243" i="79"/>
  <c r="O243" i="79" s="1"/>
  <c r="M242" i="79"/>
  <c r="O242" i="79" s="1"/>
  <c r="N242" i="79" s="1"/>
  <c r="M241" i="79"/>
  <c r="O241" i="79" s="1"/>
  <c r="M240" i="79"/>
  <c r="M239" i="79"/>
  <c r="O239" i="79" s="1"/>
  <c r="M238" i="79"/>
  <c r="O238" i="79" s="1"/>
  <c r="M237" i="79"/>
  <c r="O237" i="79" s="1"/>
  <c r="N237" i="79" s="1"/>
  <c r="M236" i="79"/>
  <c r="O236" i="79" s="1"/>
  <c r="M235" i="79"/>
  <c r="O235" i="79" s="1"/>
  <c r="M233" i="79"/>
  <c r="O233" i="79" s="1"/>
  <c r="M232" i="79"/>
  <c r="O232" i="79" s="1"/>
  <c r="M231" i="79"/>
  <c r="O231" i="79" s="1"/>
  <c r="N231" i="79" s="1"/>
  <c r="Q231" i="79" s="1"/>
  <c r="P231" i="79" s="1"/>
  <c r="M230" i="79"/>
  <c r="O230" i="79" s="1"/>
  <c r="M229" i="79"/>
  <c r="O229" i="79" s="1"/>
  <c r="N229" i="79" s="1"/>
  <c r="M228" i="79"/>
  <c r="O228" i="79" s="1"/>
  <c r="M227" i="79"/>
  <c r="O227" i="79" s="1"/>
  <c r="N227" i="79" s="1"/>
  <c r="M226" i="79"/>
  <c r="O226" i="79" s="1"/>
  <c r="M225" i="79"/>
  <c r="O225" i="79" s="1"/>
  <c r="N225" i="79" s="1"/>
  <c r="M223" i="79"/>
  <c r="O223" i="79" s="1"/>
  <c r="N223" i="79" s="1"/>
  <c r="M218" i="79"/>
  <c r="O218" i="79" s="1"/>
  <c r="O217" i="79"/>
  <c r="N217" i="79" s="1"/>
  <c r="Q217" i="79" s="1"/>
  <c r="P217" i="79" s="1"/>
  <c r="O216" i="79"/>
  <c r="N216" i="79" s="1"/>
  <c r="M215" i="79"/>
  <c r="O215" i="79" s="1"/>
  <c r="M213" i="79"/>
  <c r="O213" i="79" s="1"/>
  <c r="M211" i="79"/>
  <c r="O211" i="79" s="1"/>
  <c r="N211" i="79" s="1"/>
  <c r="M210" i="79"/>
  <c r="O210" i="79" s="1"/>
  <c r="N210" i="79" s="1"/>
  <c r="M209" i="79"/>
  <c r="O209" i="79" s="1"/>
  <c r="M207" i="79"/>
  <c r="O207" i="79" s="1"/>
  <c r="M206" i="79"/>
  <c r="O206" i="79" s="1"/>
  <c r="N206" i="79" s="1"/>
  <c r="M205" i="79"/>
  <c r="O205" i="79" s="1"/>
  <c r="N205" i="79" s="1"/>
  <c r="M204" i="79"/>
  <c r="O204" i="79" s="1"/>
  <c r="N204" i="79" s="1"/>
  <c r="M203" i="79"/>
  <c r="O203" i="79" s="1"/>
  <c r="N203" i="79" s="1"/>
  <c r="M202" i="79"/>
  <c r="O202" i="79" s="1"/>
  <c r="M197" i="79"/>
  <c r="O197" i="79" s="1"/>
  <c r="M196" i="79"/>
  <c r="O196" i="79" s="1"/>
  <c r="M195" i="79"/>
  <c r="O195" i="79" s="1"/>
  <c r="M194" i="79"/>
  <c r="O194" i="79" s="1"/>
  <c r="N194" i="79" s="1"/>
  <c r="M193" i="79"/>
  <c r="O193" i="79" s="1"/>
  <c r="N193" i="79" s="1"/>
  <c r="M192" i="79"/>
  <c r="O192" i="79" s="1"/>
  <c r="M191" i="79"/>
  <c r="O191" i="79" s="1"/>
  <c r="M190" i="79"/>
  <c r="O190" i="79" s="1"/>
  <c r="N190" i="79" s="1"/>
  <c r="M187" i="79"/>
  <c r="O187" i="79" s="1"/>
  <c r="M186" i="79"/>
  <c r="O186" i="79" s="1"/>
  <c r="M185" i="79"/>
  <c r="O185" i="79" s="1"/>
  <c r="N185" i="79" s="1"/>
  <c r="M184" i="79"/>
  <c r="O184" i="79" s="1"/>
  <c r="M183" i="79"/>
  <c r="M182" i="79"/>
  <c r="O182" i="79" s="1"/>
  <c r="M181" i="79"/>
  <c r="O181" i="79" s="1"/>
  <c r="M180" i="79"/>
  <c r="O180" i="79" s="1"/>
  <c r="N180" i="79" s="1"/>
  <c r="M179" i="79"/>
  <c r="O179" i="79" s="1"/>
  <c r="N179" i="79" s="1"/>
  <c r="M178" i="79"/>
  <c r="O178" i="79" s="1"/>
  <c r="N178" i="79" s="1"/>
  <c r="M177" i="79"/>
  <c r="O177" i="79" s="1"/>
  <c r="M176" i="79"/>
  <c r="O176" i="79" s="1"/>
  <c r="M175" i="79"/>
  <c r="O175" i="79" s="1"/>
  <c r="N175" i="79" s="1"/>
  <c r="M174" i="79"/>
  <c r="M173" i="79"/>
  <c r="O173" i="79" s="1"/>
  <c r="N173" i="79" s="1"/>
  <c r="M172" i="79"/>
  <c r="O172" i="79" s="1"/>
  <c r="M171" i="79"/>
  <c r="O171" i="79" s="1"/>
  <c r="N171" i="79" s="1"/>
  <c r="M168" i="79"/>
  <c r="O168" i="79" s="1"/>
  <c r="N168" i="79" s="1"/>
  <c r="M167" i="79"/>
  <c r="O167" i="79" s="1"/>
  <c r="N167" i="79" s="1"/>
  <c r="M166" i="79"/>
  <c r="O166" i="79" s="1"/>
  <c r="M165" i="79"/>
  <c r="O165" i="79" s="1"/>
  <c r="M160" i="79"/>
  <c r="M159" i="79"/>
  <c r="O159" i="79" s="1"/>
  <c r="N159" i="79" s="1"/>
  <c r="M157" i="79"/>
  <c r="O157" i="79" s="1"/>
  <c r="M156" i="79"/>
  <c r="O156" i="79" s="1"/>
  <c r="N156" i="79" s="1"/>
  <c r="M155" i="79"/>
  <c r="O155" i="79" s="1"/>
  <c r="M154" i="79"/>
  <c r="O154" i="79" s="1"/>
  <c r="N154" i="79" s="1"/>
  <c r="M153" i="79"/>
  <c r="O153" i="79" s="1"/>
  <c r="O152" i="79"/>
  <c r="M151" i="79"/>
  <c r="O151" i="79" s="1"/>
  <c r="M149" i="79"/>
  <c r="O149" i="79" s="1"/>
  <c r="M147" i="79"/>
  <c r="O147" i="79" s="1"/>
  <c r="N147" i="79" s="1"/>
  <c r="M146" i="79"/>
  <c r="O146" i="79" s="1"/>
  <c r="M145" i="79"/>
  <c r="O145" i="79" s="1"/>
  <c r="N145" i="79" s="1"/>
  <c r="M144" i="79"/>
  <c r="O144" i="79" s="1"/>
  <c r="M142" i="79"/>
  <c r="O142" i="79" s="1"/>
  <c r="M140" i="79"/>
  <c r="O140" i="79" s="1"/>
  <c r="M139" i="79"/>
  <c r="O139" i="79" s="1"/>
  <c r="M136" i="79"/>
  <c r="O136" i="79" s="1"/>
  <c r="M134" i="79"/>
  <c r="O134" i="79" s="1"/>
  <c r="M132" i="79"/>
  <c r="O132" i="79" s="1"/>
  <c r="N132" i="79" s="1"/>
  <c r="M131" i="79"/>
  <c r="O131" i="79" s="1"/>
  <c r="N131" i="79" s="1"/>
  <c r="M130" i="79"/>
  <c r="O130" i="79" s="1"/>
  <c r="N130" i="79" s="1"/>
  <c r="M128" i="79"/>
  <c r="O128" i="79" s="1"/>
  <c r="N128" i="79" s="1"/>
  <c r="M127" i="79"/>
  <c r="O127" i="79" s="1"/>
  <c r="M126" i="79"/>
  <c r="O126" i="79" s="1"/>
  <c r="N126" i="79" s="1"/>
  <c r="M125" i="79"/>
  <c r="O125" i="79" s="1"/>
  <c r="M124" i="79"/>
  <c r="O124" i="79" s="1"/>
  <c r="N124" i="79" s="1"/>
  <c r="M123" i="79"/>
  <c r="O123" i="79" s="1"/>
  <c r="M122" i="79"/>
  <c r="O122" i="79" s="1"/>
  <c r="N122" i="79" s="1"/>
  <c r="M120" i="79"/>
  <c r="O120" i="79" s="1"/>
  <c r="M119" i="79"/>
  <c r="O119" i="79" s="1"/>
  <c r="M118" i="79"/>
  <c r="O118" i="79" s="1"/>
  <c r="O117" i="79"/>
  <c r="M115" i="79"/>
  <c r="O115" i="79" s="1"/>
  <c r="N115" i="79" s="1"/>
  <c r="M113" i="79"/>
  <c r="O113" i="79" s="1"/>
  <c r="N113" i="79" s="1"/>
  <c r="M111" i="79"/>
  <c r="O111" i="79" s="1"/>
  <c r="N111" i="79" s="1"/>
  <c r="M108" i="79"/>
  <c r="O108" i="79" s="1"/>
  <c r="N108" i="79" s="1"/>
  <c r="Q108" i="79" s="1"/>
  <c r="P108" i="79" s="1"/>
  <c r="M105" i="79"/>
  <c r="O105" i="79" s="1"/>
  <c r="M104" i="79"/>
  <c r="O104" i="79" s="1"/>
  <c r="M103" i="79"/>
  <c r="O103" i="79" s="1"/>
  <c r="N103" i="79" s="1"/>
  <c r="M102" i="79"/>
  <c r="O102" i="79" s="1"/>
  <c r="M101" i="79"/>
  <c r="O101" i="79" s="1"/>
  <c r="N101" i="79" s="1"/>
  <c r="M100" i="79"/>
  <c r="O100" i="79" s="1"/>
  <c r="M99" i="79"/>
  <c r="O99" i="79" s="1"/>
  <c r="N99" i="79" s="1"/>
  <c r="M98" i="79"/>
  <c r="M97" i="79"/>
  <c r="O97" i="79" s="1"/>
  <c r="N97" i="79" s="1"/>
  <c r="M96" i="79"/>
  <c r="O96" i="79" s="1"/>
  <c r="M95" i="79"/>
  <c r="O95" i="79" s="1"/>
  <c r="M94" i="79"/>
  <c r="O94" i="79" s="1"/>
  <c r="M93" i="79"/>
  <c r="O93" i="79" s="1"/>
  <c r="N93" i="79" s="1"/>
  <c r="Q93" i="79" s="1"/>
  <c r="P93" i="79" s="1"/>
  <c r="M92" i="79"/>
  <c r="O92" i="79" s="1"/>
  <c r="M91" i="79"/>
  <c r="O91" i="79" s="1"/>
  <c r="N91" i="79" s="1"/>
  <c r="M90" i="79"/>
  <c r="O90" i="79" s="1"/>
  <c r="N90" i="79" s="1"/>
  <c r="M89" i="79"/>
  <c r="O89" i="79" s="1"/>
  <c r="M88" i="79"/>
  <c r="O88" i="79" s="1"/>
  <c r="N88" i="79" s="1"/>
  <c r="M87" i="79"/>
  <c r="O87" i="79" s="1"/>
  <c r="M86" i="79"/>
  <c r="O86" i="79" s="1"/>
  <c r="M85" i="79"/>
  <c r="O85" i="79" s="1"/>
  <c r="M84" i="79"/>
  <c r="O84" i="79" s="1"/>
  <c r="N84" i="79" s="1"/>
  <c r="M83" i="79"/>
  <c r="O83" i="79" s="1"/>
  <c r="M81" i="79"/>
  <c r="O81" i="79" s="1"/>
  <c r="N81" i="79" s="1"/>
  <c r="Q81" i="79" s="1"/>
  <c r="P81" i="79" s="1"/>
  <c r="M80" i="79"/>
  <c r="O80" i="79" s="1"/>
  <c r="M79" i="79"/>
  <c r="O79" i="79" s="1"/>
  <c r="M77" i="79"/>
  <c r="O77" i="79" s="1"/>
  <c r="N77" i="79" s="1"/>
  <c r="M76" i="79"/>
  <c r="O76" i="79" s="1"/>
  <c r="M75" i="79"/>
  <c r="O75" i="79" s="1"/>
  <c r="M74" i="79"/>
  <c r="O74" i="79" s="1"/>
  <c r="N74" i="79" s="1"/>
  <c r="M73" i="79"/>
  <c r="O73" i="79" s="1"/>
  <c r="M72" i="79"/>
  <c r="O72" i="79" s="1"/>
  <c r="M71" i="79"/>
  <c r="O71" i="79" s="1"/>
  <c r="M70" i="79"/>
  <c r="O70" i="79" s="1"/>
  <c r="N70" i="79" s="1"/>
  <c r="M69" i="79"/>
  <c r="O69" i="79" s="1"/>
  <c r="N69" i="79" s="1"/>
  <c r="M68" i="79"/>
  <c r="O68" i="79" s="1"/>
  <c r="M67" i="79"/>
  <c r="O67" i="79" s="1"/>
  <c r="M66" i="79"/>
  <c r="O66" i="79" s="1"/>
  <c r="M65" i="79"/>
  <c r="O65" i="79" s="1"/>
  <c r="M63" i="79"/>
  <c r="O63" i="79" s="1"/>
  <c r="M62" i="79"/>
  <c r="O62" i="79" s="1"/>
  <c r="M61" i="79"/>
  <c r="O61" i="79" s="1"/>
  <c r="N61" i="79" s="1"/>
  <c r="M60" i="79"/>
  <c r="O60" i="79" s="1"/>
  <c r="N60" i="79" s="1"/>
  <c r="M59" i="79"/>
  <c r="O59" i="79" s="1"/>
  <c r="M58" i="79"/>
  <c r="O58" i="79" s="1"/>
  <c r="M57" i="79"/>
  <c r="O57" i="79" s="1"/>
  <c r="N57" i="79" s="1"/>
  <c r="M56" i="79"/>
  <c r="O56" i="79" s="1"/>
  <c r="N56" i="79" s="1"/>
  <c r="M55" i="79"/>
  <c r="M54" i="79"/>
  <c r="O54" i="79" s="1"/>
  <c r="M53" i="79"/>
  <c r="O53" i="79" s="1"/>
  <c r="N53" i="79" s="1"/>
  <c r="M52" i="79"/>
  <c r="O52" i="79" s="1"/>
  <c r="M51" i="79"/>
  <c r="O51" i="79" s="1"/>
  <c r="M50" i="79"/>
  <c r="O50" i="79" s="1"/>
  <c r="M49" i="79"/>
  <c r="O49" i="79" s="1"/>
  <c r="M48" i="79"/>
  <c r="O48" i="79" s="1"/>
  <c r="M46" i="79"/>
  <c r="O46" i="79" s="1"/>
  <c r="M45" i="79"/>
  <c r="O45" i="79" s="1"/>
  <c r="N45" i="79" s="1"/>
  <c r="M44" i="79"/>
  <c r="O44" i="79" s="1"/>
  <c r="M43" i="79"/>
  <c r="O43" i="79" s="1"/>
  <c r="M42" i="79"/>
  <c r="O42" i="79" s="1"/>
  <c r="M41" i="79"/>
  <c r="O41" i="79" s="1"/>
  <c r="N41" i="79" s="1"/>
  <c r="M40" i="79"/>
  <c r="O40" i="79" s="1"/>
  <c r="N40" i="79" s="1"/>
  <c r="M39" i="79"/>
  <c r="O39" i="79" s="1"/>
  <c r="N39" i="79" s="1"/>
  <c r="M37" i="79"/>
  <c r="O37" i="79" s="1"/>
  <c r="N37" i="79" s="1"/>
  <c r="M36" i="79"/>
  <c r="O36" i="79" s="1"/>
  <c r="N36" i="79" s="1"/>
  <c r="Q36" i="79" s="1"/>
  <c r="P36" i="79" s="1"/>
  <c r="M35" i="79"/>
  <c r="O35" i="79" s="1"/>
  <c r="M33" i="79"/>
  <c r="O33" i="79" s="1"/>
  <c r="M32" i="79"/>
  <c r="O32" i="79" s="1"/>
  <c r="O30" i="79"/>
  <c r="N30" i="79" s="1"/>
  <c r="M29" i="79"/>
  <c r="O29" i="79" s="1"/>
  <c r="M28" i="79"/>
  <c r="O28" i="79" s="1"/>
  <c r="N28" i="79" s="1"/>
  <c r="M27" i="79"/>
  <c r="O27" i="79" s="1"/>
  <c r="M22" i="79"/>
  <c r="O22" i="79" s="1"/>
  <c r="N22" i="79" s="1"/>
  <c r="M21" i="79"/>
  <c r="O21" i="79" s="1"/>
  <c r="M20" i="79"/>
  <c r="O20" i="79" s="1"/>
  <c r="N20" i="79" s="1"/>
  <c r="M19" i="79"/>
  <c r="O19" i="79" s="1"/>
  <c r="M18" i="79"/>
  <c r="O18" i="79" s="1"/>
  <c r="N18" i="79" s="1"/>
  <c r="M17" i="79"/>
  <c r="O17" i="79" s="1"/>
  <c r="M16" i="79"/>
  <c r="O16" i="79" s="1"/>
  <c r="N16" i="79" s="1"/>
  <c r="M15" i="79"/>
  <c r="O15" i="79" s="1"/>
  <c r="M14" i="79"/>
  <c r="O14" i="79" s="1"/>
  <c r="N14" i="79" s="1"/>
  <c r="M13" i="79"/>
  <c r="O13" i="79" s="1"/>
  <c r="M11" i="79"/>
  <c r="O11" i="79" s="1"/>
  <c r="M10" i="79"/>
  <c r="O10" i="79" s="1"/>
  <c r="N10" i="79" s="1"/>
  <c r="Q39" i="79" l="1"/>
  <c r="P39" i="79" s="1"/>
  <c r="Q56" i="79"/>
  <c r="P56" i="79" s="1"/>
  <c r="Q99" i="79"/>
  <c r="P99" i="79" s="1"/>
  <c r="Q47" i="79"/>
  <c r="P47" i="79" s="1"/>
  <c r="Q194" i="79"/>
  <c r="P194" i="79" s="1"/>
  <c r="T140" i="80"/>
  <c r="Q120" i="80"/>
  <c r="T120" i="80" s="1"/>
  <c r="Q144" i="80"/>
  <c r="T144" i="80" s="1"/>
  <c r="Q159" i="80"/>
  <c r="T159" i="80" s="1"/>
  <c r="T47" i="80"/>
  <c r="Q193" i="79"/>
  <c r="P193" i="79" s="1"/>
  <c r="Q16" i="79"/>
  <c r="P16" i="79" s="1"/>
  <c r="Q159" i="79"/>
  <c r="P159" i="79" s="1"/>
  <c r="Q77" i="79"/>
  <c r="P77" i="79" s="1"/>
  <c r="Q74" i="79"/>
  <c r="P74" i="79" s="1"/>
  <c r="Q84" i="79"/>
  <c r="P84" i="79" s="1"/>
  <c r="Q156" i="79"/>
  <c r="P156" i="79" s="1"/>
  <c r="Q179" i="79"/>
  <c r="P179" i="79" s="1"/>
  <c r="Q223" i="79"/>
  <c r="P223" i="79" s="1"/>
  <c r="Q61" i="79"/>
  <c r="P61" i="79" s="1"/>
  <c r="Q254" i="80"/>
  <c r="T254" i="80" s="1"/>
  <c r="T167" i="80"/>
  <c r="P84" i="80"/>
  <c r="Q84" i="80" s="1"/>
  <c r="P126" i="80"/>
  <c r="Q126" i="80" s="1"/>
  <c r="P90" i="80"/>
  <c r="Q90" i="80" s="1"/>
  <c r="P257" i="80"/>
  <c r="T21" i="80"/>
  <c r="P11" i="80"/>
  <c r="Q11" i="80" s="1"/>
  <c r="P187" i="80"/>
  <c r="Q187" i="80" s="1"/>
  <c r="P218" i="80"/>
  <c r="Q218" i="80" s="1"/>
  <c r="P181" i="80"/>
  <c r="P49" i="80"/>
  <c r="Q165" i="80"/>
  <c r="T165" i="80" s="1"/>
  <c r="P105" i="80"/>
  <c r="R26" i="80"/>
  <c r="V26" i="80"/>
  <c r="U26" i="80" s="1"/>
  <c r="P231" i="80"/>
  <c r="Q231" i="80" s="1"/>
  <c r="P136" i="80"/>
  <c r="Q136" i="80" s="1"/>
  <c r="P215" i="80"/>
  <c r="Q215" i="80" s="1"/>
  <c r="P250" i="80"/>
  <c r="Q250" i="80" s="1"/>
  <c r="P132" i="80"/>
  <c r="Q132" i="80" s="1"/>
  <c r="T61" i="80"/>
  <c r="P178" i="80"/>
  <c r="P242" i="80"/>
  <c r="Q242" i="80" s="1"/>
  <c r="P225" i="80"/>
  <c r="Q225" i="80" s="1"/>
  <c r="P80" i="80"/>
  <c r="Q80" i="80" s="1"/>
  <c r="P266" i="80"/>
  <c r="P153" i="80"/>
  <c r="Q153" i="80" s="1"/>
  <c r="P70" i="80"/>
  <c r="P196" i="80"/>
  <c r="Q196" i="80" s="1"/>
  <c r="T237" i="80"/>
  <c r="P171" i="80"/>
  <c r="Q171" i="80" s="1"/>
  <c r="P262" i="80"/>
  <c r="P305" i="80"/>
  <c r="P209" i="80"/>
  <c r="P188" i="80"/>
  <c r="Q188" i="80" s="1"/>
  <c r="Q115" i="80"/>
  <c r="T115" i="80" s="1"/>
  <c r="P16" i="80"/>
  <c r="P42" i="80"/>
  <c r="P149" i="80"/>
  <c r="Q149" i="80" s="1"/>
  <c r="Q148" i="79"/>
  <c r="P148" i="79" s="1"/>
  <c r="Q106" i="79"/>
  <c r="P106" i="79" s="1"/>
  <c r="Q206" i="79"/>
  <c r="P206" i="79" s="1"/>
  <c r="Q216" i="79"/>
  <c r="P216" i="79" s="1"/>
  <c r="Q143" i="79"/>
  <c r="P143" i="79" s="1"/>
  <c r="Q28" i="79"/>
  <c r="P28" i="79" s="1"/>
  <c r="Q37" i="79"/>
  <c r="P37" i="79" s="1"/>
  <c r="Q90" i="79"/>
  <c r="P90" i="79" s="1"/>
  <c r="Q154" i="79"/>
  <c r="P154" i="79" s="1"/>
  <c r="Q185" i="79"/>
  <c r="P185" i="79" s="1"/>
  <c r="Q201" i="79"/>
  <c r="P201" i="79" s="1"/>
  <c r="Q10" i="79"/>
  <c r="P10" i="79" s="1"/>
  <c r="Q115" i="79"/>
  <c r="P115" i="79" s="1"/>
  <c r="Q20" i="79"/>
  <c r="P20" i="79" s="1"/>
  <c r="Q128" i="79"/>
  <c r="P128" i="79" s="1"/>
  <c r="Q18" i="79"/>
  <c r="P18" i="79" s="1"/>
  <c r="Q168" i="79"/>
  <c r="P168" i="79" s="1"/>
  <c r="Q135" i="79"/>
  <c r="P135" i="79" s="1"/>
  <c r="Q23" i="79"/>
  <c r="P23" i="79" s="1"/>
  <c r="Q173" i="79"/>
  <c r="P173" i="79" s="1"/>
  <c r="Q190" i="79"/>
  <c r="P190" i="79" s="1"/>
  <c r="Q210" i="79"/>
  <c r="P210" i="79" s="1"/>
  <c r="Q225" i="79"/>
  <c r="P225" i="79" s="1"/>
  <c r="Q31" i="79"/>
  <c r="P31" i="79" s="1"/>
  <c r="Q69" i="79"/>
  <c r="P69" i="79" s="1"/>
  <c r="Q126" i="79"/>
  <c r="P126" i="79" s="1"/>
  <c r="Q211" i="79"/>
  <c r="P211" i="79" s="1"/>
  <c r="Q129" i="79"/>
  <c r="P129" i="79" s="1"/>
  <c r="Q53" i="79"/>
  <c r="P53" i="79" s="1"/>
  <c r="Q141" i="79"/>
  <c r="P141" i="79" s="1"/>
  <c r="Q145" i="79"/>
  <c r="P145" i="79" s="1"/>
  <c r="Q45" i="79"/>
  <c r="P45" i="79" s="1"/>
  <c r="Q97" i="79"/>
  <c r="P97" i="79" s="1"/>
  <c r="Q219" i="79"/>
  <c r="P219" i="79" s="1"/>
  <c r="Q242" i="79"/>
  <c r="P242" i="79" s="1"/>
  <c r="Q30" i="79"/>
  <c r="P30" i="79" s="1"/>
  <c r="Q205" i="79"/>
  <c r="P205" i="79" s="1"/>
  <c r="Q227" i="79"/>
  <c r="P227" i="79" s="1"/>
  <c r="Q25" i="79"/>
  <c r="P25" i="79" s="1"/>
  <c r="Q14" i="79"/>
  <c r="P14" i="79" s="1"/>
  <c r="Q22" i="79"/>
  <c r="P22" i="79" s="1"/>
  <c r="Q40" i="79"/>
  <c r="P40" i="79" s="1"/>
  <c r="Q247" i="79"/>
  <c r="P247" i="79" s="1"/>
  <c r="Q189" i="79"/>
  <c r="P189" i="79" s="1"/>
  <c r="Q70" i="79"/>
  <c r="P70" i="79" s="1"/>
  <c r="Q109" i="79"/>
  <c r="P109" i="79" s="1"/>
  <c r="Q124" i="79"/>
  <c r="P124" i="79" s="1"/>
  <c r="Q167" i="79"/>
  <c r="P167" i="79" s="1"/>
  <c r="Q245" i="79"/>
  <c r="P245" i="79" s="1"/>
  <c r="O55" i="79"/>
  <c r="N55" i="79" s="1"/>
  <c r="O107" i="79"/>
  <c r="N107" i="79" s="1"/>
  <c r="Q147" i="79"/>
  <c r="P147" i="79" s="1"/>
  <c r="Q214" i="79"/>
  <c r="P214" i="79" s="1"/>
  <c r="O98" i="79"/>
  <c r="N98" i="79" s="1"/>
  <c r="Q131" i="79"/>
  <c r="P131" i="79" s="1"/>
  <c r="O240" i="79"/>
  <c r="N240" i="79" s="1"/>
  <c r="Q240" i="79" s="1"/>
  <c r="P240" i="79" s="1"/>
  <c r="Q113" i="79"/>
  <c r="P113" i="79" s="1"/>
  <c r="Q57" i="79"/>
  <c r="P57" i="79" s="1"/>
  <c r="Q229" i="79"/>
  <c r="P229" i="79" s="1"/>
  <c r="Q103" i="79"/>
  <c r="P103" i="79" s="1"/>
  <c r="N121" i="79"/>
  <c r="Q121" i="79" s="1"/>
  <c r="P121" i="79" s="1"/>
  <c r="O160" i="79"/>
  <c r="N160" i="79" s="1"/>
  <c r="Q160" i="79" s="1"/>
  <c r="P160" i="79" s="1"/>
  <c r="O262" i="79"/>
  <c r="N262" i="79" s="1"/>
  <c r="Q41" i="79"/>
  <c r="P41" i="79" s="1"/>
  <c r="Q101" i="79"/>
  <c r="P101" i="79" s="1"/>
  <c r="Q130" i="79"/>
  <c r="P130" i="79" s="1"/>
  <c r="Q180" i="79"/>
  <c r="P180" i="79" s="1"/>
  <c r="O174" i="79"/>
  <c r="N174" i="79" s="1"/>
  <c r="Q203" i="79"/>
  <c r="P203" i="79" s="1"/>
  <c r="Q169" i="79"/>
  <c r="P169" i="79" s="1"/>
  <c r="N19" i="79"/>
  <c r="Q19" i="79" s="1"/>
  <c r="P19" i="79" s="1"/>
  <c r="N153" i="79"/>
  <c r="Q153" i="79" s="1"/>
  <c r="P153" i="79" s="1"/>
  <c r="O183" i="79"/>
  <c r="N183" i="79" s="1"/>
  <c r="U183" i="79" s="1"/>
  <c r="T183" i="79" s="1"/>
  <c r="Q204" i="79"/>
  <c r="P204" i="79" s="1"/>
  <c r="N49" i="79"/>
  <c r="U49" i="79" s="1"/>
  <c r="T49" i="79" s="1"/>
  <c r="N221" i="79"/>
  <c r="Q221" i="79" s="1"/>
  <c r="P221" i="79" s="1"/>
  <c r="Q114" i="79"/>
  <c r="P114" i="79" s="1"/>
  <c r="Q132" i="79"/>
  <c r="P132" i="79" s="1"/>
  <c r="Q188" i="79"/>
  <c r="P188" i="79" s="1"/>
  <c r="Q258" i="79"/>
  <c r="P258" i="79" s="1"/>
  <c r="Q263" i="79"/>
  <c r="P263" i="79" s="1"/>
  <c r="N75" i="79"/>
  <c r="Q75" i="79" s="1"/>
  <c r="P75" i="79" s="1"/>
  <c r="N100" i="79"/>
  <c r="Q100" i="79" s="1"/>
  <c r="P100" i="79" s="1"/>
  <c r="Q91" i="79"/>
  <c r="P91" i="79" s="1"/>
  <c r="Q111" i="79"/>
  <c r="P111" i="79" s="1"/>
  <c r="Q178" i="79"/>
  <c r="P178" i="79" s="1"/>
  <c r="N51" i="79"/>
  <c r="Q51" i="79" s="1"/>
  <c r="P51" i="79" s="1"/>
  <c r="N213" i="79"/>
  <c r="Q213" i="79" s="1"/>
  <c r="P213" i="79" s="1"/>
  <c r="Q60" i="79"/>
  <c r="P60" i="79" s="1"/>
  <c r="Q88" i="79"/>
  <c r="P88" i="79" s="1"/>
  <c r="Q122" i="79"/>
  <c r="P122" i="79" s="1"/>
  <c r="Q171" i="79"/>
  <c r="P171" i="79" s="1"/>
  <c r="Q175" i="79"/>
  <c r="P175" i="79" s="1"/>
  <c r="Q199" i="79"/>
  <c r="P199" i="79" s="1"/>
  <c r="Q237" i="79"/>
  <c r="P237" i="79" s="1"/>
  <c r="U110" i="79"/>
  <c r="T110" i="79" s="1"/>
  <c r="S110" i="79" s="1"/>
  <c r="U245" i="79"/>
  <c r="T245" i="79" s="1"/>
  <c r="U205" i="79"/>
  <c r="T205" i="79" s="1"/>
  <c r="N195" i="79"/>
  <c r="Q195" i="79" s="1"/>
  <c r="P195" i="79" s="1"/>
  <c r="N92" i="79"/>
  <c r="Q92" i="79" s="1"/>
  <c r="P92" i="79" s="1"/>
  <c r="N86" i="79"/>
  <c r="Q86" i="79" s="1"/>
  <c r="P86" i="79" s="1"/>
  <c r="N253" i="79"/>
  <c r="Q253" i="79" s="1"/>
  <c r="P253" i="79" s="1"/>
  <c r="N139" i="79"/>
  <c r="Q139" i="79" s="1"/>
  <c r="P139" i="79" s="1"/>
  <c r="N172" i="79"/>
  <c r="Q172" i="79" s="1"/>
  <c r="P172" i="79" s="1"/>
  <c r="N187" i="79"/>
  <c r="Q187" i="79" s="1"/>
  <c r="P187" i="79" s="1"/>
  <c r="N11" i="79"/>
  <c r="Q11" i="79" s="1"/>
  <c r="P11" i="79" s="1"/>
  <c r="N134" i="79"/>
  <c r="Q134" i="79" s="1"/>
  <c r="P134" i="79" s="1"/>
  <c r="N50" i="79"/>
  <c r="Q50" i="79" s="1"/>
  <c r="P50" i="79" s="1"/>
  <c r="N71" i="79"/>
  <c r="Q71" i="79" s="1"/>
  <c r="P71" i="79" s="1"/>
  <c r="N104" i="79"/>
  <c r="Q104" i="79" s="1"/>
  <c r="P104" i="79" s="1"/>
  <c r="N58" i="79"/>
  <c r="Q58" i="79" s="1"/>
  <c r="P58" i="79" s="1"/>
  <c r="N32" i="79"/>
  <c r="Q32" i="79" s="1"/>
  <c r="P32" i="79" s="1"/>
  <c r="N259" i="79"/>
  <c r="N87" i="79"/>
  <c r="Q87" i="79" s="1"/>
  <c r="P87" i="79" s="1"/>
  <c r="N184" i="79"/>
  <c r="Q184" i="79" s="1"/>
  <c r="P184" i="79" s="1"/>
  <c r="N120" i="79"/>
  <c r="Q120" i="79" s="1"/>
  <c r="P120" i="79" s="1"/>
  <c r="N181" i="79"/>
  <c r="Q181" i="79" s="1"/>
  <c r="P181" i="79" s="1"/>
  <c r="N85" i="79"/>
  <c r="Q85" i="79" s="1"/>
  <c r="P85" i="79" s="1"/>
  <c r="N207" i="79"/>
  <c r="Q207" i="79" s="1"/>
  <c r="P207" i="79" s="1"/>
  <c r="N123" i="79"/>
  <c r="Q123" i="79" s="1"/>
  <c r="P123" i="79" s="1"/>
  <c r="N151" i="79"/>
  <c r="N249" i="79"/>
  <c r="Q249" i="79" s="1"/>
  <c r="P249" i="79" s="1"/>
  <c r="N257" i="79"/>
  <c r="Q257" i="79" s="1"/>
  <c r="P257" i="79" s="1"/>
  <c r="N34" i="79"/>
  <c r="Q34" i="79" s="1"/>
  <c r="P34" i="79" s="1"/>
  <c r="N192" i="79"/>
  <c r="Q192" i="79" s="1"/>
  <c r="P192" i="79" s="1"/>
  <c r="N197" i="79"/>
  <c r="Q197" i="79" s="1"/>
  <c r="P197" i="79" s="1"/>
  <c r="N224" i="79"/>
  <c r="Q224" i="79" s="1"/>
  <c r="P224" i="79" s="1"/>
  <c r="N254" i="79"/>
  <c r="Q254" i="79" s="1"/>
  <c r="P254" i="79" s="1"/>
  <c r="N265" i="79"/>
  <c r="Q265" i="79" s="1"/>
  <c r="P265" i="79" s="1"/>
  <c r="N264" i="79"/>
  <c r="N44" i="79"/>
  <c r="Q44" i="79" s="1"/>
  <c r="P44" i="79" s="1"/>
  <c r="N220" i="79"/>
  <c r="Q220" i="79" s="1"/>
  <c r="P220" i="79" s="1"/>
  <c r="N21" i="79"/>
  <c r="N52" i="79"/>
  <c r="Q52" i="79" s="1"/>
  <c r="P52" i="79" s="1"/>
  <c r="N68" i="79"/>
  <c r="Q68" i="79" s="1"/>
  <c r="P68" i="79" s="1"/>
  <c r="N89" i="79"/>
  <c r="Q89" i="79" s="1"/>
  <c r="P89" i="79" s="1"/>
  <c r="N177" i="79"/>
  <c r="Q177" i="79" s="1"/>
  <c r="P177" i="79" s="1"/>
  <c r="N212" i="79"/>
  <c r="Q212" i="79" s="1"/>
  <c r="P212" i="79" s="1"/>
  <c r="N215" i="79"/>
  <c r="Q215" i="79" s="1"/>
  <c r="P215" i="79" s="1"/>
  <c r="N17" i="79"/>
  <c r="Q17" i="79" s="1"/>
  <c r="P17" i="79" s="1"/>
  <c r="N252" i="79"/>
  <c r="N260" i="79"/>
  <c r="Q260" i="79" s="1"/>
  <c r="P260" i="79" s="1"/>
  <c r="N66" i="79"/>
  <c r="Q66" i="79" s="1"/>
  <c r="P66" i="79" s="1"/>
  <c r="N48" i="79"/>
  <c r="Q48" i="79" s="1"/>
  <c r="P48" i="79" s="1"/>
  <c r="N64" i="79"/>
  <c r="Q64" i="79" s="1"/>
  <c r="P64" i="79" s="1"/>
  <c r="N118" i="79"/>
  <c r="Q118" i="79" s="1"/>
  <c r="P118" i="79" s="1"/>
  <c r="N127" i="79"/>
  <c r="Q127" i="79" s="1"/>
  <c r="P127" i="79" s="1"/>
  <c r="N238" i="79"/>
  <c r="Q238" i="79" s="1"/>
  <c r="P238" i="79" s="1"/>
  <c r="N243" i="79"/>
  <c r="Q243" i="79" s="1"/>
  <c r="P243" i="79" s="1"/>
  <c r="N226" i="79"/>
  <c r="N33" i="79"/>
  <c r="Q33" i="79" s="1"/>
  <c r="P33" i="79" s="1"/>
  <c r="N54" i="79"/>
  <c r="Q54" i="79" s="1"/>
  <c r="P54" i="79" s="1"/>
  <c r="N79" i="79"/>
  <c r="Q79" i="79" s="1"/>
  <c r="P79" i="79" s="1"/>
  <c r="N196" i="79"/>
  <c r="Q196" i="79" s="1"/>
  <c r="P196" i="79" s="1"/>
  <c r="N241" i="79"/>
  <c r="Q241" i="79" s="1"/>
  <c r="P241" i="79" s="1"/>
  <c r="N230" i="79"/>
  <c r="Q230" i="79" s="1"/>
  <c r="P230" i="79" s="1"/>
  <c r="N239" i="79"/>
  <c r="Q239" i="79" s="1"/>
  <c r="P239" i="79" s="1"/>
  <c r="N164" i="79"/>
  <c r="Q164" i="79" s="1"/>
  <c r="P164" i="79" s="1"/>
  <c r="N152" i="79"/>
  <c r="Q152" i="79" s="1"/>
  <c r="P152" i="79" s="1"/>
  <c r="N62" i="79"/>
  <c r="Q62" i="79" s="1"/>
  <c r="P62" i="79" s="1"/>
  <c r="U216" i="79"/>
  <c r="T216" i="79" s="1"/>
  <c r="N43" i="79"/>
  <c r="Q43" i="79" s="1"/>
  <c r="P43" i="79" s="1"/>
  <c r="N149" i="79"/>
  <c r="Q149" i="79" s="1"/>
  <c r="P149" i="79" s="1"/>
  <c r="N186" i="79"/>
  <c r="N35" i="79"/>
  <c r="Q35" i="79" s="1"/>
  <c r="P35" i="79" s="1"/>
  <c r="N198" i="79"/>
  <c r="Q198" i="79" s="1"/>
  <c r="P198" i="79" s="1"/>
  <c r="N15" i="79"/>
  <c r="Q15" i="79" s="1"/>
  <c r="P15" i="79" s="1"/>
  <c r="N165" i="79"/>
  <c r="N182" i="79"/>
  <c r="Q182" i="79" s="1"/>
  <c r="P182" i="79" s="1"/>
  <c r="N170" i="79"/>
  <c r="Q170" i="79" s="1"/>
  <c r="P170" i="79" s="1"/>
  <c r="N235" i="79"/>
  <c r="Q235" i="79" s="1"/>
  <c r="P235" i="79" s="1"/>
  <c r="N255" i="79"/>
  <c r="Q255" i="79" s="1"/>
  <c r="P255" i="79" s="1"/>
  <c r="N155" i="79"/>
  <c r="Q155" i="79" s="1"/>
  <c r="P155" i="79" s="1"/>
  <c r="N140" i="79"/>
  <c r="Q140" i="79" s="1"/>
  <c r="P140" i="79" s="1"/>
  <c r="N102" i="79"/>
  <c r="Q102" i="79" s="1"/>
  <c r="P102" i="79" s="1"/>
  <c r="N200" i="79"/>
  <c r="Q200" i="79" s="1"/>
  <c r="P200" i="79" s="1"/>
  <c r="N248" i="79"/>
  <c r="Q248" i="79" s="1"/>
  <c r="P248" i="79" s="1"/>
  <c r="N150" i="79"/>
  <c r="Q150" i="79" s="1"/>
  <c r="P150" i="79" s="1"/>
  <c r="N105" i="79"/>
  <c r="Q105" i="79" s="1"/>
  <c r="P105" i="79" s="1"/>
  <c r="N78" i="79"/>
  <c r="Q78" i="79" s="1"/>
  <c r="P78" i="79" s="1"/>
  <c r="N42" i="79"/>
  <c r="Q42" i="79" s="1"/>
  <c r="P42" i="79" s="1"/>
  <c r="N146" i="79"/>
  <c r="Q146" i="79" s="1"/>
  <c r="P146" i="79" s="1"/>
  <c r="N144" i="79"/>
  <c r="Q144" i="79" s="1"/>
  <c r="P144" i="79" s="1"/>
  <c r="N94" i="79"/>
  <c r="N176" i="79"/>
  <c r="Q176" i="79" s="1"/>
  <c r="P176" i="79" s="1"/>
  <c r="N191" i="79"/>
  <c r="U191" i="79" s="1"/>
  <c r="T191" i="79" s="1"/>
  <c r="N232" i="79"/>
  <c r="Q232" i="79" s="1"/>
  <c r="P232" i="79" s="1"/>
  <c r="N244" i="79"/>
  <c r="Q244" i="79" s="1"/>
  <c r="P244" i="79" s="1"/>
  <c r="N250" i="79"/>
  <c r="Q250" i="79" s="1"/>
  <c r="P250" i="79" s="1"/>
  <c r="N112" i="79"/>
  <c r="Q112" i="79" s="1"/>
  <c r="P112" i="79" s="1"/>
  <c r="N72" i="79"/>
  <c r="Q72" i="79" s="1"/>
  <c r="P72" i="79" s="1"/>
  <c r="N27" i="79"/>
  <c r="Q27" i="79" s="1"/>
  <c r="P27" i="79" s="1"/>
  <c r="N65" i="79"/>
  <c r="Q65" i="79" s="1"/>
  <c r="P65" i="79" s="1"/>
  <c r="N80" i="79"/>
  <c r="U80" i="79" s="1"/>
  <c r="T80" i="79" s="1"/>
  <c r="N136" i="79"/>
  <c r="U136" i="79" s="1"/>
  <c r="T136" i="79" s="1"/>
  <c r="N157" i="79"/>
  <c r="Q157" i="79" s="1"/>
  <c r="P157" i="79" s="1"/>
  <c r="N202" i="79"/>
  <c r="Q202" i="79" s="1"/>
  <c r="P202" i="79" s="1"/>
  <c r="N209" i="79"/>
  <c r="U209" i="79" s="1"/>
  <c r="T209" i="79" s="1"/>
  <c r="N218" i="79"/>
  <c r="Q218" i="79" s="1"/>
  <c r="P218" i="79" s="1"/>
  <c r="N228" i="79"/>
  <c r="Q228" i="79" s="1"/>
  <c r="P228" i="79" s="1"/>
  <c r="N233" i="79"/>
  <c r="Q233" i="79" s="1"/>
  <c r="P233" i="79" s="1"/>
  <c r="N46" i="79"/>
  <c r="Q46" i="79" s="1"/>
  <c r="P46" i="79" s="1"/>
  <c r="N73" i="79"/>
  <c r="Q73" i="79" s="1"/>
  <c r="P73" i="79" s="1"/>
  <c r="N96" i="79"/>
  <c r="Q96" i="79" s="1"/>
  <c r="P96" i="79" s="1"/>
  <c r="N246" i="79"/>
  <c r="Q246" i="79" s="1"/>
  <c r="P246" i="79" s="1"/>
  <c r="N59" i="79"/>
  <c r="Q59" i="79" s="1"/>
  <c r="P59" i="79" s="1"/>
  <c r="N67" i="79"/>
  <c r="N119" i="79"/>
  <c r="Q119" i="79" s="1"/>
  <c r="P119" i="79" s="1"/>
  <c r="N125" i="79"/>
  <c r="Q125" i="79" s="1"/>
  <c r="P125" i="79" s="1"/>
  <c r="N236" i="79"/>
  <c r="Q236" i="79" s="1"/>
  <c r="P236" i="79" s="1"/>
  <c r="N234" i="79"/>
  <c r="Q234" i="79" s="1"/>
  <c r="P234" i="79" s="1"/>
  <c r="N142" i="79"/>
  <c r="Q142" i="79" s="1"/>
  <c r="P142" i="79" s="1"/>
  <c r="N138" i="79"/>
  <c r="Q138" i="79" s="1"/>
  <c r="P138" i="79" s="1"/>
  <c r="U82" i="79"/>
  <c r="T82" i="79" s="1"/>
  <c r="S82" i="79" s="1"/>
  <c r="N29" i="79"/>
  <c r="Q29" i="79" s="1"/>
  <c r="P29" i="79" s="1"/>
  <c r="N161" i="79"/>
  <c r="Q161" i="79" s="1"/>
  <c r="P161" i="79" s="1"/>
  <c r="U113" i="79"/>
  <c r="T113" i="79" s="1"/>
  <c r="S113" i="79" s="1"/>
  <c r="N13" i="79"/>
  <c r="Q13" i="79" s="1"/>
  <c r="P13" i="79" s="1"/>
  <c r="N166" i="79"/>
  <c r="Q166" i="79" s="1"/>
  <c r="P166" i="79" s="1"/>
  <c r="N256" i="79"/>
  <c r="Q256" i="79" s="1"/>
  <c r="P256" i="79" s="1"/>
  <c r="U229" i="79"/>
  <c r="T229" i="79" s="1"/>
  <c r="U237" i="79"/>
  <c r="T237" i="79" s="1"/>
  <c r="N76" i="79"/>
  <c r="U76" i="79" s="1"/>
  <c r="T76" i="79" s="1"/>
  <c r="U10" i="79"/>
  <c r="T10" i="79" s="1"/>
  <c r="N63" i="79"/>
  <c r="Q63" i="79" s="1"/>
  <c r="P63" i="79" s="1"/>
  <c r="N117" i="79"/>
  <c r="Q117" i="79" s="1"/>
  <c r="P117" i="79" s="1"/>
  <c r="U137" i="79"/>
  <c r="T137" i="79" s="1"/>
  <c r="S137" i="79" s="1"/>
  <c r="U194" i="79"/>
  <c r="T194" i="79" s="1"/>
  <c r="U31" i="79"/>
  <c r="T31" i="79" s="1"/>
  <c r="U193" i="79"/>
  <c r="T193" i="79" s="1"/>
  <c r="U185" i="79"/>
  <c r="T185" i="79" s="1"/>
  <c r="U162" i="79"/>
  <c r="T162" i="79" s="1"/>
  <c r="S162" i="79" s="1"/>
  <c r="N83" i="79"/>
  <c r="Q83" i="79" s="1"/>
  <c r="P83" i="79" s="1"/>
  <c r="N95" i="79"/>
  <c r="Q95" i="79" s="1"/>
  <c r="P95" i="79" s="1"/>
  <c r="U204" i="79"/>
  <c r="T204" i="79" s="1"/>
  <c r="U77" i="79"/>
  <c r="T77" i="79" s="1"/>
  <c r="U141" i="79"/>
  <c r="T141" i="79" s="1"/>
  <c r="U47" i="79"/>
  <c r="T47" i="79" s="1"/>
  <c r="U145" i="79"/>
  <c r="T145" i="79" s="1"/>
  <c r="U93" i="79"/>
  <c r="T93" i="79" s="1"/>
  <c r="S93" i="79" s="1"/>
  <c r="U126" i="79"/>
  <c r="T126" i="79" s="1"/>
  <c r="U81" i="79"/>
  <c r="T81" i="79" s="1"/>
  <c r="S81" i="79" s="1"/>
  <c r="U133" i="79"/>
  <c r="T133" i="79" s="1"/>
  <c r="S133" i="79" s="1"/>
  <c r="U57" i="79"/>
  <c r="T57" i="79" s="1"/>
  <c r="U24" i="79"/>
  <c r="T24" i="79" s="1"/>
  <c r="S24" i="79" s="1"/>
  <c r="U214" i="79"/>
  <c r="T214" i="79" s="1"/>
  <c r="U135" i="79"/>
  <c r="T135" i="79" s="1"/>
  <c r="U225" i="79"/>
  <c r="T225" i="79" s="1"/>
  <c r="U258" i="79"/>
  <c r="T258" i="79" s="1"/>
  <c r="U208" i="79"/>
  <c r="T208" i="79" s="1"/>
  <c r="S208" i="79" s="1"/>
  <c r="U173" i="79"/>
  <c r="T173" i="79" s="1"/>
  <c r="V266" i="79"/>
  <c r="M266" i="79"/>
  <c r="U189" i="79"/>
  <c r="T189" i="79" s="1"/>
  <c r="U222" i="79"/>
  <c r="T222" i="79" s="1"/>
  <c r="S222" i="79" s="1"/>
  <c r="U130" i="79"/>
  <c r="T130" i="79" s="1"/>
  <c r="U124" i="79"/>
  <c r="T124" i="79" s="1"/>
  <c r="U180" i="79"/>
  <c r="T180" i="79" s="1"/>
  <c r="U178" i="79"/>
  <c r="T178" i="79" s="1"/>
  <c r="U116" i="79"/>
  <c r="T116" i="79" s="1"/>
  <c r="S116" i="79" s="1"/>
  <c r="U251" i="79"/>
  <c r="T251" i="79" s="1"/>
  <c r="S251" i="79" s="1"/>
  <c r="U231" i="79"/>
  <c r="T231" i="79" s="1"/>
  <c r="S231" i="79" s="1"/>
  <c r="U132" i="79"/>
  <c r="T132" i="79" s="1"/>
  <c r="U167" i="79"/>
  <c r="T167" i="79" s="1"/>
  <c r="S167" i="79" s="1"/>
  <c r="U154" i="79"/>
  <c r="T154" i="79" s="1"/>
  <c r="U40" i="79"/>
  <c r="T40" i="79" s="1"/>
  <c r="U26" i="79"/>
  <c r="T26" i="79" s="1"/>
  <c r="S26" i="79" s="1"/>
  <c r="U14" i="79"/>
  <c r="T14" i="79" s="1"/>
  <c r="U217" i="79"/>
  <c r="T217" i="79" s="1"/>
  <c r="S217" i="79" s="1"/>
  <c r="U223" i="79"/>
  <c r="T223" i="79" s="1"/>
  <c r="U211" i="79"/>
  <c r="T211" i="79" s="1"/>
  <c r="U168" i="79"/>
  <c r="T168" i="79" s="1"/>
  <c r="U159" i="79"/>
  <c r="T159" i="79" s="1"/>
  <c r="S159" i="79" s="1"/>
  <c r="U106" i="79"/>
  <c r="T106" i="79" s="1"/>
  <c r="U99" i="79"/>
  <c r="T99" i="79" s="1"/>
  <c r="U247" i="79"/>
  <c r="T247" i="79" s="1"/>
  <c r="U108" i="79"/>
  <c r="T108" i="79" s="1"/>
  <c r="S108" i="79" s="1"/>
  <c r="U60" i="79"/>
  <c r="T60" i="79" s="1"/>
  <c r="U242" i="79"/>
  <c r="T242" i="79" s="1"/>
  <c r="U219" i="79"/>
  <c r="T219" i="79" s="1"/>
  <c r="U169" i="79"/>
  <c r="T169" i="79" s="1"/>
  <c r="U158" i="79"/>
  <c r="T158" i="79" s="1"/>
  <c r="S158" i="79" s="1"/>
  <c r="U261" i="79"/>
  <c r="T261" i="79" s="1"/>
  <c r="S261" i="79" s="1"/>
  <c r="U201" i="79"/>
  <c r="T201" i="79" s="1"/>
  <c r="U163" i="79"/>
  <c r="T163" i="79" s="1"/>
  <c r="S163" i="79" s="1"/>
  <c r="U148" i="79"/>
  <c r="T148" i="79" s="1"/>
  <c r="U41" i="79"/>
  <c r="T41" i="79" s="1"/>
  <c r="U263" i="79"/>
  <c r="T263" i="79" s="1"/>
  <c r="U90" i="79"/>
  <c r="T90" i="79" s="1"/>
  <c r="U74" i="79"/>
  <c r="T74" i="79" s="1"/>
  <c r="U210" i="79"/>
  <c r="T210" i="79" s="1"/>
  <c r="U199" i="79"/>
  <c r="T199" i="79" s="1"/>
  <c r="U190" i="79"/>
  <c r="T190" i="79" s="1"/>
  <c r="U22" i="79"/>
  <c r="T22" i="79" s="1"/>
  <c r="U206" i="79"/>
  <c r="T206" i="79" s="1"/>
  <c r="U188" i="79"/>
  <c r="T188" i="79" s="1"/>
  <c r="U179" i="79"/>
  <c r="T179" i="79" s="1"/>
  <c r="U131" i="79"/>
  <c r="T131" i="79" s="1"/>
  <c r="U122" i="79"/>
  <c r="T122" i="79" s="1"/>
  <c r="U115" i="79"/>
  <c r="T115" i="79" s="1"/>
  <c r="U109" i="79"/>
  <c r="T109" i="79" s="1"/>
  <c r="U91" i="79"/>
  <c r="T91" i="79" s="1"/>
  <c r="U30" i="79"/>
  <c r="T30" i="79" s="1"/>
  <c r="U53" i="79"/>
  <c r="T53" i="79" s="1"/>
  <c r="U203" i="79"/>
  <c r="T203" i="79" s="1"/>
  <c r="U143" i="79"/>
  <c r="T143" i="79" s="1"/>
  <c r="U128" i="79"/>
  <c r="T128" i="79" s="1"/>
  <c r="U97" i="79"/>
  <c r="T97" i="79" s="1"/>
  <c r="U45" i="79"/>
  <c r="T45" i="79" s="1"/>
  <c r="U175" i="79"/>
  <c r="T175" i="79" s="1"/>
  <c r="U156" i="79"/>
  <c r="T156" i="79" s="1"/>
  <c r="U147" i="79"/>
  <c r="T147" i="79" s="1"/>
  <c r="U101" i="79"/>
  <c r="T101" i="79" s="1"/>
  <c r="U36" i="79"/>
  <c r="T36" i="79" s="1"/>
  <c r="S36" i="79" s="1"/>
  <c r="U227" i="79"/>
  <c r="T227" i="79" s="1"/>
  <c r="U171" i="79"/>
  <c r="T171" i="79" s="1"/>
  <c r="U61" i="79"/>
  <c r="T61" i="79" s="1"/>
  <c r="U20" i="79"/>
  <c r="T20" i="79" s="1"/>
  <c r="U39" i="79"/>
  <c r="T39" i="79" s="1"/>
  <c r="U129" i="79"/>
  <c r="T129" i="79" s="1"/>
  <c r="U114" i="79"/>
  <c r="T114" i="79" s="1"/>
  <c r="U37" i="79"/>
  <c r="T37" i="79" s="1"/>
  <c r="S37" i="79" s="1"/>
  <c r="U18" i="79"/>
  <c r="T18" i="79" s="1"/>
  <c r="U111" i="79"/>
  <c r="T111" i="79" s="1"/>
  <c r="U25" i="79"/>
  <c r="T25" i="79" s="1"/>
  <c r="U103" i="79"/>
  <c r="T103" i="79" s="1"/>
  <c r="U88" i="79"/>
  <c r="T88" i="79" s="1"/>
  <c r="U16" i="79"/>
  <c r="T16" i="79" s="1"/>
  <c r="S16" i="79" s="1"/>
  <c r="U56" i="79"/>
  <c r="T56" i="79" s="1"/>
  <c r="U38" i="79"/>
  <c r="T38" i="79" s="1"/>
  <c r="S38" i="79" s="1"/>
  <c r="U84" i="79"/>
  <c r="T84" i="79" s="1"/>
  <c r="U70" i="79"/>
  <c r="T70" i="79" s="1"/>
  <c r="U69" i="79"/>
  <c r="T69" i="79" s="1"/>
  <c r="U28" i="79"/>
  <c r="T28" i="79" s="1"/>
  <c r="U12" i="79"/>
  <c r="T12" i="79" s="1"/>
  <c r="S12" i="79" s="1"/>
  <c r="U23" i="79"/>
  <c r="T23" i="79" s="1"/>
  <c r="S115" i="79" l="1"/>
  <c r="S39" i="79"/>
  <c r="S194" i="79"/>
  <c r="S128" i="79"/>
  <c r="S99" i="79"/>
  <c r="S47" i="79"/>
  <c r="S193" i="79"/>
  <c r="S74" i="79"/>
  <c r="S216" i="79"/>
  <c r="S84" i="79"/>
  <c r="S10" i="79"/>
  <c r="S210" i="79"/>
  <c r="S56" i="79"/>
  <c r="S179" i="79"/>
  <c r="S77" i="79"/>
  <c r="S206" i="79"/>
  <c r="S156" i="79"/>
  <c r="S263" i="79"/>
  <c r="S126" i="79"/>
  <c r="S148" i="79"/>
  <c r="S61" i="79"/>
  <c r="S223" i="79"/>
  <c r="S201" i="79"/>
  <c r="S185" i="79"/>
  <c r="S106" i="79"/>
  <c r="U51" i="79"/>
  <c r="T51" i="79" s="1"/>
  <c r="S51" i="79" s="1"/>
  <c r="S204" i="79"/>
  <c r="T84" i="80"/>
  <c r="Q42" i="80"/>
  <c r="T42" i="80" s="1"/>
  <c r="Q16" i="80"/>
  <c r="T16" i="80" s="1"/>
  <c r="Q266" i="80"/>
  <c r="T266" i="80" s="1"/>
  <c r="T250" i="80"/>
  <c r="Q105" i="80"/>
  <c r="T105" i="80" s="1"/>
  <c r="T11" i="80"/>
  <c r="Q262" i="80"/>
  <c r="T262" i="80" s="1"/>
  <c r="T171" i="80"/>
  <c r="T225" i="80"/>
  <c r="Q70" i="80"/>
  <c r="T70" i="80" s="1"/>
  <c r="T187" i="80"/>
  <c r="Q209" i="80"/>
  <c r="T209" i="80" s="1"/>
  <c r="T149" i="80"/>
  <c r="Q305" i="80"/>
  <c r="T305" i="80" s="1"/>
  <c r="Q178" i="80"/>
  <c r="T178" i="80" s="1"/>
  <c r="Q26" i="80"/>
  <c r="Q181" i="80"/>
  <c r="T181" i="80" s="1"/>
  <c r="T196" i="80"/>
  <c r="T80" i="80"/>
  <c r="T218" i="80"/>
  <c r="T90" i="80"/>
  <c r="T215" i="80"/>
  <c r="T126" i="80"/>
  <c r="T153" i="80"/>
  <c r="T242" i="80"/>
  <c r="T136" i="80"/>
  <c r="Q257" i="80"/>
  <c r="T257" i="80" s="1"/>
  <c r="T188" i="80"/>
  <c r="T132" i="80"/>
  <c r="T231" i="80"/>
  <c r="Q49" i="80"/>
  <c r="T49" i="80" s="1"/>
  <c r="Q49" i="79"/>
  <c r="P49" i="79" s="1"/>
  <c r="S49" i="79" s="1"/>
  <c r="U73" i="79"/>
  <c r="T73" i="79" s="1"/>
  <c r="S73" i="79" s="1"/>
  <c r="S143" i="79"/>
  <c r="U75" i="79"/>
  <c r="T75" i="79" s="1"/>
  <c r="S75" i="79" s="1"/>
  <c r="S205" i="79"/>
  <c r="S53" i="79"/>
  <c r="S190" i="79"/>
  <c r="S173" i="79"/>
  <c r="S57" i="79"/>
  <c r="S31" i="79"/>
  <c r="S131" i="79"/>
  <c r="U255" i="79"/>
  <c r="T255" i="79" s="1"/>
  <c r="S255" i="79" s="1"/>
  <c r="S28" i="79"/>
  <c r="S20" i="79"/>
  <c r="S168" i="79"/>
  <c r="S124" i="79"/>
  <c r="S90" i="79"/>
  <c r="S69" i="79"/>
  <c r="S22" i="79"/>
  <c r="S154" i="79"/>
  <c r="S171" i="79"/>
  <c r="S18" i="79"/>
  <c r="S97" i="79"/>
  <c r="U157" i="79"/>
  <c r="T157" i="79" s="1"/>
  <c r="S157" i="79" s="1"/>
  <c r="S135" i="79"/>
  <c r="U202" i="79"/>
  <c r="T202" i="79" s="1"/>
  <c r="S202" i="79" s="1"/>
  <c r="S45" i="79"/>
  <c r="S109" i="79"/>
  <c r="S211" i="79"/>
  <c r="U192" i="79"/>
  <c r="T192" i="79" s="1"/>
  <c r="S192" i="79" s="1"/>
  <c r="U78" i="79"/>
  <c r="T78" i="79" s="1"/>
  <c r="S78" i="79" s="1"/>
  <c r="U86" i="79"/>
  <c r="T86" i="79" s="1"/>
  <c r="S86" i="79" s="1"/>
  <c r="S14" i="79"/>
  <c r="U42" i="79"/>
  <c r="T42" i="79" s="1"/>
  <c r="S42" i="79" s="1"/>
  <c r="S199" i="79"/>
  <c r="S245" i="79"/>
  <c r="S203" i="79"/>
  <c r="U155" i="79"/>
  <c r="T155" i="79" s="1"/>
  <c r="S155" i="79" s="1"/>
  <c r="S23" i="79"/>
  <c r="S122" i="79"/>
  <c r="S247" i="79"/>
  <c r="S103" i="79"/>
  <c r="S219" i="79"/>
  <c r="S101" i="79"/>
  <c r="S129" i="79"/>
  <c r="U139" i="79"/>
  <c r="T139" i="79" s="1"/>
  <c r="S139" i="79" s="1"/>
  <c r="S132" i="79"/>
  <c r="U146" i="79"/>
  <c r="T146" i="79" s="1"/>
  <c r="S146" i="79" s="1"/>
  <c r="U112" i="79"/>
  <c r="T112" i="79" s="1"/>
  <c r="S112" i="79" s="1"/>
  <c r="Q209" i="79"/>
  <c r="P209" i="79" s="1"/>
  <c r="S209" i="79" s="1"/>
  <c r="S25" i="79"/>
  <c r="S30" i="79"/>
  <c r="S41" i="79"/>
  <c r="S242" i="79"/>
  <c r="U253" i="79"/>
  <c r="T253" i="79" s="1"/>
  <c r="S253" i="79" s="1"/>
  <c r="S225" i="79"/>
  <c r="S141" i="79"/>
  <c r="S188" i="79"/>
  <c r="S111" i="79"/>
  <c r="U43" i="79"/>
  <c r="T43" i="79" s="1"/>
  <c r="S43" i="79" s="1"/>
  <c r="S178" i="79"/>
  <c r="U176" i="79"/>
  <c r="T176" i="79" s="1"/>
  <c r="S176" i="79" s="1"/>
  <c r="S145" i="79"/>
  <c r="S169" i="79"/>
  <c r="U118" i="79"/>
  <c r="T118" i="79" s="1"/>
  <c r="S118" i="79" s="1"/>
  <c r="U164" i="79"/>
  <c r="T164" i="79" s="1"/>
  <c r="S164" i="79" s="1"/>
  <c r="S237" i="79"/>
  <c r="S180" i="79"/>
  <c r="Q262" i="79"/>
  <c r="P262" i="79" s="1"/>
  <c r="U262" i="79"/>
  <c r="T262" i="79" s="1"/>
  <c r="S91" i="79"/>
  <c r="S60" i="79"/>
  <c r="U198" i="79"/>
  <c r="T198" i="79" s="1"/>
  <c r="S198" i="79" s="1"/>
  <c r="S130" i="79"/>
  <c r="S214" i="79"/>
  <c r="U257" i="79"/>
  <c r="T257" i="79" s="1"/>
  <c r="S257" i="79" s="1"/>
  <c r="U212" i="79"/>
  <c r="T212" i="79" s="1"/>
  <c r="S212" i="79" s="1"/>
  <c r="S70" i="79"/>
  <c r="U127" i="79"/>
  <c r="T127" i="79" s="1"/>
  <c r="S127" i="79" s="1"/>
  <c r="U228" i="79"/>
  <c r="T228" i="79" s="1"/>
  <c r="S228" i="79" s="1"/>
  <c r="U68" i="79"/>
  <c r="T68" i="79" s="1"/>
  <c r="S68" i="79" s="1"/>
  <c r="Q264" i="79"/>
  <c r="P264" i="79" s="1"/>
  <c r="S147" i="79"/>
  <c r="S227" i="79"/>
  <c r="U182" i="79"/>
  <c r="T182" i="79" s="1"/>
  <c r="S182" i="79" s="1"/>
  <c r="U19" i="79"/>
  <c r="T19" i="79" s="1"/>
  <c r="S19" i="79" s="1"/>
  <c r="U140" i="79"/>
  <c r="T140" i="79" s="1"/>
  <c r="S140" i="79" s="1"/>
  <c r="S40" i="79"/>
  <c r="S189" i="79"/>
  <c r="U87" i="79"/>
  <c r="T87" i="79" s="1"/>
  <c r="S87" i="79" s="1"/>
  <c r="U184" i="79"/>
  <c r="T184" i="79" s="1"/>
  <c r="S184" i="79" s="1"/>
  <c r="S175" i="79"/>
  <c r="U264" i="79"/>
  <c r="T264" i="79" s="1"/>
  <c r="U224" i="79"/>
  <c r="T224" i="79" s="1"/>
  <c r="S224" i="79" s="1"/>
  <c r="U66" i="79"/>
  <c r="T66" i="79" s="1"/>
  <c r="S66" i="79" s="1"/>
  <c r="U221" i="79"/>
  <c r="T221" i="79" s="1"/>
  <c r="S221" i="79" s="1"/>
  <c r="Q107" i="79"/>
  <c r="P107" i="79" s="1"/>
  <c r="U107" i="79"/>
  <c r="T107" i="79" s="1"/>
  <c r="Q55" i="79"/>
  <c r="P55" i="79" s="1"/>
  <c r="U55" i="79"/>
  <c r="T55" i="79" s="1"/>
  <c r="Q174" i="79"/>
  <c r="P174" i="79" s="1"/>
  <c r="U174" i="79"/>
  <c r="T174" i="79" s="1"/>
  <c r="Q98" i="79"/>
  <c r="P98" i="79" s="1"/>
  <c r="U98" i="79"/>
  <c r="T98" i="79" s="1"/>
  <c r="O266" i="79"/>
  <c r="N266" i="79" s="1"/>
  <c r="U32" i="79"/>
  <c r="T32" i="79" s="1"/>
  <c r="S32" i="79" s="1"/>
  <c r="U238" i="79"/>
  <c r="T238" i="79" s="1"/>
  <c r="S238" i="79" s="1"/>
  <c r="U215" i="79"/>
  <c r="T215" i="79" s="1"/>
  <c r="S215" i="79" s="1"/>
  <c r="U105" i="79"/>
  <c r="T105" i="79" s="1"/>
  <c r="S105" i="79" s="1"/>
  <c r="U241" i="79"/>
  <c r="T241" i="79" s="1"/>
  <c r="S241" i="79" s="1"/>
  <c r="U153" i="79"/>
  <c r="T153" i="79" s="1"/>
  <c r="S153" i="79" s="1"/>
  <c r="U100" i="79"/>
  <c r="T100" i="79" s="1"/>
  <c r="S100" i="79" s="1"/>
  <c r="U240" i="79"/>
  <c r="T240" i="79" s="1"/>
  <c r="S240" i="79" s="1"/>
  <c r="S258" i="79"/>
  <c r="U213" i="79"/>
  <c r="T213" i="79" s="1"/>
  <c r="S213" i="79" s="1"/>
  <c r="U94" i="79"/>
  <c r="T94" i="79" s="1"/>
  <c r="Q94" i="79"/>
  <c r="P94" i="79" s="1"/>
  <c r="U165" i="79"/>
  <c r="T165" i="79" s="1"/>
  <c r="Q165" i="79"/>
  <c r="P165" i="79" s="1"/>
  <c r="U151" i="79"/>
  <c r="T151" i="79" s="1"/>
  <c r="Q151" i="79"/>
  <c r="P151" i="79" s="1"/>
  <c r="U149" i="79"/>
  <c r="T149" i="79" s="1"/>
  <c r="S149" i="79" s="1"/>
  <c r="Q80" i="79"/>
  <c r="P80" i="79" s="1"/>
  <c r="S80" i="79" s="1"/>
  <c r="Q183" i="79"/>
  <c r="P183" i="79" s="1"/>
  <c r="S183" i="79" s="1"/>
  <c r="U230" i="79"/>
  <c r="T230" i="79" s="1"/>
  <c r="S230" i="79" s="1"/>
  <c r="U144" i="79"/>
  <c r="T144" i="79" s="1"/>
  <c r="S144" i="79" s="1"/>
  <c r="U120" i="79"/>
  <c r="T120" i="79" s="1"/>
  <c r="S120" i="79" s="1"/>
  <c r="U134" i="79"/>
  <c r="T134" i="79" s="1"/>
  <c r="S134" i="79" s="1"/>
  <c r="S229" i="79"/>
  <c r="Q76" i="79"/>
  <c r="P76" i="79" s="1"/>
  <c r="S76" i="79" s="1"/>
  <c r="Q191" i="79"/>
  <c r="P191" i="79" s="1"/>
  <c r="S191" i="79" s="1"/>
  <c r="U67" i="79"/>
  <c r="T67" i="79" s="1"/>
  <c r="Q67" i="79"/>
  <c r="P67" i="79" s="1"/>
  <c r="U259" i="79"/>
  <c r="T259" i="79" s="1"/>
  <c r="Q259" i="79"/>
  <c r="P259" i="79" s="1"/>
  <c r="U92" i="79"/>
  <c r="T92" i="79" s="1"/>
  <c r="S92" i="79" s="1"/>
  <c r="S88" i="79"/>
  <c r="U232" i="79"/>
  <c r="T232" i="79" s="1"/>
  <c r="S232" i="79" s="1"/>
  <c r="U220" i="79"/>
  <c r="T220" i="79" s="1"/>
  <c r="S220" i="79" s="1"/>
  <c r="U226" i="79"/>
  <c r="T226" i="79" s="1"/>
  <c r="Q226" i="79"/>
  <c r="P226" i="79" s="1"/>
  <c r="Q136" i="79"/>
  <c r="P136" i="79" s="1"/>
  <c r="S136" i="79" s="1"/>
  <c r="S114" i="79"/>
  <c r="U160" i="79"/>
  <c r="T160" i="79" s="1"/>
  <c r="S160" i="79" s="1"/>
  <c r="U17" i="79"/>
  <c r="T17" i="79" s="1"/>
  <c r="S17" i="79" s="1"/>
  <c r="U187" i="79"/>
  <c r="T187" i="79" s="1"/>
  <c r="S187" i="79" s="1"/>
  <c r="U121" i="79"/>
  <c r="T121" i="79" s="1"/>
  <c r="S121" i="79" s="1"/>
  <c r="U59" i="79"/>
  <c r="T59" i="79" s="1"/>
  <c r="S59" i="79" s="1"/>
  <c r="U235" i="79"/>
  <c r="T235" i="79" s="1"/>
  <c r="S235" i="79" s="1"/>
  <c r="U170" i="79"/>
  <c r="T170" i="79" s="1"/>
  <c r="S170" i="79" s="1"/>
  <c r="U186" i="79"/>
  <c r="T186" i="79" s="1"/>
  <c r="Q186" i="79"/>
  <c r="P186" i="79" s="1"/>
  <c r="U252" i="79"/>
  <c r="T252" i="79" s="1"/>
  <c r="Q252" i="79"/>
  <c r="P252" i="79" s="1"/>
  <c r="U21" i="79"/>
  <c r="T21" i="79" s="1"/>
  <c r="Q21" i="79"/>
  <c r="P21" i="79" s="1"/>
  <c r="U265" i="79"/>
  <c r="T265" i="79" s="1"/>
  <c r="S265" i="79" s="1"/>
  <c r="U62" i="79"/>
  <c r="T62" i="79" s="1"/>
  <c r="S62" i="79" s="1"/>
  <c r="U123" i="79"/>
  <c r="T123" i="79" s="1"/>
  <c r="S123" i="79" s="1"/>
  <c r="U89" i="79"/>
  <c r="T89" i="79" s="1"/>
  <c r="S89" i="79" s="1"/>
  <c r="U54" i="79"/>
  <c r="T54" i="79" s="1"/>
  <c r="S54" i="79" s="1"/>
  <c r="U200" i="79"/>
  <c r="T200" i="79" s="1"/>
  <c r="S200" i="79" s="1"/>
  <c r="U246" i="79"/>
  <c r="T246" i="79" s="1"/>
  <c r="S246" i="79" s="1"/>
  <c r="U152" i="79"/>
  <c r="T152" i="79" s="1"/>
  <c r="S152" i="79" s="1"/>
  <c r="U33" i="79"/>
  <c r="T33" i="79" s="1"/>
  <c r="S33" i="79" s="1"/>
  <c r="U207" i="79"/>
  <c r="T207" i="79" s="1"/>
  <c r="S207" i="79" s="1"/>
  <c r="U58" i="79"/>
  <c r="T58" i="79" s="1"/>
  <c r="S58" i="79" s="1"/>
  <c r="U72" i="79"/>
  <c r="T72" i="79" s="1"/>
  <c r="S72" i="79" s="1"/>
  <c r="U177" i="79"/>
  <c r="T177" i="79" s="1"/>
  <c r="S177" i="79" s="1"/>
  <c r="U142" i="79"/>
  <c r="T142" i="79" s="1"/>
  <c r="S142" i="79" s="1"/>
  <c r="U250" i="79"/>
  <c r="T250" i="79" s="1"/>
  <c r="S250" i="79" s="1"/>
  <c r="U197" i="79"/>
  <c r="T197" i="79" s="1"/>
  <c r="S197" i="79" s="1"/>
  <c r="U29" i="79"/>
  <c r="T29" i="79" s="1"/>
  <c r="S29" i="79" s="1"/>
  <c r="U79" i="79"/>
  <c r="T79" i="79" s="1"/>
  <c r="S79" i="79" s="1"/>
  <c r="U102" i="79"/>
  <c r="T102" i="79" s="1"/>
  <c r="S102" i="79" s="1"/>
  <c r="U234" i="79"/>
  <c r="T234" i="79" s="1"/>
  <c r="S234" i="79" s="1"/>
  <c r="U181" i="79"/>
  <c r="T181" i="79" s="1"/>
  <c r="S181" i="79" s="1"/>
  <c r="U15" i="79"/>
  <c r="T15" i="79" s="1"/>
  <c r="S15" i="79" s="1"/>
  <c r="U13" i="79"/>
  <c r="T13" i="79" s="1"/>
  <c r="S13" i="79" s="1"/>
  <c r="U236" i="79"/>
  <c r="T236" i="79" s="1"/>
  <c r="S236" i="79" s="1"/>
  <c r="U46" i="79"/>
  <c r="T46" i="79" s="1"/>
  <c r="S46" i="79" s="1"/>
  <c r="U34" i="79"/>
  <c r="T34" i="79" s="1"/>
  <c r="S34" i="79" s="1"/>
  <c r="U50" i="79"/>
  <c r="T50" i="79" s="1"/>
  <c r="S50" i="79" s="1"/>
  <c r="U218" i="79"/>
  <c r="T218" i="79" s="1"/>
  <c r="S218" i="79" s="1"/>
  <c r="U96" i="79"/>
  <c r="T96" i="79" s="1"/>
  <c r="S96" i="79" s="1"/>
  <c r="U85" i="79"/>
  <c r="T85" i="79" s="1"/>
  <c r="S85" i="79" s="1"/>
  <c r="U260" i="79"/>
  <c r="T260" i="79" s="1"/>
  <c r="S260" i="79" s="1"/>
  <c r="U166" i="79"/>
  <c r="T166" i="79" s="1"/>
  <c r="S166" i="79" s="1"/>
  <c r="U244" i="79"/>
  <c r="T244" i="79" s="1"/>
  <c r="S244" i="79" s="1"/>
  <c r="U48" i="79"/>
  <c r="T48" i="79" s="1"/>
  <c r="S48" i="79" s="1"/>
  <c r="U239" i="79"/>
  <c r="T239" i="79" s="1"/>
  <c r="S239" i="79" s="1"/>
  <c r="U254" i="79"/>
  <c r="T254" i="79" s="1"/>
  <c r="S254" i="79" s="1"/>
  <c r="U172" i="79"/>
  <c r="T172" i="79" s="1"/>
  <c r="S172" i="79" s="1"/>
  <c r="U63" i="79"/>
  <c r="T63" i="79" s="1"/>
  <c r="S63" i="79" s="1"/>
  <c r="U125" i="79"/>
  <c r="T125" i="79" s="1"/>
  <c r="S125" i="79" s="1"/>
  <c r="U233" i="79"/>
  <c r="T233" i="79" s="1"/>
  <c r="S233" i="79" s="1"/>
  <c r="U65" i="79"/>
  <c r="T65" i="79" s="1"/>
  <c r="S65" i="79" s="1"/>
  <c r="U150" i="79"/>
  <c r="T150" i="79" s="1"/>
  <c r="S150" i="79" s="1"/>
  <c r="U44" i="79"/>
  <c r="T44" i="79" s="1"/>
  <c r="S44" i="79" s="1"/>
  <c r="U256" i="79"/>
  <c r="T256" i="79" s="1"/>
  <c r="S256" i="79" s="1"/>
  <c r="U35" i="79"/>
  <c r="T35" i="79" s="1"/>
  <c r="S35" i="79" s="1"/>
  <c r="U52" i="79"/>
  <c r="T52" i="79" s="1"/>
  <c r="S52" i="79" s="1"/>
  <c r="U104" i="79"/>
  <c r="T104" i="79" s="1"/>
  <c r="S104" i="79" s="1"/>
  <c r="U83" i="79"/>
  <c r="T83" i="79" s="1"/>
  <c r="S83" i="79" s="1"/>
  <c r="U95" i="79"/>
  <c r="T95" i="79" s="1"/>
  <c r="S95" i="79" s="1"/>
  <c r="U71" i="79"/>
  <c r="T71" i="79" s="1"/>
  <c r="S71" i="79" s="1"/>
  <c r="U64" i="79"/>
  <c r="T64" i="79" s="1"/>
  <c r="S64" i="79" s="1"/>
  <c r="U243" i="79"/>
  <c r="T243" i="79" s="1"/>
  <c r="S243" i="79" s="1"/>
  <c r="U195" i="79"/>
  <c r="T195" i="79" s="1"/>
  <c r="S195" i="79" s="1"/>
  <c r="U161" i="79"/>
  <c r="T161" i="79" s="1"/>
  <c r="S161" i="79" s="1"/>
  <c r="U119" i="79"/>
  <c r="T119" i="79" s="1"/>
  <c r="S119" i="79" s="1"/>
  <c r="U27" i="79"/>
  <c r="T27" i="79" s="1"/>
  <c r="S27" i="79" s="1"/>
  <c r="U248" i="79"/>
  <c r="T248" i="79" s="1"/>
  <c r="S248" i="79" s="1"/>
  <c r="U196" i="79"/>
  <c r="T196" i="79" s="1"/>
  <c r="S196" i="79" s="1"/>
  <c r="U249" i="79"/>
  <c r="T249" i="79" s="1"/>
  <c r="S249" i="79" s="1"/>
  <c r="U11" i="79"/>
  <c r="T11" i="79" s="1"/>
  <c r="S11" i="79" s="1"/>
  <c r="U117" i="79"/>
  <c r="T117" i="79" s="1"/>
  <c r="S117" i="79" s="1"/>
  <c r="U138" i="79"/>
  <c r="T138" i="79" s="1"/>
  <c r="S138" i="79" s="1"/>
  <c r="S21" i="79" l="1"/>
  <c r="T26" i="80"/>
  <c r="S259" i="79"/>
  <c r="S55" i="79"/>
  <c r="S226" i="79"/>
  <c r="S264" i="79"/>
  <c r="S107" i="79"/>
  <c r="S186" i="79"/>
  <c r="S165" i="79"/>
  <c r="S98" i="79"/>
  <c r="S262" i="79"/>
  <c r="Q266" i="79"/>
  <c r="P266" i="79" s="1"/>
  <c r="U266" i="79"/>
  <c r="T266" i="79" s="1"/>
  <c r="S151" i="79"/>
  <c r="S94" i="79"/>
  <c r="S252" i="79"/>
  <c r="S67" i="79"/>
  <c r="S174" i="79"/>
  <c r="S207" i="80" l="1"/>
  <c r="S266" i="79"/>
  <c r="W147" i="80" l="1"/>
  <c r="M147" i="80"/>
  <c r="O147" i="80" s="1"/>
  <c r="N147" i="80" s="1"/>
  <c r="S147" i="80"/>
  <c r="M299" i="80"/>
  <c r="O299" i="80" s="1"/>
  <c r="N299" i="80" s="1"/>
  <c r="S299" i="80"/>
  <c r="W299" i="80"/>
  <c r="O138" i="80"/>
  <c r="N138" i="80" s="1"/>
  <c r="V138" i="80" s="1"/>
  <c r="U138" i="80" s="1"/>
  <c r="O121" i="80"/>
  <c r="N121" i="80" s="1"/>
  <c r="S201" i="80"/>
  <c r="M292" i="80"/>
  <c r="O292" i="80" s="1"/>
  <c r="N292" i="80" s="1"/>
  <c r="S292" i="80"/>
  <c r="W292" i="80"/>
  <c r="S38" i="80"/>
  <c r="M294" i="80"/>
  <c r="O294" i="80" s="1"/>
  <c r="N294" i="80" s="1"/>
  <c r="W294" i="80"/>
  <c r="S294" i="80"/>
  <c r="M92" i="80"/>
  <c r="O92" i="80" s="1"/>
  <c r="N92" i="80" s="1"/>
  <c r="S92" i="80"/>
  <c r="W92" i="80"/>
  <c r="M82" i="80"/>
  <c r="O82" i="80" s="1"/>
  <c r="N82" i="80" s="1"/>
  <c r="S82" i="80"/>
  <c r="W82" i="80"/>
  <c r="W258" i="80"/>
  <c r="M258" i="80"/>
  <c r="O258" i="80" s="1"/>
  <c r="N258" i="80" s="1"/>
  <c r="S258" i="80"/>
  <c r="S93" i="80"/>
  <c r="W93" i="80"/>
  <c r="M93" i="80"/>
  <c r="O93" i="80" s="1"/>
  <c r="N93" i="80" s="1"/>
  <c r="S267" i="80"/>
  <c r="W267" i="80"/>
  <c r="M267" i="80"/>
  <c r="O267" i="80" s="1"/>
  <c r="N267" i="80" s="1"/>
  <c r="S104" i="80"/>
  <c r="M104" i="80"/>
  <c r="O104" i="80" s="1"/>
  <c r="N104" i="80" s="1"/>
  <c r="W104" i="80"/>
  <c r="W286" i="80"/>
  <c r="M286" i="80"/>
  <c r="O286" i="80" s="1"/>
  <c r="N286" i="80" s="1"/>
  <c r="S286" i="80"/>
  <c r="O198" i="80"/>
  <c r="N198" i="80" s="1"/>
  <c r="V198" i="80" s="1"/>
  <c r="U198" i="80" s="1"/>
  <c r="S160" i="80"/>
  <c r="W160" i="80"/>
  <c r="M160" i="80"/>
  <c r="O160" i="80" s="1"/>
  <c r="N160" i="80" s="1"/>
  <c r="W64" i="80"/>
  <c r="S58" i="80"/>
  <c r="W58" i="80"/>
  <c r="M58" i="80"/>
  <c r="O58" i="80" s="1"/>
  <c r="N58" i="80" s="1"/>
  <c r="M182" i="80"/>
  <c r="O182" i="80" s="1"/>
  <c r="N182" i="80" s="1"/>
  <c r="S296" i="80"/>
  <c r="M296" i="80"/>
  <c r="O296" i="80" s="1"/>
  <c r="N296" i="80" s="1"/>
  <c r="W296" i="80"/>
  <c r="W224" i="80"/>
  <c r="M52" i="80"/>
  <c r="O52" i="80" s="1"/>
  <c r="N52" i="80" s="1"/>
  <c r="S52" i="80"/>
  <c r="W52" i="80"/>
  <c r="W76" i="80"/>
  <c r="M76" i="80"/>
  <c r="O76" i="80" s="1"/>
  <c r="N76" i="80" s="1"/>
  <c r="S76" i="80"/>
  <c r="W228" i="80"/>
  <c r="M228" i="80"/>
  <c r="O228" i="80" s="1"/>
  <c r="N228" i="80" s="1"/>
  <c r="S228" i="80"/>
  <c r="S131" i="80"/>
  <c r="W131" i="80"/>
  <c r="M131" i="80"/>
  <c r="O131" i="80" s="1"/>
  <c r="N131" i="80" s="1"/>
  <c r="W113" i="80"/>
  <c r="W246" i="80"/>
  <c r="M246" i="80"/>
  <c r="O246" i="80" s="1"/>
  <c r="N246" i="80" s="1"/>
  <c r="S246" i="80"/>
  <c r="M288" i="80"/>
  <c r="O288" i="80" s="1"/>
  <c r="N288" i="80" s="1"/>
  <c r="S288" i="80"/>
  <c r="W288" i="80"/>
  <c r="W210" i="80"/>
  <c r="M210" i="80"/>
  <c r="O210" i="80" s="1"/>
  <c r="N210" i="80" s="1"/>
  <c r="S210" i="80"/>
  <c r="W245" i="80"/>
  <c r="S245" i="80"/>
  <c r="M245" i="80"/>
  <c r="O245" i="80" s="1"/>
  <c r="N245" i="80" s="1"/>
  <c r="M191" i="80"/>
  <c r="O191" i="80" s="1"/>
  <c r="N191" i="80" s="1"/>
  <c r="S114" i="80"/>
  <c r="S279" i="80"/>
  <c r="W279" i="80"/>
  <c r="M279" i="80"/>
  <c r="O279" i="80" s="1"/>
  <c r="N279" i="80" s="1"/>
  <c r="M97" i="80"/>
  <c r="O97" i="80" s="1"/>
  <c r="N97" i="80" s="1"/>
  <c r="S97" i="80"/>
  <c r="W97" i="80"/>
  <c r="W51" i="80"/>
  <c r="M51" i="80"/>
  <c r="O51" i="80" s="1"/>
  <c r="N51" i="80" s="1"/>
  <c r="S51" i="80"/>
  <c r="S253" i="80"/>
  <c r="W253" i="80"/>
  <c r="M253" i="80"/>
  <c r="O253" i="80" s="1"/>
  <c r="N253" i="80" s="1"/>
  <c r="S118" i="80"/>
  <c r="O158" i="80"/>
  <c r="N158" i="80" s="1"/>
  <c r="V158" i="80" s="1"/>
  <c r="U158" i="80" s="1"/>
  <c r="S83" i="80"/>
  <c r="M83" i="80"/>
  <c r="O83" i="80" s="1"/>
  <c r="N83" i="80" s="1"/>
  <c r="W83" i="80"/>
  <c r="W241" i="80"/>
  <c r="S241" i="80"/>
  <c r="M241" i="80"/>
  <c r="O241" i="80" s="1"/>
  <c r="N241" i="80" s="1"/>
  <c r="M211" i="80"/>
  <c r="O211" i="80" s="1"/>
  <c r="N211" i="80" s="1"/>
  <c r="S211" i="80"/>
  <c r="W211" i="80"/>
  <c r="M68" i="80"/>
  <c r="O68" i="80" s="1"/>
  <c r="N68" i="80" s="1"/>
  <c r="M23" i="80"/>
  <c r="O23" i="80" s="1"/>
  <c r="N23" i="80" s="1"/>
  <c r="S106" i="80"/>
  <c r="S244" i="80"/>
  <c r="M244" i="80"/>
  <c r="O244" i="80" s="1"/>
  <c r="N244" i="80" s="1"/>
  <c r="W244" i="80"/>
  <c r="W107" i="80"/>
  <c r="W19" i="80"/>
  <c r="S19" i="80"/>
  <c r="M19" i="80"/>
  <c r="O19" i="80" s="1"/>
  <c r="N19" i="80" s="1"/>
  <c r="M236" i="80"/>
  <c r="O236" i="80" s="1"/>
  <c r="N236" i="80" s="1"/>
  <c r="W236" i="80"/>
  <c r="S236" i="80"/>
  <c r="S281" i="80"/>
  <c r="M281" i="80"/>
  <c r="O281" i="80" s="1"/>
  <c r="N281" i="80" s="1"/>
  <c r="W281" i="80"/>
  <c r="M57" i="80"/>
  <c r="O57" i="80" s="1"/>
  <c r="N57" i="80" s="1"/>
  <c r="W57" i="80"/>
  <c r="S57" i="80"/>
  <c r="W213" i="80"/>
  <c r="M213" i="80"/>
  <c r="O213" i="80" s="1"/>
  <c r="N213" i="80" s="1"/>
  <c r="S213" i="80"/>
  <c r="M59" i="80"/>
  <c r="O59" i="80" s="1"/>
  <c r="N59" i="80" s="1"/>
  <c r="W59" i="80"/>
  <c r="S59" i="80"/>
  <c r="M152" i="80"/>
  <c r="O152" i="80" s="1"/>
  <c r="N152" i="80" s="1"/>
  <c r="S152" i="80"/>
  <c r="W152" i="80"/>
  <c r="M67" i="80"/>
  <c r="O67" i="80" s="1"/>
  <c r="N67" i="80" s="1"/>
  <c r="R67" i="80" s="1"/>
  <c r="S293" i="80"/>
  <c r="M293" i="80"/>
  <c r="O293" i="80" s="1"/>
  <c r="N293" i="80" s="1"/>
  <c r="W293" i="80"/>
  <c r="O12" i="80"/>
  <c r="N12" i="80" s="1"/>
  <c r="V12" i="80" s="1"/>
  <c r="U12" i="80" s="1"/>
  <c r="M261" i="80"/>
  <c r="O261" i="80" s="1"/>
  <c r="N261" i="80" s="1"/>
  <c r="W261" i="80"/>
  <c r="S261" i="80"/>
  <c r="W79" i="80"/>
  <c r="S79" i="80"/>
  <c r="M79" i="80"/>
  <c r="O79" i="80" s="1"/>
  <c r="N79" i="80" s="1"/>
  <c r="S99" i="80"/>
  <c r="M99" i="80"/>
  <c r="O99" i="80" s="1"/>
  <c r="N99" i="80" s="1"/>
  <c r="W99" i="80"/>
  <c r="M141" i="80"/>
  <c r="O141" i="80" s="1"/>
  <c r="N141" i="80" s="1"/>
  <c r="S55" i="80"/>
  <c r="W127" i="80"/>
  <c r="M127" i="80"/>
  <c r="O127" i="80" s="1"/>
  <c r="N127" i="80" s="1"/>
  <c r="S127" i="80"/>
  <c r="S240" i="80"/>
  <c r="W240" i="80"/>
  <c r="M240" i="80"/>
  <c r="O240" i="80" s="1"/>
  <c r="N240" i="80" s="1"/>
  <c r="M33" i="80"/>
  <c r="O33" i="80" s="1"/>
  <c r="N33" i="80" s="1"/>
  <c r="M111" i="80"/>
  <c r="O111" i="80" s="1"/>
  <c r="N111" i="80" s="1"/>
  <c r="W91" i="80"/>
  <c r="M91" i="80"/>
  <c r="O91" i="80" s="1"/>
  <c r="N91" i="80" s="1"/>
  <c r="S91" i="80"/>
  <c r="S66" i="80"/>
  <c r="O66" i="80"/>
  <c r="N66" i="80" s="1"/>
  <c r="W119" i="80"/>
  <c r="S25" i="80"/>
  <c r="S189" i="80"/>
  <c r="W189" i="80"/>
  <c r="M189" i="80"/>
  <c r="O189" i="80" s="1"/>
  <c r="N189" i="80" s="1"/>
  <c r="S265" i="80"/>
  <c r="S202" i="80"/>
  <c r="W151" i="80"/>
  <c r="S175" i="80"/>
  <c r="M175" i="80"/>
  <c r="O175" i="80" s="1"/>
  <c r="N175" i="80" s="1"/>
  <c r="W175" i="80"/>
  <c r="W180" i="80"/>
  <c r="M180" i="80"/>
  <c r="O180" i="80" s="1"/>
  <c r="N180" i="80" s="1"/>
  <c r="S180" i="80"/>
  <c r="W239" i="80"/>
  <c r="S129" i="80"/>
  <c r="W129" i="80"/>
  <c r="M129" i="80"/>
  <c r="O129" i="80" s="1"/>
  <c r="N129" i="80" s="1"/>
  <c r="W269" i="80"/>
  <c r="M269" i="80"/>
  <c r="O269" i="80" s="1"/>
  <c r="N269" i="80" s="1"/>
  <c r="S269" i="80"/>
  <c r="S264" i="80"/>
  <c r="M45" i="80"/>
  <c r="O45" i="80" s="1"/>
  <c r="N45" i="80" s="1"/>
  <c r="W45" i="80"/>
  <c r="S45" i="80"/>
  <c r="O219" i="80"/>
  <c r="N219" i="80" s="1"/>
  <c r="V219" i="80" s="1"/>
  <c r="U219" i="80" s="1"/>
  <c r="W243" i="80"/>
  <c r="M243" i="80"/>
  <c r="O243" i="80" s="1"/>
  <c r="N243" i="80" s="1"/>
  <c r="S243" i="80"/>
  <c r="M234" i="80"/>
  <c r="O234" i="80" s="1"/>
  <c r="N234" i="80" s="1"/>
  <c r="W234" i="80"/>
  <c r="S234" i="80"/>
  <c r="W53" i="80"/>
  <c r="W72" i="80"/>
  <c r="S72" i="80"/>
  <c r="M72" i="80"/>
  <c r="O72" i="80" s="1"/>
  <c r="N72" i="80" s="1"/>
  <c r="W156" i="80"/>
  <c r="M110" i="80"/>
  <c r="O110" i="80" s="1"/>
  <c r="N110" i="80" s="1"/>
  <c r="V110" i="80" s="1"/>
  <c r="U110" i="80" s="1"/>
  <c r="W69" i="80"/>
  <c r="S69" i="80"/>
  <c r="M69" i="80"/>
  <c r="O69" i="80" s="1"/>
  <c r="N69" i="80" s="1"/>
  <c r="W302" i="80"/>
  <c r="S302" i="80"/>
  <c r="M302" i="80"/>
  <c r="O302" i="80" s="1"/>
  <c r="N302" i="80" s="1"/>
  <c r="M78" i="80"/>
  <c r="O78" i="80" s="1"/>
  <c r="N78" i="80" s="1"/>
  <c r="W78" i="80"/>
  <c r="S78" i="80"/>
  <c r="S150" i="80"/>
  <c r="W73" i="80"/>
  <c r="S73" i="80"/>
  <c r="M73" i="80"/>
  <c r="O73" i="80" s="1"/>
  <c r="N73" i="80" s="1"/>
  <c r="S197" i="80"/>
  <c r="W297" i="80"/>
  <c r="M297" i="80"/>
  <c r="O297" i="80" s="1"/>
  <c r="N297" i="80" s="1"/>
  <c r="S297" i="80"/>
  <c r="M13" i="80"/>
  <c r="O13" i="80" s="1"/>
  <c r="N13" i="80" s="1"/>
  <c r="W13" i="80"/>
  <c r="S13" i="80"/>
  <c r="W124" i="80"/>
  <c r="M300" i="80"/>
  <c r="O300" i="80" s="1"/>
  <c r="N300" i="80" s="1"/>
  <c r="W300" i="80"/>
  <c r="S300" i="80"/>
  <c r="S103" i="80"/>
  <c r="W103" i="80"/>
  <c r="M103" i="80"/>
  <c r="O103" i="80" s="1"/>
  <c r="N103" i="80" s="1"/>
  <c r="W24" i="80"/>
  <c r="W194" i="80"/>
  <c r="S200" i="80"/>
  <c r="S22" i="80"/>
  <c r="M285" i="80"/>
  <c r="O285" i="80" s="1"/>
  <c r="N285" i="80" s="1"/>
  <c r="W285" i="80"/>
  <c r="S285" i="80"/>
  <c r="S28" i="80"/>
  <c r="W28" i="80"/>
  <c r="M28" i="80"/>
  <c r="O28" i="80" s="1"/>
  <c r="N28" i="80" s="1"/>
  <c r="S271" i="80"/>
  <c r="W271" i="80"/>
  <c r="M271" i="80"/>
  <c r="O271" i="80" s="1"/>
  <c r="N271" i="80" s="1"/>
  <c r="W41" i="80"/>
  <c r="W229" i="80"/>
  <c r="M229" i="80"/>
  <c r="O229" i="80" s="1"/>
  <c r="N229" i="80" s="1"/>
  <c r="S229" i="80"/>
  <c r="S62" i="80"/>
  <c r="W62" i="80"/>
  <c r="M62" i="80"/>
  <c r="O62" i="80" s="1"/>
  <c r="N62" i="80" s="1"/>
  <c r="M145" i="80"/>
  <c r="O145" i="80" s="1"/>
  <c r="N145" i="80" s="1"/>
  <c r="W145" i="80"/>
  <c r="S145" i="80"/>
  <c r="W128" i="80"/>
  <c r="M128" i="80"/>
  <c r="O128" i="80" s="1"/>
  <c r="N128" i="80" s="1"/>
  <c r="S128" i="80"/>
  <c r="W284" i="80"/>
  <c r="S284" i="80"/>
  <c r="M284" i="80"/>
  <c r="O284" i="80" s="1"/>
  <c r="N284" i="80" s="1"/>
  <c r="W173" i="80"/>
  <c r="S173" i="80"/>
  <c r="M173" i="80"/>
  <c r="O173" i="80" s="1"/>
  <c r="N173" i="80" s="1"/>
  <c r="M75" i="80"/>
  <c r="O75" i="80" s="1"/>
  <c r="N75" i="80" s="1"/>
  <c r="W75" i="80"/>
  <c r="S75" i="80"/>
  <c r="W63" i="80"/>
  <c r="M63" i="80"/>
  <c r="O63" i="80" s="1"/>
  <c r="N63" i="80" s="1"/>
  <c r="S63" i="80"/>
  <c r="S235" i="80"/>
  <c r="M235" i="80"/>
  <c r="O235" i="80" s="1"/>
  <c r="N235" i="80" s="1"/>
  <c r="W235" i="80"/>
  <c r="W50" i="80"/>
  <c r="M50" i="80"/>
  <c r="O50" i="80" s="1"/>
  <c r="N50" i="80" s="1"/>
  <c r="S50" i="80"/>
  <c r="O32" i="80"/>
  <c r="N32" i="80" s="1"/>
  <c r="S206" i="80"/>
  <c r="M74" i="80"/>
  <c r="O74" i="80" s="1"/>
  <c r="N74" i="80" s="1"/>
  <c r="W74" i="80"/>
  <c r="S74" i="80"/>
  <c r="S192" i="80"/>
  <c r="M192" i="80"/>
  <c r="O192" i="80" s="1"/>
  <c r="N192" i="80" s="1"/>
  <c r="W192" i="80"/>
  <c r="O199" i="80"/>
  <c r="N199" i="80" s="1"/>
  <c r="S270" i="80"/>
  <c r="M270" i="80"/>
  <c r="O270" i="80" s="1"/>
  <c r="N270" i="80" s="1"/>
  <c r="W270" i="80"/>
  <c r="M174" i="80"/>
  <c r="O174" i="80" s="1"/>
  <c r="N174" i="80" s="1"/>
  <c r="S174" i="80"/>
  <c r="W174" i="80"/>
  <c r="W94" i="80"/>
  <c r="M94" i="80"/>
  <c r="O94" i="80" s="1"/>
  <c r="N94" i="80" s="1"/>
  <c r="S94" i="80"/>
  <c r="W238" i="80"/>
  <c r="M282" i="80"/>
  <c r="O282" i="80" s="1"/>
  <c r="N282" i="80" s="1"/>
  <c r="W282" i="80"/>
  <c r="S282" i="80"/>
  <c r="W256" i="80"/>
  <c r="M256" i="80"/>
  <c r="O256" i="80" s="1"/>
  <c r="N256" i="80" s="1"/>
  <c r="S256" i="80"/>
  <c r="S291" i="80"/>
  <c r="W291" i="80"/>
  <c r="M291" i="80"/>
  <c r="O291" i="80" s="1"/>
  <c r="N291" i="80" s="1"/>
  <c r="S248" i="80"/>
  <c r="W248" i="80"/>
  <c r="M248" i="80"/>
  <c r="O248" i="80" s="1"/>
  <c r="N248" i="80" s="1"/>
  <c r="M102" i="80"/>
  <c r="O102" i="80" s="1"/>
  <c r="N102" i="80" s="1"/>
  <c r="S102" i="80"/>
  <c r="W102" i="80"/>
  <c r="S157" i="80"/>
  <c r="M298" i="80"/>
  <c r="O298" i="80" s="1"/>
  <c r="N298" i="80" s="1"/>
  <c r="W298" i="80"/>
  <c r="S298" i="80"/>
  <c r="S146" i="80"/>
  <c r="M146" i="80"/>
  <c r="O146" i="80" s="1"/>
  <c r="N146" i="80" s="1"/>
  <c r="W146" i="80"/>
  <c r="S96" i="80"/>
  <c r="W96" i="80"/>
  <c r="M96" i="80"/>
  <c r="O96" i="80" s="1"/>
  <c r="N96" i="80" s="1"/>
  <c r="M36" i="80"/>
  <c r="O36" i="80" s="1"/>
  <c r="N36" i="80" s="1"/>
  <c r="W304" i="80"/>
  <c r="S304" i="80"/>
  <c r="M304" i="80"/>
  <c r="O304" i="80" s="1"/>
  <c r="N304" i="80" s="1"/>
  <c r="W301" i="80"/>
  <c r="M301" i="80"/>
  <c r="O301" i="80" s="1"/>
  <c r="N301" i="80" s="1"/>
  <c r="S301" i="80"/>
  <c r="S233" i="80"/>
  <c r="M233" i="80"/>
  <c r="O233" i="80" s="1"/>
  <c r="N233" i="80" s="1"/>
  <c r="W233" i="80"/>
  <c r="M56" i="80"/>
  <c r="O56" i="80" s="1"/>
  <c r="N56" i="80" s="1"/>
  <c r="S56" i="80"/>
  <c r="W56" i="80"/>
  <c r="W259" i="80"/>
  <c r="M259" i="80"/>
  <c r="O259" i="80" s="1"/>
  <c r="N259" i="80" s="1"/>
  <c r="S259" i="80"/>
  <c r="S134" i="80"/>
  <c r="M134" i="80"/>
  <c r="O134" i="80" s="1"/>
  <c r="N134" i="80" s="1"/>
  <c r="W134" i="80"/>
  <c r="W143" i="80"/>
  <c r="W220" i="80"/>
  <c r="S220" i="80"/>
  <c r="M220" i="80"/>
  <c r="O220" i="80" s="1"/>
  <c r="N220" i="80" s="1"/>
  <c r="S161" i="80"/>
  <c r="M283" i="80"/>
  <c r="O283" i="80" s="1"/>
  <c r="N283" i="80" s="1"/>
  <c r="W283" i="80"/>
  <c r="S283" i="80"/>
  <c r="S162" i="80"/>
  <c r="W116" i="80"/>
  <c r="W277" i="80"/>
  <c r="S277" i="80"/>
  <c r="M277" i="80"/>
  <c r="O277" i="80" s="1"/>
  <c r="N277" i="80" s="1"/>
  <c r="S137" i="80"/>
  <c r="S272" i="80"/>
  <c r="W272" i="80"/>
  <c r="M272" i="80"/>
  <c r="O272" i="80" s="1"/>
  <c r="N272" i="80" s="1"/>
  <c r="W204" i="80"/>
  <c r="M280" i="80"/>
  <c r="O280" i="80" s="1"/>
  <c r="N280" i="80" s="1"/>
  <c r="S280" i="80"/>
  <c r="W280" i="80"/>
  <c r="S287" i="80"/>
  <c r="M287" i="80"/>
  <c r="O287" i="80" s="1"/>
  <c r="N287" i="80" s="1"/>
  <c r="W287" i="80"/>
  <c r="W89" i="80"/>
  <c r="W154" i="80"/>
  <c r="W60" i="80"/>
  <c r="S60" i="80"/>
  <c r="M60" i="80"/>
  <c r="O60" i="80" s="1"/>
  <c r="N60" i="80" s="1"/>
  <c r="M290" i="80"/>
  <c r="O290" i="80" s="1"/>
  <c r="N290" i="80" s="1"/>
  <c r="S290" i="80"/>
  <c r="W290" i="80"/>
  <c r="M100" i="80"/>
  <c r="O100" i="80" s="1"/>
  <c r="N100" i="80" s="1"/>
  <c r="W100" i="80"/>
  <c r="S100" i="80"/>
  <c r="S295" i="80"/>
  <c r="M295" i="80"/>
  <c r="O295" i="80" s="1"/>
  <c r="N295" i="80" s="1"/>
  <c r="W295" i="80"/>
  <c r="M18" i="80"/>
  <c r="O18" i="80" s="1"/>
  <c r="N18" i="80" s="1"/>
  <c r="W18" i="80"/>
  <c r="S18" i="80"/>
  <c r="W247" i="80"/>
  <c r="S247" i="80"/>
  <c r="M247" i="80"/>
  <c r="O247" i="80" s="1"/>
  <c r="N247" i="80" s="1"/>
  <c r="W135" i="80"/>
  <c r="M135" i="80"/>
  <c r="O135" i="80" s="1"/>
  <c r="N135" i="80" s="1"/>
  <c r="S135" i="80"/>
  <c r="M17" i="80"/>
  <c r="O17" i="80" s="1"/>
  <c r="N17" i="80" s="1"/>
  <c r="W17" i="80"/>
  <c r="S17" i="80"/>
  <c r="M263" i="80"/>
  <c r="O263" i="80" s="1"/>
  <c r="N263" i="80" s="1"/>
  <c r="W139" i="80"/>
  <c r="S172" i="80"/>
  <c r="W81" i="80"/>
  <c r="M81" i="80"/>
  <c r="O81" i="80" s="1"/>
  <c r="N81" i="80" s="1"/>
  <c r="S81" i="80"/>
  <c r="O29" i="80"/>
  <c r="N29" i="80" s="1"/>
  <c r="S46" i="80"/>
  <c r="M214" i="80"/>
  <c r="O214" i="80" s="1"/>
  <c r="N214" i="80" s="1"/>
  <c r="S214" i="80"/>
  <c r="W214" i="80"/>
  <c r="S95" i="80"/>
  <c r="M95" i="80"/>
  <c r="O95" i="80" s="1"/>
  <c r="N95" i="80" s="1"/>
  <c r="W95" i="80"/>
  <c r="M216" i="80"/>
  <c r="O216" i="80" s="1"/>
  <c r="N216" i="80" s="1"/>
  <c r="W216" i="80"/>
  <c r="S216" i="80"/>
  <c r="W176" i="80"/>
  <c r="S176" i="80"/>
  <c r="M176" i="80"/>
  <c r="O176" i="80" s="1"/>
  <c r="N176" i="80" s="1"/>
  <c r="M31" i="80"/>
  <c r="O31" i="80" s="1"/>
  <c r="N31" i="80" s="1"/>
  <c r="W87" i="80"/>
  <c r="S166" i="80"/>
  <c r="M166" i="80"/>
  <c r="O166" i="80" s="1"/>
  <c r="N166" i="80" s="1"/>
  <c r="W166" i="80"/>
  <c r="M274" i="80"/>
  <c r="O274" i="80" s="1"/>
  <c r="N274" i="80" s="1"/>
  <c r="S274" i="80"/>
  <c r="W274" i="80"/>
  <c r="W130" i="80"/>
  <c r="S130" i="80"/>
  <c r="M130" i="80"/>
  <c r="O130" i="80" s="1"/>
  <c r="N130" i="80" s="1"/>
  <c r="W44" i="80"/>
  <c r="M44" i="80"/>
  <c r="O44" i="80" s="1"/>
  <c r="N44" i="80" s="1"/>
  <c r="S44" i="80"/>
  <c r="W275" i="80"/>
  <c r="M275" i="80"/>
  <c r="O275" i="80" s="1"/>
  <c r="N275" i="80" s="1"/>
  <c r="S275" i="80"/>
  <c r="M251" i="80"/>
  <c r="O251" i="80" s="1"/>
  <c r="N251" i="80" s="1"/>
  <c r="S251" i="80"/>
  <c r="W251" i="80"/>
  <c r="M227" i="80"/>
  <c r="O227" i="80" s="1"/>
  <c r="N227" i="80" s="1"/>
  <c r="W227" i="80"/>
  <c r="S227" i="80"/>
  <c r="W98" i="80"/>
  <c r="M98" i="80"/>
  <c r="O98" i="80" s="1"/>
  <c r="N98" i="80" s="1"/>
  <c r="S98" i="80"/>
  <c r="S37" i="80"/>
  <c r="O37" i="80"/>
  <c r="N37" i="80" s="1"/>
  <c r="W276" i="80"/>
  <c r="S276" i="80"/>
  <c r="M276" i="80"/>
  <c r="O276" i="80" s="1"/>
  <c r="N276" i="80" s="1"/>
  <c r="S164" i="80"/>
  <c r="M252" i="80"/>
  <c r="O252" i="80" s="1"/>
  <c r="N252" i="80" s="1"/>
  <c r="S252" i="80"/>
  <c r="W252" i="80"/>
  <c r="S185" i="80"/>
  <c r="M185" i="80"/>
  <c r="O185" i="80" s="1"/>
  <c r="N185" i="80" s="1"/>
  <c r="W185" i="80"/>
  <c r="O35" i="80"/>
  <c r="N35" i="80" s="1"/>
  <c r="W35" i="80"/>
  <c r="S133" i="80"/>
  <c r="W133" i="80"/>
  <c r="M133" i="80"/>
  <c r="O133" i="80" s="1"/>
  <c r="N133" i="80" s="1"/>
  <c r="W54" i="80"/>
  <c r="M54" i="80"/>
  <c r="O54" i="80" s="1"/>
  <c r="N54" i="80" s="1"/>
  <c r="S54" i="80"/>
  <c r="M184" i="80"/>
  <c r="O184" i="80" s="1"/>
  <c r="N184" i="80" s="1"/>
  <c r="W184" i="80"/>
  <c r="S184" i="80"/>
  <c r="W40" i="80"/>
  <c r="O40" i="80"/>
  <c r="N40" i="80" s="1"/>
  <c r="W163" i="80"/>
  <c r="S249" i="80"/>
  <c r="M249" i="80"/>
  <c r="O249" i="80" s="1"/>
  <c r="N249" i="80" s="1"/>
  <c r="W249" i="80"/>
  <c r="O223" i="80"/>
  <c r="N223" i="80" s="1"/>
  <c r="M268" i="80"/>
  <c r="O268" i="80" s="1"/>
  <c r="N268" i="80" s="1"/>
  <c r="S268" i="80"/>
  <c r="W268" i="80"/>
  <c r="S303" i="80"/>
  <c r="M303" i="80"/>
  <c r="O303" i="80" s="1"/>
  <c r="N303" i="80" s="1"/>
  <c r="W303" i="80"/>
  <c r="M193" i="80"/>
  <c r="O193" i="80" s="1"/>
  <c r="N193" i="80" s="1"/>
  <c r="M212" i="80"/>
  <c r="O212" i="80" s="1"/>
  <c r="N212" i="80" s="1"/>
  <c r="S212" i="80"/>
  <c r="W212" i="80"/>
  <c r="S273" i="80"/>
  <c r="M273" i="80"/>
  <c r="O273" i="80" s="1"/>
  <c r="N273" i="80" s="1"/>
  <c r="W273" i="80"/>
  <c r="S177" i="80"/>
  <c r="W177" i="80"/>
  <c r="M177" i="80"/>
  <c r="O177" i="80" s="1"/>
  <c r="N177" i="80" s="1"/>
  <c r="S108" i="80"/>
  <c r="S34" i="80"/>
  <c r="M179" i="80"/>
  <c r="O179" i="80" s="1"/>
  <c r="N179" i="80" s="1"/>
  <c r="W179" i="80"/>
  <c r="S179" i="80"/>
  <c r="S101" i="80"/>
  <c r="W101" i="80"/>
  <c r="M101" i="80"/>
  <c r="O101" i="80" s="1"/>
  <c r="N101" i="80" s="1"/>
  <c r="S170" i="80"/>
  <c r="W109" i="80"/>
  <c r="W260" i="80"/>
  <c r="S260" i="80"/>
  <c r="M260" i="80"/>
  <c r="O260" i="80" s="1"/>
  <c r="N260" i="80" s="1"/>
  <c r="S226" i="80"/>
  <c r="W226" i="80"/>
  <c r="M226" i="80"/>
  <c r="O226" i="80" s="1"/>
  <c r="N226" i="80" s="1"/>
  <c r="S195" i="80"/>
  <c r="W195" i="80"/>
  <c r="M195" i="80"/>
  <c r="O195" i="80" s="1"/>
  <c r="N195" i="80" s="1"/>
  <c r="S122" i="80"/>
  <c r="W117" i="80"/>
  <c r="S117" i="80"/>
  <c r="M117" i="80"/>
  <c r="O117" i="80" s="1"/>
  <c r="N117" i="80" s="1"/>
  <c r="M77" i="80"/>
  <c r="O77" i="80" s="1"/>
  <c r="N77" i="80" s="1"/>
  <c r="S77" i="80"/>
  <c r="W77" i="80"/>
  <c r="W20" i="80"/>
  <c r="S20" i="80"/>
  <c r="M20" i="80"/>
  <c r="O20" i="80" s="1"/>
  <c r="N20" i="80" s="1"/>
  <c r="S278" i="80"/>
  <c r="M278" i="80"/>
  <c r="O278" i="80" s="1"/>
  <c r="N278" i="80" s="1"/>
  <c r="W278" i="80"/>
  <c r="W232" i="80"/>
  <c r="S232" i="80"/>
  <c r="M232" i="80"/>
  <c r="O232" i="80" s="1"/>
  <c r="N232" i="80" s="1"/>
  <c r="S10" i="80"/>
  <c r="M10" i="80"/>
  <c r="O10" i="80" s="1"/>
  <c r="N10" i="80" s="1"/>
  <c r="W10" i="80"/>
  <c r="O221" i="80"/>
  <c r="N221" i="80" s="1"/>
  <c r="O224" i="80"/>
  <c r="N224" i="80" s="1"/>
  <c r="O106" i="80"/>
  <c r="N106" i="80" s="1"/>
  <c r="O137" i="80"/>
  <c r="N137" i="80" s="1"/>
  <c r="V137" i="80" s="1"/>
  <c r="U137" i="80" s="1"/>
  <c r="O164" i="80"/>
  <c r="N164" i="80" s="1"/>
  <c r="O222" i="80"/>
  <c r="N222" i="80" s="1"/>
  <c r="O112" i="80"/>
  <c r="N112" i="80" s="1"/>
  <c r="O203" i="80"/>
  <c r="N203" i="80" s="1"/>
  <c r="O113" i="80"/>
  <c r="N113" i="80" s="1"/>
  <c r="O205" i="80"/>
  <c r="N205" i="80" s="1"/>
  <c r="O65" i="80"/>
  <c r="N65" i="80" s="1"/>
  <c r="O204" i="80"/>
  <c r="N204" i="80" s="1"/>
  <c r="O161" i="80"/>
  <c r="N161" i="80" s="1"/>
  <c r="O119" i="80"/>
  <c r="N119" i="80" s="1"/>
  <c r="O118" i="80"/>
  <c r="N118" i="80" s="1"/>
  <c r="O200" i="80"/>
  <c r="N200" i="80" s="1"/>
  <c r="O207" i="80"/>
  <c r="N207" i="80" s="1"/>
  <c r="R207" i="80" s="1"/>
  <c r="W207" i="80"/>
  <c r="O107" i="80"/>
  <c r="N107" i="80" s="1"/>
  <c r="O108" i="80"/>
  <c r="N108" i="80" s="1"/>
  <c r="O30" i="80"/>
  <c r="N30" i="80" s="1"/>
  <c r="O162" i="80"/>
  <c r="N162" i="80" s="1"/>
  <c r="AA9" i="46"/>
  <c r="AA308" i="46"/>
  <c r="AA302" i="46"/>
  <c r="AA298" i="46"/>
  <c r="AA294" i="46"/>
  <c r="AA288" i="46"/>
  <c r="AA284" i="46"/>
  <c r="AA283" i="46"/>
  <c r="AA282" i="46"/>
  <c r="AA281" i="46"/>
  <c r="AA276" i="46"/>
  <c r="AA275" i="46"/>
  <c r="AA271" i="46"/>
  <c r="AA269" i="46"/>
  <c r="AA267" i="46"/>
  <c r="AA265" i="46"/>
  <c r="AA256" i="46"/>
  <c r="AA249" i="46"/>
  <c r="AA246" i="46"/>
  <c r="AA245" i="46"/>
  <c r="AA244" i="46"/>
  <c r="AA243" i="46"/>
  <c r="AA238" i="46"/>
  <c r="AA236" i="46"/>
  <c r="AA235" i="46"/>
  <c r="AA234" i="46"/>
  <c r="AA230" i="46"/>
  <c r="AA229" i="46"/>
  <c r="AA228" i="46"/>
  <c r="AA227" i="46"/>
  <c r="AA226" i="46"/>
  <c r="AA224" i="46"/>
  <c r="AA219" i="46"/>
  <c r="AA214" i="46"/>
  <c r="AA213" i="46"/>
  <c r="AA212" i="46"/>
  <c r="AA211" i="46"/>
  <c r="AA210" i="46"/>
  <c r="AA207" i="46"/>
  <c r="AA202" i="46"/>
  <c r="AA199" i="46"/>
  <c r="AA198" i="46"/>
  <c r="AA193" i="46"/>
  <c r="AA190" i="46"/>
  <c r="AA186" i="46"/>
  <c r="AA185" i="46"/>
  <c r="AA184" i="46"/>
  <c r="AA183" i="46"/>
  <c r="AA182" i="46"/>
  <c r="AA176" i="46"/>
  <c r="AA175" i="46"/>
  <c r="AA174" i="46"/>
  <c r="AA173" i="46"/>
  <c r="AA163" i="46"/>
  <c r="AA162" i="46"/>
  <c r="AA158" i="46"/>
  <c r="AA157" i="46"/>
  <c r="AA156" i="46"/>
  <c r="AA147" i="46"/>
  <c r="AA145" i="46"/>
  <c r="AA143" i="46"/>
  <c r="AA142" i="46"/>
  <c r="AA141" i="46"/>
  <c r="AA139" i="46"/>
  <c r="AA138" i="46"/>
  <c r="AA137" i="46"/>
  <c r="AA135" i="46"/>
  <c r="AA133" i="46"/>
  <c r="AA130" i="46"/>
  <c r="AA129" i="46"/>
  <c r="AA128" i="46"/>
  <c r="AA127" i="46"/>
  <c r="AA125" i="46"/>
  <c r="AA124" i="46"/>
  <c r="AA123" i="46"/>
  <c r="AA122" i="46"/>
  <c r="AA119" i="46"/>
  <c r="AA118" i="46"/>
  <c r="AA116" i="46"/>
  <c r="AA110" i="46"/>
  <c r="AA107" i="46"/>
  <c r="AA103" i="46"/>
  <c r="AA102" i="46"/>
  <c r="AA101" i="46"/>
  <c r="AA100" i="46"/>
  <c r="AA99" i="46"/>
  <c r="AA98" i="46"/>
  <c r="AA97" i="46"/>
  <c r="AA96" i="46"/>
  <c r="AA95" i="46"/>
  <c r="AA94" i="46"/>
  <c r="AA93" i="46"/>
  <c r="AA92" i="46"/>
  <c r="AA91" i="46"/>
  <c r="AA89" i="46"/>
  <c r="AA88" i="46"/>
  <c r="AA87" i="46"/>
  <c r="AA86" i="46"/>
  <c r="AA85" i="46"/>
  <c r="AA82" i="46"/>
  <c r="AA81" i="46"/>
  <c r="AA79" i="46"/>
  <c r="AA78" i="46"/>
  <c r="AA77" i="46"/>
  <c r="AA74" i="46"/>
  <c r="AA73" i="46"/>
  <c r="AA69" i="46"/>
  <c r="AA68" i="46"/>
  <c r="AA67" i="46"/>
  <c r="AA66" i="46"/>
  <c r="AA65" i="46"/>
  <c r="AA64" i="46"/>
  <c r="AA63" i="46"/>
  <c r="AA60" i="46"/>
  <c r="AA57" i="46"/>
  <c r="AA56" i="46"/>
  <c r="AA55" i="46"/>
  <c r="AA54" i="46"/>
  <c r="AA53" i="46"/>
  <c r="AA52" i="46"/>
  <c r="AA51" i="46"/>
  <c r="AA50" i="46"/>
  <c r="AA48" i="46"/>
  <c r="AA47" i="46"/>
  <c r="AA45" i="46"/>
  <c r="AA44" i="46"/>
  <c r="AA38" i="46"/>
  <c r="AA33" i="46"/>
  <c r="AA30" i="46"/>
  <c r="AA29" i="46"/>
  <c r="AA26" i="46"/>
  <c r="AA15" i="46"/>
  <c r="AA13" i="46"/>
  <c r="AA12" i="46"/>
  <c r="AA11" i="46"/>
  <c r="R14" i="58"/>
  <c r="R15" i="58"/>
  <c r="R17" i="58"/>
  <c r="R18" i="58"/>
  <c r="R19" i="58"/>
  <c r="K11" i="58"/>
  <c r="K10" i="58"/>
  <c r="K12" i="58"/>
  <c r="K13" i="58"/>
  <c r="K14" i="58"/>
  <c r="K15" i="58"/>
  <c r="K16" i="58"/>
  <c r="K17" i="58"/>
  <c r="K18" i="58"/>
  <c r="K19" i="58"/>
  <c r="K9" i="58"/>
  <c r="R145" i="80" l="1"/>
  <c r="P145" i="80" s="1"/>
  <c r="R213" i="80"/>
  <c r="P213" i="80" s="1"/>
  <c r="V180" i="80"/>
  <c r="U180" i="80" s="1"/>
  <c r="W263" i="80"/>
  <c r="V263" i="80" s="1"/>
  <c r="U263" i="80" s="1"/>
  <c r="V117" i="80"/>
  <c r="U117" i="80" s="1"/>
  <c r="V302" i="80"/>
  <c r="U302" i="80" s="1"/>
  <c r="V20" i="80"/>
  <c r="U20" i="80" s="1"/>
  <c r="R177" i="80"/>
  <c r="P177" i="80" s="1"/>
  <c r="V276" i="80"/>
  <c r="U276" i="80" s="1"/>
  <c r="R103" i="80"/>
  <c r="P103" i="80" s="1"/>
  <c r="Q103" i="80" s="1"/>
  <c r="R273" i="80"/>
  <c r="P273" i="80" s="1"/>
  <c r="Q273" i="80" s="1"/>
  <c r="V301" i="80"/>
  <c r="U301" i="80" s="1"/>
  <c r="V258" i="80"/>
  <c r="U258" i="80" s="1"/>
  <c r="S191" i="80"/>
  <c r="R191" i="80" s="1"/>
  <c r="P191" i="80" s="1"/>
  <c r="Q191" i="80" s="1"/>
  <c r="M55" i="80"/>
  <c r="O55" i="80" s="1"/>
  <c r="N55" i="80" s="1"/>
  <c r="R55" i="80" s="1"/>
  <c r="P55" i="80" s="1"/>
  <c r="R261" i="80"/>
  <c r="P261" i="80" s="1"/>
  <c r="Q261" i="80" s="1"/>
  <c r="V113" i="80"/>
  <c r="U113" i="80" s="1"/>
  <c r="S154" i="80"/>
  <c r="W172" i="80"/>
  <c r="W31" i="80"/>
  <c r="V31" i="80" s="1"/>
  <c r="U31" i="80" s="1"/>
  <c r="W55" i="80"/>
  <c r="V248" i="80"/>
  <c r="U248" i="80" s="1"/>
  <c r="M89" i="80"/>
  <c r="O89" i="80" s="1"/>
  <c r="N89" i="80" s="1"/>
  <c r="V89" i="80" s="1"/>
  <c r="U89" i="80" s="1"/>
  <c r="S138" i="80"/>
  <c r="R138" i="80" s="1"/>
  <c r="R276" i="80"/>
  <c r="P276" i="80" s="1"/>
  <c r="V294" i="80"/>
  <c r="U294" i="80" s="1"/>
  <c r="V303" i="80"/>
  <c r="U303" i="80" s="1"/>
  <c r="R73" i="80"/>
  <c r="P73" i="80" s="1"/>
  <c r="Q73" i="80" s="1"/>
  <c r="R175" i="80"/>
  <c r="P175" i="80" s="1"/>
  <c r="Q175" i="80" s="1"/>
  <c r="R244" i="80"/>
  <c r="P244" i="80" s="1"/>
  <c r="Q244" i="80" s="1"/>
  <c r="V160" i="80"/>
  <c r="U160" i="80" s="1"/>
  <c r="S68" i="80"/>
  <c r="R68" i="80" s="1"/>
  <c r="P68" i="80" s="1"/>
  <c r="Q68" i="80" s="1"/>
  <c r="S199" i="80"/>
  <c r="R199" i="80" s="1"/>
  <c r="Q199" i="80" s="1"/>
  <c r="W170" i="80"/>
  <c r="W264" i="80"/>
  <c r="V224" i="80"/>
  <c r="U224" i="80" s="1"/>
  <c r="W141" i="80"/>
  <c r="V141" i="80" s="1"/>
  <c r="U141" i="80" s="1"/>
  <c r="W36" i="80"/>
  <c r="V36" i="80" s="1"/>
  <c r="U36" i="80" s="1"/>
  <c r="S89" i="80"/>
  <c r="S141" i="80"/>
  <c r="R141" i="80" s="1"/>
  <c r="P141" i="80" s="1"/>
  <c r="V195" i="80"/>
  <c r="U195" i="80" s="1"/>
  <c r="V133" i="80"/>
  <c r="U133" i="80" s="1"/>
  <c r="R220" i="80"/>
  <c r="P220" i="80" s="1"/>
  <c r="Q220" i="80" s="1"/>
  <c r="V291" i="80"/>
  <c r="U291" i="80" s="1"/>
  <c r="V50" i="80"/>
  <c r="U50" i="80" s="1"/>
  <c r="R173" i="80"/>
  <c r="P173" i="80" s="1"/>
  <c r="V285" i="80"/>
  <c r="U285" i="80" s="1"/>
  <c r="V129" i="80"/>
  <c r="U129" i="80" s="1"/>
  <c r="R97" i="80"/>
  <c r="P97" i="80" s="1"/>
  <c r="R245" i="80"/>
  <c r="P245" i="80" s="1"/>
  <c r="V131" i="80"/>
  <c r="U131" i="80" s="1"/>
  <c r="V228" i="80"/>
  <c r="U228" i="80" s="1"/>
  <c r="M238" i="80"/>
  <c r="O238" i="80" s="1"/>
  <c r="N238" i="80" s="1"/>
  <c r="V238" i="80" s="1"/>
  <c r="U238" i="80" s="1"/>
  <c r="S224" i="80"/>
  <c r="R224" i="80" s="1"/>
  <c r="Q224" i="80" s="1"/>
  <c r="S40" i="80"/>
  <c r="R40" i="80" s="1"/>
  <c r="Q40" i="80" s="1"/>
  <c r="S36" i="80"/>
  <c r="R36" i="80" s="1"/>
  <c r="P36" i="80" s="1"/>
  <c r="W68" i="80"/>
  <c r="V68" i="80" s="1"/>
  <c r="U68" i="80" s="1"/>
  <c r="V103" i="80"/>
  <c r="U103" i="80" s="1"/>
  <c r="S193" i="80"/>
  <c r="R193" i="80" s="1"/>
  <c r="P193" i="80" s="1"/>
  <c r="Q193" i="80" s="1"/>
  <c r="R93" i="80"/>
  <c r="P93" i="80" s="1"/>
  <c r="S223" i="80"/>
  <c r="R223" i="80" s="1"/>
  <c r="P223" i="80" s="1"/>
  <c r="Q223" i="80" s="1"/>
  <c r="W223" i="80"/>
  <c r="V223" i="80" s="1"/>
  <c r="U223" i="80" s="1"/>
  <c r="S109" i="80"/>
  <c r="V40" i="80"/>
  <c r="U40" i="80" s="1"/>
  <c r="R50" i="80"/>
  <c r="P50" i="80" s="1"/>
  <c r="Q50" i="80" s="1"/>
  <c r="V244" i="80"/>
  <c r="U244" i="80" s="1"/>
  <c r="R228" i="80"/>
  <c r="P228" i="80" s="1"/>
  <c r="Q228" i="80" s="1"/>
  <c r="V135" i="80"/>
  <c r="U135" i="80" s="1"/>
  <c r="V94" i="80"/>
  <c r="U94" i="80" s="1"/>
  <c r="M264" i="80"/>
  <c r="O264" i="80" s="1"/>
  <c r="N264" i="80" s="1"/>
  <c r="R264" i="80" s="1"/>
  <c r="P264" i="80" s="1"/>
  <c r="Q264" i="80" s="1"/>
  <c r="M139" i="80"/>
  <c r="O139" i="80" s="1"/>
  <c r="N139" i="80" s="1"/>
  <c r="V139" i="80" s="1"/>
  <c r="U139" i="80" s="1"/>
  <c r="S194" i="80"/>
  <c r="S238" i="80"/>
  <c r="S139" i="80"/>
  <c r="M170" i="80"/>
  <c r="O170" i="80" s="1"/>
  <c r="N170" i="80" s="1"/>
  <c r="R170" i="80" s="1"/>
  <c r="P170" i="80" s="1"/>
  <c r="Q170" i="80" s="1"/>
  <c r="R226" i="80"/>
  <c r="P226" i="80" s="1"/>
  <c r="V69" i="80"/>
  <c r="U69" i="80" s="1"/>
  <c r="V241" i="80"/>
  <c r="U241" i="80" s="1"/>
  <c r="R12" i="80"/>
  <c r="P12" i="80" s="1"/>
  <c r="Q12" i="80" s="1"/>
  <c r="M194" i="80"/>
  <c r="O194" i="80" s="1"/>
  <c r="N194" i="80" s="1"/>
  <c r="V194" i="80" s="1"/>
  <c r="U194" i="80" s="1"/>
  <c r="W199" i="80"/>
  <c r="V199" i="80" s="1"/>
  <c r="U199" i="80" s="1"/>
  <c r="R20" i="80"/>
  <c r="P20" i="80" s="1"/>
  <c r="Q20" i="80" s="1"/>
  <c r="V177" i="80"/>
  <c r="U177" i="80" s="1"/>
  <c r="V259" i="80"/>
  <c r="U259" i="80" s="1"/>
  <c r="V297" i="80"/>
  <c r="U297" i="80" s="1"/>
  <c r="W202" i="80"/>
  <c r="M154" i="80"/>
  <c r="O154" i="80" s="1"/>
  <c r="N154" i="80" s="1"/>
  <c r="S263" i="80"/>
  <c r="R263" i="80" s="1"/>
  <c r="P263" i="80" s="1"/>
  <c r="Q263" i="80" s="1"/>
  <c r="S113" i="80"/>
  <c r="R113" i="80" s="1"/>
  <c r="P113" i="80" s="1"/>
  <c r="V213" i="80"/>
  <c r="U213" i="80" s="1"/>
  <c r="R296" i="80"/>
  <c r="P296" i="80" s="1"/>
  <c r="V58" i="80"/>
  <c r="U58" i="80" s="1"/>
  <c r="V175" i="80"/>
  <c r="U175" i="80" s="1"/>
  <c r="V216" i="80"/>
  <c r="U216" i="80" s="1"/>
  <c r="S31" i="80"/>
  <c r="R31" i="80" s="1"/>
  <c r="P31" i="80" s="1"/>
  <c r="M124" i="80"/>
  <c r="O124" i="80" s="1"/>
  <c r="N124" i="80" s="1"/>
  <c r="V124" i="80" s="1"/>
  <c r="U124" i="80" s="1"/>
  <c r="R10" i="80"/>
  <c r="P10" i="80" s="1"/>
  <c r="V101" i="80"/>
  <c r="U101" i="80" s="1"/>
  <c r="V54" i="80"/>
  <c r="U54" i="80" s="1"/>
  <c r="V35" i="80"/>
  <c r="U35" i="80" s="1"/>
  <c r="R295" i="80"/>
  <c r="P295" i="80" s="1"/>
  <c r="R277" i="80"/>
  <c r="P277" i="80" s="1"/>
  <c r="Q277" i="80" s="1"/>
  <c r="R134" i="80"/>
  <c r="P134" i="80" s="1"/>
  <c r="Q134" i="80" s="1"/>
  <c r="R233" i="80"/>
  <c r="P233" i="80" s="1"/>
  <c r="Q233" i="80" s="1"/>
  <c r="R270" i="80"/>
  <c r="P270" i="80" s="1"/>
  <c r="R52" i="80"/>
  <c r="P52" i="80" s="1"/>
  <c r="Q52" i="80" s="1"/>
  <c r="S124" i="80"/>
  <c r="W193" i="80"/>
  <c r="V193" i="80" s="1"/>
  <c r="U193" i="80" s="1"/>
  <c r="M172" i="80"/>
  <c r="O172" i="80" s="1"/>
  <c r="N172" i="80" s="1"/>
  <c r="R172" i="80" s="1"/>
  <c r="P172" i="80" s="1"/>
  <c r="M109" i="80"/>
  <c r="O109" i="80" s="1"/>
  <c r="N109" i="80" s="1"/>
  <c r="V109" i="80" s="1"/>
  <c r="U109" i="80" s="1"/>
  <c r="V78" i="80"/>
  <c r="U78" i="80" s="1"/>
  <c r="V75" i="80"/>
  <c r="U75" i="80" s="1"/>
  <c r="R294" i="80"/>
  <c r="P294" i="80" s="1"/>
  <c r="Q294" i="80" s="1"/>
  <c r="M202" i="80"/>
  <c r="O202" i="80" s="1"/>
  <c r="N202" i="80" s="1"/>
  <c r="R202" i="80" s="1"/>
  <c r="Q202" i="80" s="1"/>
  <c r="W191" i="80"/>
  <c r="V191" i="80" s="1"/>
  <c r="U191" i="80" s="1"/>
  <c r="V130" i="80"/>
  <c r="U130" i="80" s="1"/>
  <c r="V284" i="80"/>
  <c r="U284" i="80" s="1"/>
  <c r="V252" i="80"/>
  <c r="U252" i="80" s="1"/>
  <c r="R227" i="80"/>
  <c r="P227" i="80" s="1"/>
  <c r="Q227" i="80" s="1"/>
  <c r="R60" i="80"/>
  <c r="P60" i="80" s="1"/>
  <c r="V211" i="80"/>
  <c r="U211" i="80" s="1"/>
  <c r="V288" i="80"/>
  <c r="U288" i="80" s="1"/>
  <c r="R82" i="80"/>
  <c r="P82" i="80" s="1"/>
  <c r="Q82" i="80" s="1"/>
  <c r="V152" i="80"/>
  <c r="U152" i="80" s="1"/>
  <c r="V98" i="80"/>
  <c r="U98" i="80" s="1"/>
  <c r="V236" i="80"/>
  <c r="U236" i="80" s="1"/>
  <c r="R100" i="80"/>
  <c r="P100" i="80" s="1"/>
  <c r="R298" i="80"/>
  <c r="P298" i="80" s="1"/>
  <c r="V245" i="80"/>
  <c r="U245" i="80" s="1"/>
  <c r="V234" i="80"/>
  <c r="U234" i="80" s="1"/>
  <c r="V275" i="80"/>
  <c r="U275" i="80" s="1"/>
  <c r="V10" i="80"/>
  <c r="U10" i="80" s="1"/>
  <c r="R252" i="80"/>
  <c r="P252" i="80" s="1"/>
  <c r="Q252" i="80" s="1"/>
  <c r="R275" i="80"/>
  <c r="P275" i="80" s="1"/>
  <c r="Q275" i="80" s="1"/>
  <c r="V274" i="80"/>
  <c r="U274" i="80" s="1"/>
  <c r="V270" i="80"/>
  <c r="U270" i="80" s="1"/>
  <c r="R234" i="80"/>
  <c r="P234" i="80" s="1"/>
  <c r="Q234" i="80" s="1"/>
  <c r="R288" i="80"/>
  <c r="P288" i="80" s="1"/>
  <c r="Q288" i="80" s="1"/>
  <c r="V52" i="80"/>
  <c r="U52" i="80" s="1"/>
  <c r="V296" i="80"/>
  <c r="U296" i="80" s="1"/>
  <c r="V282" i="80"/>
  <c r="U282" i="80" s="1"/>
  <c r="R94" i="80"/>
  <c r="P94" i="80" s="1"/>
  <c r="Q94" i="80" s="1"/>
  <c r="R297" i="80"/>
  <c r="P297" i="80" s="1"/>
  <c r="R78" i="80"/>
  <c r="P78" i="80" s="1"/>
  <c r="Q78" i="80" s="1"/>
  <c r="V67" i="80"/>
  <c r="U67" i="80" s="1"/>
  <c r="R161" i="80"/>
  <c r="P161" i="80" s="1"/>
  <c r="Q161" i="80" s="1"/>
  <c r="R195" i="80"/>
  <c r="P195" i="80" s="1"/>
  <c r="Q195" i="80" s="1"/>
  <c r="R133" i="80"/>
  <c r="P133" i="80" s="1"/>
  <c r="Q133" i="80" s="1"/>
  <c r="R37" i="80"/>
  <c r="Q37" i="80" s="1"/>
  <c r="V220" i="80"/>
  <c r="U220" i="80" s="1"/>
  <c r="V146" i="80"/>
  <c r="U146" i="80" s="1"/>
  <c r="R291" i="80"/>
  <c r="P291" i="80" s="1"/>
  <c r="Q291" i="80" s="1"/>
  <c r="R192" i="80"/>
  <c r="P192" i="80" s="1"/>
  <c r="Q192" i="80" s="1"/>
  <c r="R235" i="80"/>
  <c r="P235" i="80" s="1"/>
  <c r="R63" i="80"/>
  <c r="P63" i="80" s="1"/>
  <c r="Q63" i="80" s="1"/>
  <c r="V173" i="80"/>
  <c r="U173" i="80" s="1"/>
  <c r="V73" i="80"/>
  <c r="U73" i="80" s="1"/>
  <c r="R129" i="80"/>
  <c r="P129" i="80" s="1"/>
  <c r="R66" i="80"/>
  <c r="P66" i="80" s="1"/>
  <c r="Q66" i="80" s="1"/>
  <c r="V127" i="80"/>
  <c r="U127" i="80" s="1"/>
  <c r="R99" i="80"/>
  <c r="P99" i="80" s="1"/>
  <c r="Q99" i="80" s="1"/>
  <c r="R19" i="80"/>
  <c r="P19" i="80" s="1"/>
  <c r="Q19" i="80" s="1"/>
  <c r="V253" i="80"/>
  <c r="U253" i="80" s="1"/>
  <c r="V51" i="80"/>
  <c r="U51" i="80" s="1"/>
  <c r="R131" i="80"/>
  <c r="P131" i="80" s="1"/>
  <c r="Q131" i="80" s="1"/>
  <c r="R160" i="80"/>
  <c r="P160" i="80" s="1"/>
  <c r="Q160" i="80" s="1"/>
  <c r="R286" i="80"/>
  <c r="P286" i="80" s="1"/>
  <c r="Q286" i="80" s="1"/>
  <c r="V246" i="80"/>
  <c r="U246" i="80" s="1"/>
  <c r="W200" i="80"/>
  <c r="V200" i="80" s="1"/>
  <c r="U200" i="80" s="1"/>
  <c r="M87" i="80"/>
  <c r="O87" i="80" s="1"/>
  <c r="N87" i="80" s="1"/>
  <c r="V87" i="80" s="1"/>
  <c r="U87" i="80" s="1"/>
  <c r="R214" i="80"/>
  <c r="P214" i="80" s="1"/>
  <c r="R102" i="80"/>
  <c r="P102" i="80" s="1"/>
  <c r="Q102" i="80" s="1"/>
  <c r="S87" i="80"/>
  <c r="W22" i="80"/>
  <c r="S121" i="80"/>
  <c r="R121" i="80" s="1"/>
  <c r="Q121" i="80" s="1"/>
  <c r="R241" i="80"/>
  <c r="P241" i="80" s="1"/>
  <c r="Q241" i="80" s="1"/>
  <c r="M114" i="80"/>
  <c r="O114" i="80" s="1"/>
  <c r="N114" i="80" s="1"/>
  <c r="R114" i="80" s="1"/>
  <c r="P114" i="80" s="1"/>
  <c r="W114" i="80"/>
  <c r="W221" i="80"/>
  <c r="V221" i="80" s="1"/>
  <c r="U221" i="80" s="1"/>
  <c r="W206" i="80"/>
  <c r="S204" i="80"/>
  <c r="R204" i="80" s="1"/>
  <c r="Q204" i="80" s="1"/>
  <c r="R98" i="80"/>
  <c r="P98" i="80" s="1"/>
  <c r="V77" i="80"/>
  <c r="U77" i="80" s="1"/>
  <c r="V251" i="80"/>
  <c r="U251" i="80" s="1"/>
  <c r="V214" i="80"/>
  <c r="U214" i="80" s="1"/>
  <c r="R18" i="80"/>
  <c r="P18" i="80" s="1"/>
  <c r="Q18" i="80" s="1"/>
  <c r="R283" i="80"/>
  <c r="P283" i="80" s="1"/>
  <c r="Q283" i="80" s="1"/>
  <c r="V56" i="80"/>
  <c r="U56" i="80" s="1"/>
  <c r="R267" i="80"/>
  <c r="P267" i="80" s="1"/>
  <c r="Q267" i="80" s="1"/>
  <c r="V92" i="80"/>
  <c r="U92" i="80" s="1"/>
  <c r="V292" i="80"/>
  <c r="U292" i="80" s="1"/>
  <c r="S107" i="80"/>
  <c r="R107" i="80" s="1"/>
  <c r="P107" i="80" s="1"/>
  <c r="M25" i="80"/>
  <c r="O25" i="80" s="1"/>
  <c r="N25" i="80" s="1"/>
  <c r="V25" i="80" s="1"/>
  <c r="U25" i="80" s="1"/>
  <c r="R58" i="80"/>
  <c r="P58" i="80" s="1"/>
  <c r="Q58" i="80" s="1"/>
  <c r="S219" i="80"/>
  <c r="R219" i="80" s="1"/>
  <c r="Q219" i="80" s="1"/>
  <c r="T219" i="80" s="1"/>
  <c r="M24" i="80"/>
  <c r="O24" i="80" s="1"/>
  <c r="N24" i="80" s="1"/>
  <c r="V24" i="80" s="1"/>
  <c r="U24" i="80" s="1"/>
  <c r="V304" i="80"/>
  <c r="U304" i="80" s="1"/>
  <c r="R146" i="80"/>
  <c r="P146" i="80" s="1"/>
  <c r="Q146" i="80" s="1"/>
  <c r="V147" i="80"/>
  <c r="U147" i="80" s="1"/>
  <c r="R101" i="80"/>
  <c r="P101" i="80" s="1"/>
  <c r="S33" i="80"/>
  <c r="R33" i="80" s="1"/>
  <c r="Q33" i="80" s="1"/>
  <c r="R69" i="80"/>
  <c r="P69" i="80" s="1"/>
  <c r="W121" i="80"/>
  <c r="V121" i="80" s="1"/>
  <c r="U121" i="80" s="1"/>
  <c r="R280" i="80"/>
  <c r="P280" i="80" s="1"/>
  <c r="Q280" i="80" s="1"/>
  <c r="W161" i="80"/>
  <c r="V161" i="80" s="1"/>
  <c r="U161" i="80" s="1"/>
  <c r="V107" i="80"/>
  <c r="U107" i="80" s="1"/>
  <c r="W33" i="80"/>
  <c r="V33" i="80" s="1"/>
  <c r="U33" i="80" s="1"/>
  <c r="R54" i="80"/>
  <c r="P54" i="80" s="1"/>
  <c r="Q54" i="80" s="1"/>
  <c r="S119" i="80"/>
  <c r="R119" i="80" s="1"/>
  <c r="P119" i="80" s="1"/>
  <c r="Q119" i="80" s="1"/>
  <c r="M64" i="80"/>
  <c r="O64" i="80" s="1"/>
  <c r="N64" i="80" s="1"/>
  <c r="R64" i="80" s="1"/>
  <c r="Q64" i="80" s="1"/>
  <c r="R135" i="80"/>
  <c r="P135" i="80" s="1"/>
  <c r="R259" i="80"/>
  <c r="P259" i="80" s="1"/>
  <c r="Q259" i="80" s="1"/>
  <c r="R248" i="80"/>
  <c r="P248" i="80" s="1"/>
  <c r="Q248" i="80" s="1"/>
  <c r="R302" i="80"/>
  <c r="P302" i="80" s="1"/>
  <c r="W66" i="80"/>
  <c r="V66" i="80" s="1"/>
  <c r="U66" i="80" s="1"/>
  <c r="W164" i="80"/>
  <c r="V164" i="80" s="1"/>
  <c r="U164" i="80" s="1"/>
  <c r="V44" i="80"/>
  <c r="U44" i="80" s="1"/>
  <c r="R130" i="80"/>
  <c r="P130" i="80" s="1"/>
  <c r="Q130" i="80" s="1"/>
  <c r="V81" i="80"/>
  <c r="U81" i="80" s="1"/>
  <c r="R290" i="80"/>
  <c r="P290" i="80" s="1"/>
  <c r="Q290" i="80" s="1"/>
  <c r="R282" i="80"/>
  <c r="P282" i="80" s="1"/>
  <c r="Q282" i="80" s="1"/>
  <c r="R75" i="80"/>
  <c r="P75" i="80" s="1"/>
  <c r="Q75" i="80" s="1"/>
  <c r="V45" i="80"/>
  <c r="U45" i="80" s="1"/>
  <c r="R211" i="80"/>
  <c r="P211" i="80" s="1"/>
  <c r="R279" i="80"/>
  <c r="P279" i="80" s="1"/>
  <c r="Q279" i="80" s="1"/>
  <c r="R117" i="80"/>
  <c r="P117" i="80" s="1"/>
  <c r="M150" i="80"/>
  <c r="O150" i="80" s="1"/>
  <c r="N150" i="80" s="1"/>
  <c r="W108" i="80"/>
  <c r="V108" i="80" s="1"/>
  <c r="U108" i="80" s="1"/>
  <c r="R77" i="80"/>
  <c r="P77" i="80" s="1"/>
  <c r="Q77" i="80" s="1"/>
  <c r="V268" i="80"/>
  <c r="U268" i="80" s="1"/>
  <c r="R166" i="80"/>
  <c r="P166" i="80" s="1"/>
  <c r="R176" i="80"/>
  <c r="P176" i="80" s="1"/>
  <c r="Q176" i="80" s="1"/>
  <c r="V60" i="80"/>
  <c r="U60" i="80" s="1"/>
  <c r="V102" i="80"/>
  <c r="U102" i="80" s="1"/>
  <c r="V229" i="80"/>
  <c r="U229" i="80" s="1"/>
  <c r="V28" i="80"/>
  <c r="U28" i="80" s="1"/>
  <c r="R72" i="80"/>
  <c r="P72" i="80" s="1"/>
  <c r="V243" i="80"/>
  <c r="U243" i="80" s="1"/>
  <c r="R236" i="80"/>
  <c r="P236" i="80" s="1"/>
  <c r="V76" i="80"/>
  <c r="U76" i="80" s="1"/>
  <c r="R158" i="80"/>
  <c r="Q158" i="80" s="1"/>
  <c r="T158" i="80" s="1"/>
  <c r="R200" i="80"/>
  <c r="P200" i="80" s="1"/>
  <c r="Q200" i="80" s="1"/>
  <c r="M157" i="80"/>
  <c r="O157" i="80" s="1"/>
  <c r="N157" i="80" s="1"/>
  <c r="R157" i="80" s="1"/>
  <c r="P157" i="80" s="1"/>
  <c r="Q157" i="80" s="1"/>
  <c r="V93" i="80"/>
  <c r="U93" i="80" s="1"/>
  <c r="R180" i="80"/>
  <c r="P180" i="80" s="1"/>
  <c r="Q180" i="80" s="1"/>
  <c r="R274" i="80"/>
  <c r="P274" i="80" s="1"/>
  <c r="Q274" i="80" s="1"/>
  <c r="R216" i="80"/>
  <c r="P216" i="80" s="1"/>
  <c r="Q216" i="80" s="1"/>
  <c r="V261" i="80"/>
  <c r="U261" i="80" s="1"/>
  <c r="M143" i="80"/>
  <c r="O143" i="80" s="1"/>
  <c r="N143" i="80" s="1"/>
  <c r="V143" i="80" s="1"/>
  <c r="U143" i="80" s="1"/>
  <c r="S198" i="80"/>
  <c r="R198" i="80" s="1"/>
  <c r="Q198" i="80" s="1"/>
  <c r="T198" i="80" s="1"/>
  <c r="W111" i="80"/>
  <c r="V111" i="80" s="1"/>
  <c r="U111" i="80" s="1"/>
  <c r="M151" i="80"/>
  <c r="O151" i="80" s="1"/>
  <c r="N151" i="80" s="1"/>
  <c r="V151" i="80" s="1"/>
  <c r="U151" i="80" s="1"/>
  <c r="W157" i="80"/>
  <c r="V280" i="80"/>
  <c r="U280" i="80" s="1"/>
  <c r="W150" i="80"/>
  <c r="R128" i="80"/>
  <c r="P128" i="80" s="1"/>
  <c r="Q128" i="80" s="1"/>
  <c r="R258" i="80"/>
  <c r="P258" i="80" s="1"/>
  <c r="Q258" i="80" s="1"/>
  <c r="R260" i="80"/>
  <c r="P260" i="80" s="1"/>
  <c r="Q260" i="80" s="1"/>
  <c r="V260" i="80"/>
  <c r="U260" i="80" s="1"/>
  <c r="O116" i="80"/>
  <c r="N116" i="80" s="1"/>
  <c r="V116" i="80" s="1"/>
  <c r="U116" i="80" s="1"/>
  <c r="S116" i="80"/>
  <c r="S30" i="80"/>
  <c r="R30" i="80" s="1"/>
  <c r="P30" i="80" s="1"/>
  <c r="Q30" i="80" s="1"/>
  <c r="W30" i="80"/>
  <c r="V30" i="80" s="1"/>
  <c r="U30" i="80" s="1"/>
  <c r="W65" i="80"/>
  <c r="V65" i="80" s="1"/>
  <c r="U65" i="80" s="1"/>
  <c r="S65" i="80"/>
  <c r="R65" i="80" s="1"/>
  <c r="P65" i="80" s="1"/>
  <c r="W203" i="80"/>
  <c r="V203" i="80" s="1"/>
  <c r="U203" i="80" s="1"/>
  <c r="S203" i="80"/>
  <c r="R203" i="80" s="1"/>
  <c r="Q203" i="80" s="1"/>
  <c r="V91" i="80"/>
  <c r="U91" i="80" s="1"/>
  <c r="R91" i="80"/>
  <c r="P91" i="80" s="1"/>
  <c r="Q91" i="80" s="1"/>
  <c r="V57" i="80"/>
  <c r="U57" i="80" s="1"/>
  <c r="S23" i="80"/>
  <c r="R23" i="80" s="1"/>
  <c r="P23" i="80" s="1"/>
  <c r="Q23" i="80" s="1"/>
  <c r="W23" i="80"/>
  <c r="V23" i="80" s="1"/>
  <c r="U23" i="80" s="1"/>
  <c r="V210" i="80"/>
  <c r="U210" i="80" s="1"/>
  <c r="R210" i="80"/>
  <c r="P210" i="80" s="1"/>
  <c r="Q210" i="80" s="1"/>
  <c r="R76" i="80"/>
  <c r="P76" i="80" s="1"/>
  <c r="Q76" i="80" s="1"/>
  <c r="R108" i="80"/>
  <c r="P108" i="80" s="1"/>
  <c r="Q108" i="80" s="1"/>
  <c r="M22" i="80"/>
  <c r="O22" i="80" s="1"/>
  <c r="N22" i="80" s="1"/>
  <c r="R22" i="80" s="1"/>
  <c r="P22" i="80" s="1"/>
  <c r="Q22" i="80" s="1"/>
  <c r="R268" i="80"/>
  <c r="P268" i="80" s="1"/>
  <c r="V227" i="80"/>
  <c r="U227" i="80" s="1"/>
  <c r="V134" i="80"/>
  <c r="U134" i="80" s="1"/>
  <c r="V233" i="80"/>
  <c r="U233" i="80" s="1"/>
  <c r="R51" i="80"/>
  <c r="P51" i="80" s="1"/>
  <c r="Q51" i="80" s="1"/>
  <c r="W122" i="80"/>
  <c r="M122" i="80"/>
  <c r="O122" i="80" s="1"/>
  <c r="N122" i="80" s="1"/>
  <c r="M34" i="80"/>
  <c r="O34" i="80" s="1"/>
  <c r="N34" i="80" s="1"/>
  <c r="R34" i="80" s="1"/>
  <c r="Q34" i="80" s="1"/>
  <c r="W34" i="80"/>
  <c r="V272" i="80"/>
  <c r="U272" i="80" s="1"/>
  <c r="R272" i="80"/>
  <c r="P272" i="80" s="1"/>
  <c r="Q272" i="80" s="1"/>
  <c r="S123" i="80"/>
  <c r="M123" i="80"/>
  <c r="O123" i="80" s="1"/>
  <c r="N123" i="80" s="1"/>
  <c r="W289" i="80"/>
  <c r="S289" i="80"/>
  <c r="M289" i="80"/>
  <c r="O289" i="80" s="1"/>
  <c r="N289" i="80" s="1"/>
  <c r="R83" i="80"/>
  <c r="P83" i="80" s="1"/>
  <c r="Q83" i="80" s="1"/>
  <c r="V83" i="80"/>
  <c r="U83" i="80" s="1"/>
  <c r="R299" i="80"/>
  <c r="P299" i="80" s="1"/>
  <c r="Q299" i="80" s="1"/>
  <c r="V279" i="80"/>
  <c r="U279" i="80" s="1"/>
  <c r="R284" i="80"/>
  <c r="P284" i="80" s="1"/>
  <c r="S151" i="80"/>
  <c r="W201" i="80"/>
  <c r="W123" i="80"/>
  <c r="R17" i="80"/>
  <c r="P17" i="80" s="1"/>
  <c r="Q17" i="80" s="1"/>
  <c r="V17" i="80"/>
  <c r="U17" i="80" s="1"/>
  <c r="V13" i="80"/>
  <c r="U13" i="80" s="1"/>
  <c r="V96" i="80"/>
  <c r="U96" i="80" s="1"/>
  <c r="R96" i="80"/>
  <c r="P96" i="80" s="1"/>
  <c r="S71" i="80"/>
  <c r="W71" i="80"/>
  <c r="M71" i="80"/>
  <c r="O71" i="80" s="1"/>
  <c r="N71" i="80" s="1"/>
  <c r="W46" i="80"/>
  <c r="M46" i="80"/>
  <c r="O46" i="80" s="1"/>
  <c r="N46" i="80" s="1"/>
  <c r="R46" i="80" s="1"/>
  <c r="P46" i="80" s="1"/>
  <c r="Q46" i="80" s="1"/>
  <c r="R81" i="80"/>
  <c r="P81" i="80" s="1"/>
  <c r="R62" i="80"/>
  <c r="P62" i="80" s="1"/>
  <c r="Q62" i="80" s="1"/>
  <c r="V62" i="80"/>
  <c r="U62" i="80" s="1"/>
  <c r="M197" i="80"/>
  <c r="O197" i="80" s="1"/>
  <c r="N197" i="80" s="1"/>
  <c r="R197" i="80" s="1"/>
  <c r="P197" i="80" s="1"/>
  <c r="W197" i="80"/>
  <c r="W142" i="80"/>
  <c r="M142" i="80"/>
  <c r="O142" i="80" s="1"/>
  <c r="N142" i="80" s="1"/>
  <c r="S111" i="80"/>
  <c r="R111" i="80" s="1"/>
  <c r="P111" i="80" s="1"/>
  <c r="R28" i="80"/>
  <c r="P28" i="80" s="1"/>
  <c r="Q28" i="80" s="1"/>
  <c r="M201" i="80"/>
  <c r="O201" i="80" s="1"/>
  <c r="N201" i="80" s="1"/>
  <c r="R201" i="80" s="1"/>
  <c r="P201" i="80" s="1"/>
  <c r="Q201" i="80" s="1"/>
  <c r="S221" i="80"/>
  <c r="R221" i="80" s="1"/>
  <c r="P221" i="80" s="1"/>
  <c r="Q221" i="80" s="1"/>
  <c r="V119" i="80"/>
  <c r="U119" i="80" s="1"/>
  <c r="S24" i="80"/>
  <c r="V277" i="80"/>
  <c r="U277" i="80" s="1"/>
  <c r="V204" i="80"/>
  <c r="U204" i="80" s="1"/>
  <c r="V295" i="80"/>
  <c r="U295" i="80" s="1"/>
  <c r="M206" i="80"/>
  <c r="O206" i="80" s="1"/>
  <c r="N206" i="80" s="1"/>
  <c r="R206" i="80" s="1"/>
  <c r="P206" i="80" s="1"/>
  <c r="Q206" i="80" s="1"/>
  <c r="V226" i="80"/>
  <c r="U226" i="80" s="1"/>
  <c r="S35" i="80"/>
  <c r="R35" i="80" s="1"/>
  <c r="P35" i="80" s="1"/>
  <c r="Q35" i="80" s="1"/>
  <c r="R251" i="80"/>
  <c r="P251" i="80" s="1"/>
  <c r="R44" i="80"/>
  <c r="P44" i="80" s="1"/>
  <c r="V166" i="80"/>
  <c r="U166" i="80" s="1"/>
  <c r="V176" i="80"/>
  <c r="U176" i="80" s="1"/>
  <c r="V18" i="80"/>
  <c r="U18" i="80" s="1"/>
  <c r="V290" i="80"/>
  <c r="U290" i="80" s="1"/>
  <c r="V283" i="80"/>
  <c r="U283" i="80" s="1"/>
  <c r="R56" i="80"/>
  <c r="P56" i="80" s="1"/>
  <c r="Q56" i="80" s="1"/>
  <c r="R304" i="80"/>
  <c r="P304" i="80" s="1"/>
  <c r="V63" i="80"/>
  <c r="U63" i="80" s="1"/>
  <c r="R229" i="80"/>
  <c r="P229" i="80" s="1"/>
  <c r="Q229" i="80" s="1"/>
  <c r="V72" i="80"/>
  <c r="U72" i="80" s="1"/>
  <c r="R243" i="80"/>
  <c r="P243" i="80" s="1"/>
  <c r="Q243" i="80" s="1"/>
  <c r="R45" i="80"/>
  <c r="P45" i="80" s="1"/>
  <c r="R57" i="80"/>
  <c r="P57" i="80" s="1"/>
  <c r="Q57" i="80" s="1"/>
  <c r="V286" i="80"/>
  <c r="U286" i="80" s="1"/>
  <c r="V82" i="80"/>
  <c r="U82" i="80" s="1"/>
  <c r="R92" i="80"/>
  <c r="P92" i="80" s="1"/>
  <c r="R292" i="80"/>
  <c r="P292" i="80" s="1"/>
  <c r="V299" i="80"/>
  <c r="U299" i="80" s="1"/>
  <c r="S205" i="80"/>
  <c r="R205" i="80" s="1"/>
  <c r="P205" i="80" s="1"/>
  <c r="Q205" i="80" s="1"/>
  <c r="W205" i="80"/>
  <c r="V205" i="80" s="1"/>
  <c r="U205" i="80" s="1"/>
  <c r="R184" i="80"/>
  <c r="P184" i="80" s="1"/>
  <c r="Q184" i="80" s="1"/>
  <c r="V184" i="80"/>
  <c r="U184" i="80" s="1"/>
  <c r="S29" i="80"/>
  <c r="R29" i="80" s="1"/>
  <c r="Q29" i="80" s="1"/>
  <c r="W29" i="80"/>
  <c r="V29" i="80" s="1"/>
  <c r="U29" i="80" s="1"/>
  <c r="V247" i="80"/>
  <c r="U247" i="80" s="1"/>
  <c r="R247" i="80"/>
  <c r="P247" i="80" s="1"/>
  <c r="Q247" i="80" s="1"/>
  <c r="V287" i="80"/>
  <c r="U287" i="80" s="1"/>
  <c r="R287" i="80"/>
  <c r="P287" i="80" s="1"/>
  <c r="M48" i="80"/>
  <c r="O48" i="80" s="1"/>
  <c r="N48" i="80" s="1"/>
  <c r="V48" i="80" s="1"/>
  <c r="U48" i="80" s="1"/>
  <c r="S48" i="80"/>
  <c r="M27" i="80"/>
  <c r="O27" i="80" s="1"/>
  <c r="N27" i="80" s="1"/>
  <c r="W27" i="80"/>
  <c r="S27" i="80"/>
  <c r="W186" i="80"/>
  <c r="M186" i="80"/>
  <c r="O186" i="80" s="1"/>
  <c r="N186" i="80" s="1"/>
  <c r="S190" i="80"/>
  <c r="W190" i="80"/>
  <c r="M190" i="80"/>
  <c r="O190" i="80" s="1"/>
  <c r="N190" i="80" s="1"/>
  <c r="V298" i="80"/>
  <c r="U298" i="80" s="1"/>
  <c r="V179" i="80"/>
  <c r="U179" i="80" s="1"/>
  <c r="W169" i="80"/>
  <c r="M169" i="80"/>
  <c r="O169" i="80" s="1"/>
  <c r="N169" i="80" s="1"/>
  <c r="R256" i="80"/>
  <c r="P256" i="80" s="1"/>
  <c r="S32" i="80"/>
  <c r="R32" i="80" s="1"/>
  <c r="Q32" i="80" s="1"/>
  <c r="W32" i="80"/>
  <c r="V32" i="80" s="1"/>
  <c r="U32" i="80" s="1"/>
  <c r="V271" i="80"/>
  <c r="U271" i="80" s="1"/>
  <c r="R271" i="80"/>
  <c r="P271" i="80" s="1"/>
  <c r="Q271" i="80" s="1"/>
  <c r="V300" i="80"/>
  <c r="U300" i="80" s="1"/>
  <c r="R300" i="80"/>
  <c r="P300" i="80" s="1"/>
  <c r="Q300" i="80" s="1"/>
  <c r="S39" i="80"/>
  <c r="W39" i="80"/>
  <c r="S255" i="80"/>
  <c r="M255" i="80"/>
  <c r="O255" i="80" s="1"/>
  <c r="N255" i="80" s="1"/>
  <c r="W255" i="80"/>
  <c r="W217" i="80"/>
  <c r="O217" i="80"/>
  <c r="N217" i="80" s="1"/>
  <c r="R246" i="80"/>
  <c r="P246" i="80" s="1"/>
  <c r="Q246" i="80" s="1"/>
  <c r="S182" i="80"/>
  <c r="R182" i="80" s="1"/>
  <c r="P182" i="80" s="1"/>
  <c r="Q182" i="80" s="1"/>
  <c r="W182" i="80"/>
  <c r="V182" i="80" s="1"/>
  <c r="U182" i="80" s="1"/>
  <c r="R147" i="80"/>
  <c r="P147" i="80" s="1"/>
  <c r="Q147" i="80" s="1"/>
  <c r="M208" i="80"/>
  <c r="O208" i="80" s="1"/>
  <c r="N208" i="80" s="1"/>
  <c r="W208" i="80"/>
  <c r="V249" i="80"/>
  <c r="U249" i="80" s="1"/>
  <c r="R249" i="80"/>
  <c r="P249" i="80" s="1"/>
  <c r="Q249" i="80" s="1"/>
  <c r="V174" i="80"/>
  <c r="U174" i="80" s="1"/>
  <c r="R174" i="80"/>
  <c r="P174" i="80" s="1"/>
  <c r="Q174" i="80" s="1"/>
  <c r="W183" i="80"/>
  <c r="S183" i="80"/>
  <c r="M183" i="80"/>
  <c r="O183" i="80" s="1"/>
  <c r="N183" i="80" s="1"/>
  <c r="V97" i="80"/>
  <c r="U97" i="80" s="1"/>
  <c r="V95" i="80"/>
  <c r="U95" i="80" s="1"/>
  <c r="M239" i="80"/>
  <c r="O239" i="80" s="1"/>
  <c r="N239" i="80" s="1"/>
  <c r="V239" i="80" s="1"/>
  <c r="U239" i="80" s="1"/>
  <c r="S239" i="80"/>
  <c r="O265" i="80"/>
  <c r="N265" i="80" s="1"/>
  <c r="R265" i="80" s="1"/>
  <c r="Q265" i="80" s="1"/>
  <c r="W265" i="80"/>
  <c r="R281" i="80"/>
  <c r="P281" i="80" s="1"/>
  <c r="Q281" i="80" s="1"/>
  <c r="V281" i="80"/>
  <c r="U281" i="80" s="1"/>
  <c r="V128" i="80"/>
  <c r="U128" i="80" s="1"/>
  <c r="O148" i="80"/>
  <c r="N148" i="80" s="1"/>
  <c r="W148" i="80"/>
  <c r="S148" i="80"/>
  <c r="R127" i="80"/>
  <c r="P127" i="80" s="1"/>
  <c r="W37" i="80"/>
  <c r="V37" i="80" s="1"/>
  <c r="U37" i="80" s="1"/>
  <c r="M39" i="80"/>
  <c r="O39" i="80" s="1"/>
  <c r="N39" i="80" s="1"/>
  <c r="W118" i="80"/>
  <c r="V118" i="80" s="1"/>
  <c r="U118" i="80" s="1"/>
  <c r="M53" i="80"/>
  <c r="O53" i="80" s="1"/>
  <c r="N53" i="80" s="1"/>
  <c r="V53" i="80" s="1"/>
  <c r="U53" i="80" s="1"/>
  <c r="R303" i="80"/>
  <c r="P303" i="80" s="1"/>
  <c r="Q303" i="80" s="1"/>
  <c r="M38" i="80"/>
  <c r="O38" i="80" s="1"/>
  <c r="N38" i="80" s="1"/>
  <c r="R38" i="80" s="1"/>
  <c r="Q38" i="80" s="1"/>
  <c r="W38" i="80"/>
  <c r="S53" i="80"/>
  <c r="V278" i="80"/>
  <c r="U278" i="80" s="1"/>
  <c r="R185" i="80"/>
  <c r="P185" i="80" s="1"/>
  <c r="Q185" i="80" s="1"/>
  <c r="V185" i="80"/>
  <c r="U185" i="80" s="1"/>
  <c r="V74" i="80"/>
  <c r="U74" i="80" s="1"/>
  <c r="W230" i="80"/>
  <c r="M230" i="80"/>
  <c r="O230" i="80" s="1"/>
  <c r="N230" i="80" s="1"/>
  <c r="V189" i="80"/>
  <c r="U189" i="80" s="1"/>
  <c r="R189" i="80"/>
  <c r="P189" i="80" s="1"/>
  <c r="Q189" i="80" s="1"/>
  <c r="V240" i="80"/>
  <c r="U240" i="80" s="1"/>
  <c r="R240" i="80"/>
  <c r="P240" i="80" s="1"/>
  <c r="R152" i="80"/>
  <c r="P152" i="80" s="1"/>
  <c r="S125" i="80"/>
  <c r="M125" i="80"/>
  <c r="O125" i="80" s="1"/>
  <c r="N125" i="80" s="1"/>
  <c r="W125" i="80"/>
  <c r="W86" i="80"/>
  <c r="S86" i="80"/>
  <c r="M163" i="80"/>
  <c r="O163" i="80" s="1"/>
  <c r="N163" i="80" s="1"/>
  <c r="V163" i="80" s="1"/>
  <c r="U163" i="80" s="1"/>
  <c r="S163" i="80"/>
  <c r="V235" i="80"/>
  <c r="U235" i="80" s="1"/>
  <c r="V99" i="80"/>
  <c r="U99" i="80" s="1"/>
  <c r="W162" i="80"/>
  <c r="V162" i="80" s="1"/>
  <c r="U162" i="80" s="1"/>
  <c r="V100" i="80"/>
  <c r="U100" i="80" s="1"/>
  <c r="W15" i="80"/>
  <c r="M15" i="80"/>
  <c r="O15" i="80" s="1"/>
  <c r="N15" i="80" s="1"/>
  <c r="S15" i="80"/>
  <c r="S41" i="80"/>
  <c r="M41" i="80"/>
  <c r="O41" i="80" s="1"/>
  <c r="N41" i="80" s="1"/>
  <c r="M156" i="80"/>
  <c r="O156" i="80" s="1"/>
  <c r="N156" i="80" s="1"/>
  <c r="V156" i="80" s="1"/>
  <c r="U156" i="80" s="1"/>
  <c r="S156" i="80"/>
  <c r="R59" i="80"/>
  <c r="P59" i="80" s="1"/>
  <c r="Q59" i="80" s="1"/>
  <c r="V59" i="80"/>
  <c r="U59" i="80" s="1"/>
  <c r="M43" i="80"/>
  <c r="O43" i="80" s="1"/>
  <c r="N43" i="80" s="1"/>
  <c r="W43" i="80"/>
  <c r="S43" i="80"/>
  <c r="W168" i="80"/>
  <c r="M168" i="80"/>
  <c r="O168" i="80" s="1"/>
  <c r="N168" i="80" s="1"/>
  <c r="S168" i="80"/>
  <c r="W222" i="80"/>
  <c r="V222" i="80" s="1"/>
  <c r="U222" i="80" s="1"/>
  <c r="S222" i="80"/>
  <c r="R222" i="80" s="1"/>
  <c r="P222" i="80" s="1"/>
  <c r="M86" i="80"/>
  <c r="O86" i="80" s="1"/>
  <c r="N86" i="80" s="1"/>
  <c r="S230" i="80"/>
  <c r="V267" i="80"/>
  <c r="U267" i="80" s="1"/>
  <c r="R253" i="80"/>
  <c r="P253" i="80" s="1"/>
  <c r="Q253" i="80" s="1"/>
  <c r="R278" i="80"/>
  <c r="P278" i="80" s="1"/>
  <c r="Q278" i="80" s="1"/>
  <c r="R179" i="80"/>
  <c r="P179" i="80" s="1"/>
  <c r="Q179" i="80" s="1"/>
  <c r="V273" i="80"/>
  <c r="U273" i="80" s="1"/>
  <c r="R74" i="80"/>
  <c r="P74" i="80" s="1"/>
  <c r="Q74" i="80" s="1"/>
  <c r="R212" i="80"/>
  <c r="P212" i="80" s="1"/>
  <c r="Q212" i="80" s="1"/>
  <c r="V212" i="80"/>
  <c r="U212" i="80" s="1"/>
  <c r="W85" i="80"/>
  <c r="S85" i="80"/>
  <c r="M85" i="80"/>
  <c r="O85" i="80" s="1"/>
  <c r="N85" i="80" s="1"/>
  <c r="W155" i="80"/>
  <c r="S155" i="80"/>
  <c r="W14" i="80"/>
  <c r="S14" i="80"/>
  <c r="M14" i="80"/>
  <c r="O14" i="80" s="1"/>
  <c r="N14" i="80" s="1"/>
  <c r="V79" i="80"/>
  <c r="U79" i="80" s="1"/>
  <c r="R79" i="80"/>
  <c r="P79" i="80" s="1"/>
  <c r="Q79" i="80" s="1"/>
  <c r="R104" i="80"/>
  <c r="P104" i="80" s="1"/>
  <c r="V104" i="80"/>
  <c r="U104" i="80" s="1"/>
  <c r="V192" i="80"/>
  <c r="U192" i="80" s="1"/>
  <c r="V269" i="80"/>
  <c r="U269" i="80" s="1"/>
  <c r="R269" i="80"/>
  <c r="P269" i="80" s="1"/>
  <c r="Q269" i="80" s="1"/>
  <c r="V293" i="80"/>
  <c r="U293" i="80" s="1"/>
  <c r="R293" i="80"/>
  <c r="P293" i="80" s="1"/>
  <c r="Q293" i="80" s="1"/>
  <c r="M88" i="80"/>
  <c r="O88" i="80" s="1"/>
  <c r="N88" i="80" s="1"/>
  <c r="S88" i="80"/>
  <c r="W88" i="80"/>
  <c r="R301" i="80"/>
  <c r="P301" i="80" s="1"/>
  <c r="Q301" i="80" s="1"/>
  <c r="V232" i="80"/>
  <c r="U232" i="80" s="1"/>
  <c r="R232" i="80"/>
  <c r="P232" i="80" s="1"/>
  <c r="Q232" i="80" s="1"/>
  <c r="R13" i="80"/>
  <c r="P13" i="80" s="1"/>
  <c r="V19" i="80"/>
  <c r="U19" i="80" s="1"/>
  <c r="S169" i="80"/>
  <c r="S186" i="80"/>
  <c r="R186" i="80" s="1"/>
  <c r="Q186" i="80" s="1"/>
  <c r="M155" i="80"/>
  <c r="O155" i="80" s="1"/>
  <c r="N155" i="80" s="1"/>
  <c r="S208" i="80"/>
  <c r="V145" i="80"/>
  <c r="U145" i="80" s="1"/>
  <c r="R285" i="80"/>
  <c r="P285" i="80" s="1"/>
  <c r="Q285" i="80" s="1"/>
  <c r="R95" i="80"/>
  <c r="P95" i="80" s="1"/>
  <c r="Q95" i="80" s="1"/>
  <c r="V256" i="80"/>
  <c r="U256" i="80" s="1"/>
  <c r="R164" i="80"/>
  <c r="P164" i="80" s="1"/>
  <c r="R118" i="80"/>
  <c r="Q118" i="80" s="1"/>
  <c r="R106" i="80"/>
  <c r="Q106" i="80" s="1"/>
  <c r="R137" i="80"/>
  <c r="T137" i="80" s="1"/>
  <c r="R112" i="80"/>
  <c r="Q112" i="80" s="1"/>
  <c r="V112" i="80"/>
  <c r="U112" i="80" s="1"/>
  <c r="R110" i="80"/>
  <c r="P110" i="80" s="1"/>
  <c r="Q110" i="80" s="1"/>
  <c r="V207" i="80"/>
  <c r="U207" i="80" s="1"/>
  <c r="T138" i="80"/>
  <c r="V106" i="80"/>
  <c r="U106" i="80" s="1"/>
  <c r="P67" i="80"/>
  <c r="Q67" i="80" s="1"/>
  <c r="R162" i="80"/>
  <c r="G19" i="58"/>
  <c r="L371" i="79"/>
  <c r="L367" i="79"/>
  <c r="I440" i="80"/>
  <c r="F353" i="80"/>
  <c r="L318" i="79"/>
  <c r="F317" i="80"/>
  <c r="L462" i="80"/>
  <c r="I430" i="80"/>
  <c r="I386" i="80"/>
  <c r="F384" i="79"/>
  <c r="L461" i="79"/>
  <c r="F398" i="80"/>
  <c r="L384" i="79"/>
  <c r="L360" i="79"/>
  <c r="B394" i="79"/>
  <c r="B332" i="80"/>
  <c r="F468" i="80"/>
  <c r="L408" i="80"/>
  <c r="L345" i="80"/>
  <c r="L376" i="80"/>
  <c r="B347" i="79"/>
  <c r="C346" i="79"/>
  <c r="I347" i="80"/>
  <c r="F493" i="79"/>
  <c r="B370" i="79"/>
  <c r="L322" i="80"/>
  <c r="I472" i="80"/>
  <c r="L328" i="80"/>
  <c r="L333" i="80"/>
  <c r="F465" i="80"/>
  <c r="C388" i="79"/>
  <c r="F317" i="79"/>
  <c r="F421" i="80"/>
  <c r="L380" i="80"/>
  <c r="I343" i="80"/>
  <c r="F467" i="79"/>
  <c r="F477" i="79"/>
  <c r="L358" i="79"/>
  <c r="F334" i="79"/>
  <c r="F360" i="80"/>
  <c r="C496" i="80"/>
  <c r="L308" i="80"/>
  <c r="L382" i="79"/>
  <c r="I413" i="79"/>
  <c r="I483" i="80"/>
  <c r="F494" i="80"/>
  <c r="I339" i="79"/>
  <c r="C480" i="80"/>
  <c r="L336" i="79"/>
  <c r="C490" i="80"/>
  <c r="L348" i="80"/>
  <c r="B492" i="80"/>
  <c r="B420" i="79"/>
  <c r="F416" i="79"/>
  <c r="F369" i="80"/>
  <c r="B457" i="79"/>
  <c r="F449" i="80"/>
  <c r="I473" i="79"/>
  <c r="C436" i="79"/>
  <c r="B422" i="79"/>
  <c r="C325" i="80"/>
  <c r="F354" i="79"/>
  <c r="I353" i="79"/>
  <c r="B437" i="80"/>
  <c r="L431" i="79"/>
  <c r="C444" i="79"/>
  <c r="B473" i="79"/>
  <c r="B431" i="79"/>
  <c r="F368" i="80"/>
  <c r="I364" i="79"/>
  <c r="C438" i="80"/>
  <c r="F344" i="80"/>
  <c r="B337" i="80"/>
  <c r="L418" i="79"/>
  <c r="L406" i="80"/>
  <c r="C475" i="79"/>
  <c r="C413" i="80"/>
  <c r="B421" i="79"/>
  <c r="L486" i="79"/>
  <c r="L403" i="80"/>
  <c r="C424" i="79"/>
  <c r="C315" i="79"/>
  <c r="I496" i="79"/>
  <c r="L301" i="79"/>
  <c r="F370" i="79"/>
  <c r="I459" i="80"/>
  <c r="I488" i="79"/>
  <c r="F410" i="79"/>
  <c r="B448" i="80"/>
  <c r="I374" i="80"/>
  <c r="F324" i="80"/>
  <c r="F374" i="80"/>
  <c r="L311" i="80"/>
  <c r="B312" i="79"/>
  <c r="I458" i="80"/>
  <c r="B491" i="79"/>
  <c r="B375" i="79"/>
  <c r="L487" i="80"/>
  <c r="F390" i="79"/>
  <c r="I360" i="79"/>
  <c r="F480" i="80"/>
  <c r="C410" i="80"/>
  <c r="L400" i="79"/>
  <c r="B475" i="79"/>
  <c r="F389" i="80"/>
  <c r="L475" i="80"/>
  <c r="F331" i="79"/>
  <c r="L455" i="79"/>
  <c r="I454" i="79"/>
  <c r="C454" i="79"/>
  <c r="B382" i="79"/>
  <c r="B498" i="79"/>
  <c r="B460" i="79"/>
  <c r="F407" i="80"/>
  <c r="C372" i="79"/>
  <c r="F356" i="79"/>
  <c r="C315" i="80"/>
  <c r="B476" i="80"/>
  <c r="I463" i="79"/>
  <c r="C336" i="79"/>
  <c r="I319" i="80"/>
  <c r="B458" i="80"/>
  <c r="F491" i="79"/>
  <c r="C477" i="80"/>
  <c r="B364" i="80"/>
  <c r="C406" i="79"/>
  <c r="I439" i="79"/>
  <c r="F452" i="79"/>
  <c r="I355" i="80"/>
  <c r="I336" i="79"/>
  <c r="L495" i="79"/>
  <c r="I499" i="80"/>
  <c r="L335" i="80"/>
  <c r="F380" i="79"/>
  <c r="B449" i="80"/>
  <c r="B339" i="80"/>
  <c r="L498" i="80"/>
  <c r="F393" i="79"/>
  <c r="C354" i="80"/>
  <c r="L459" i="79"/>
  <c r="L474" i="79"/>
  <c r="F391" i="80"/>
  <c r="I310" i="80"/>
  <c r="F475" i="80"/>
  <c r="C479" i="80"/>
  <c r="L363" i="79"/>
  <c r="F415" i="80"/>
  <c r="L302" i="79"/>
  <c r="C487" i="79"/>
  <c r="L431" i="80"/>
  <c r="L473" i="80"/>
  <c r="B487" i="79"/>
  <c r="B430" i="80"/>
  <c r="I416" i="79"/>
  <c r="I425" i="80"/>
  <c r="C416" i="80"/>
  <c r="L416" i="80"/>
  <c r="L365" i="79"/>
  <c r="C411" i="79"/>
  <c r="F440" i="79"/>
  <c r="F333" i="79"/>
  <c r="L435" i="80"/>
  <c r="I335" i="80"/>
  <c r="I348" i="80"/>
  <c r="L321" i="79"/>
  <c r="I349" i="80"/>
  <c r="L488" i="79"/>
  <c r="I388" i="80"/>
  <c r="I321" i="79"/>
  <c r="L413" i="79"/>
  <c r="B469" i="80"/>
  <c r="I426" i="80"/>
  <c r="L454" i="80"/>
  <c r="C338" i="80"/>
  <c r="L293" i="79"/>
  <c r="F378" i="80"/>
  <c r="C457" i="80"/>
  <c r="I441" i="79"/>
  <c r="F497" i="79"/>
  <c r="I467" i="79"/>
  <c r="F457" i="79"/>
  <c r="L410" i="80"/>
  <c r="B479" i="79"/>
  <c r="F338" i="79"/>
  <c r="B401" i="80"/>
  <c r="F336" i="80"/>
  <c r="C425" i="79"/>
  <c r="B421" i="80"/>
  <c r="C386" i="80"/>
  <c r="L405" i="79"/>
  <c r="L444" i="79"/>
  <c r="B356" i="79"/>
  <c r="I410" i="80"/>
  <c r="L443" i="79"/>
  <c r="F331" i="80"/>
  <c r="C342" i="80"/>
  <c r="B454" i="80"/>
  <c r="L373" i="79"/>
  <c r="B443" i="79"/>
  <c r="L297" i="79"/>
  <c r="C423" i="80"/>
  <c r="L479" i="79"/>
  <c r="B490" i="79"/>
  <c r="C376" i="80"/>
  <c r="C469" i="79"/>
  <c r="L334" i="79"/>
  <c r="F446" i="79"/>
  <c r="L425" i="79"/>
  <c r="L269" i="79"/>
  <c r="C497" i="80"/>
  <c r="L306" i="80"/>
  <c r="F367" i="80"/>
  <c r="B309" i="79"/>
  <c r="B401" i="79"/>
  <c r="L424" i="80"/>
  <c r="L422" i="80"/>
  <c r="L369" i="79"/>
  <c r="I364" i="80"/>
  <c r="C398" i="80"/>
  <c r="F351" i="79"/>
  <c r="C310" i="79"/>
  <c r="I395" i="80"/>
  <c r="I492" i="80"/>
  <c r="L280" i="79"/>
  <c r="F469" i="80"/>
  <c r="L440" i="80"/>
  <c r="F308" i="79"/>
  <c r="L439" i="79"/>
  <c r="I322" i="80"/>
  <c r="C385" i="79"/>
  <c r="I427" i="80"/>
  <c r="L378" i="79"/>
  <c r="I309" i="80"/>
  <c r="C483" i="80"/>
  <c r="B466" i="80"/>
  <c r="B333" i="79"/>
  <c r="F408" i="80"/>
  <c r="F378" i="79"/>
  <c r="C350" i="80"/>
  <c r="I471" i="79"/>
  <c r="F435" i="80"/>
  <c r="I447" i="80"/>
  <c r="I414" i="79"/>
  <c r="I481" i="80"/>
  <c r="C456" i="80"/>
  <c r="I485" i="79"/>
  <c r="L366" i="79"/>
  <c r="C328" i="80"/>
  <c r="I491" i="79"/>
  <c r="I424" i="79"/>
  <c r="F316" i="80"/>
  <c r="I419" i="79"/>
  <c r="L410" i="79"/>
  <c r="L372" i="79"/>
  <c r="B316" i="79"/>
  <c r="F441" i="80"/>
  <c r="B425" i="79"/>
  <c r="I404" i="79"/>
  <c r="L404" i="80"/>
  <c r="I372" i="79"/>
  <c r="F490" i="80"/>
  <c r="F438" i="79"/>
  <c r="F462" i="80"/>
  <c r="C394" i="80"/>
  <c r="F383" i="80"/>
  <c r="C464" i="79"/>
  <c r="I401" i="80"/>
  <c r="F309" i="80"/>
  <c r="F395" i="79"/>
  <c r="L488" i="80"/>
  <c r="F398" i="79"/>
  <c r="I474" i="79"/>
  <c r="I443" i="80"/>
  <c r="F437" i="79"/>
  <c r="I370" i="80"/>
  <c r="F405" i="79"/>
  <c r="C431" i="79"/>
  <c r="F313" i="79"/>
  <c r="B341" i="79"/>
  <c r="F480" i="79"/>
  <c r="I420" i="80"/>
  <c r="I489" i="79"/>
  <c r="C401" i="79"/>
  <c r="L329" i="79"/>
  <c r="C333" i="80"/>
  <c r="L436" i="79"/>
  <c r="C358" i="80"/>
  <c r="F430" i="80"/>
  <c r="B375" i="80"/>
  <c r="L341" i="80"/>
  <c r="C470" i="80"/>
  <c r="I359" i="79"/>
  <c r="L418" i="80"/>
  <c r="C445" i="79"/>
  <c r="I324" i="79"/>
  <c r="C425" i="80"/>
  <c r="B474" i="79"/>
  <c r="F466" i="79"/>
  <c r="C330" i="79"/>
  <c r="L331" i="79"/>
  <c r="C417" i="80"/>
  <c r="I417" i="79"/>
  <c r="C448" i="79"/>
  <c r="I378" i="79"/>
  <c r="C395" i="80"/>
  <c r="I309" i="79"/>
  <c r="L427" i="79"/>
  <c r="I451" i="80"/>
  <c r="I390" i="79"/>
  <c r="C330" i="80"/>
  <c r="F371" i="79"/>
  <c r="F487" i="79"/>
  <c r="C366" i="80"/>
  <c r="F349" i="80"/>
  <c r="B319" i="79"/>
  <c r="B324" i="80"/>
  <c r="F458" i="80"/>
  <c r="I475" i="79"/>
  <c r="B339" i="79"/>
  <c r="B392" i="79"/>
  <c r="I478" i="79"/>
  <c r="I326" i="79"/>
  <c r="F390" i="80"/>
  <c r="I383" i="79"/>
  <c r="C478" i="79"/>
  <c r="F443" i="79"/>
  <c r="C397" i="80"/>
  <c r="B428" i="79"/>
  <c r="C308" i="80"/>
  <c r="F424" i="80"/>
  <c r="F330" i="79"/>
  <c r="F443" i="80"/>
  <c r="F309" i="79"/>
  <c r="C458" i="80"/>
  <c r="C309" i="80"/>
  <c r="C435" i="79"/>
  <c r="F330" i="80"/>
  <c r="F366" i="80"/>
  <c r="I405" i="79"/>
  <c r="L446" i="79"/>
  <c r="B358" i="80"/>
  <c r="L449" i="80"/>
  <c r="L453" i="79"/>
  <c r="I434" i="79"/>
  <c r="F431" i="80"/>
  <c r="I384" i="80"/>
  <c r="B366" i="79"/>
  <c r="B459" i="79"/>
  <c r="B314" i="80"/>
  <c r="I392" i="80"/>
  <c r="C413" i="79"/>
  <c r="L407" i="80"/>
  <c r="I484" i="79"/>
  <c r="L411" i="80"/>
  <c r="I315" i="79"/>
  <c r="F498" i="79"/>
  <c r="B315" i="80"/>
  <c r="I361" i="79"/>
  <c r="F342" i="80"/>
  <c r="C441" i="79"/>
  <c r="L354" i="80"/>
  <c r="C326" i="80"/>
  <c r="I473" i="80"/>
  <c r="C461" i="80"/>
  <c r="L389" i="79"/>
  <c r="L402" i="79"/>
  <c r="B493" i="79"/>
  <c r="C319" i="80"/>
  <c r="L467" i="80"/>
  <c r="L390" i="79"/>
  <c r="B462" i="79"/>
  <c r="B409" i="79"/>
  <c r="F430" i="79"/>
  <c r="C349" i="79"/>
  <c r="L393" i="80"/>
  <c r="F432" i="79"/>
  <c r="I429" i="80"/>
  <c r="F464" i="79"/>
  <c r="L391" i="79"/>
  <c r="L499" i="80"/>
  <c r="C320" i="79"/>
  <c r="L496" i="80"/>
  <c r="I381" i="80"/>
  <c r="B413" i="79"/>
  <c r="I477" i="79"/>
  <c r="F355" i="80"/>
  <c r="L500" i="80"/>
  <c r="F320" i="79"/>
  <c r="L307" i="80"/>
  <c r="L364" i="79"/>
  <c r="I332" i="80"/>
  <c r="C482" i="79"/>
  <c r="B354" i="80"/>
  <c r="B372" i="79"/>
  <c r="C455" i="80"/>
  <c r="L307" i="79"/>
  <c r="L443" i="80"/>
  <c r="B314" i="79"/>
  <c r="B404" i="79"/>
  <c r="F394" i="80"/>
  <c r="L445" i="79"/>
  <c r="B478" i="79"/>
  <c r="C492" i="79"/>
  <c r="L478" i="79"/>
  <c r="L452" i="79"/>
  <c r="B412" i="79"/>
  <c r="C349" i="80"/>
  <c r="I453" i="80"/>
  <c r="B344" i="79"/>
  <c r="L361" i="80"/>
  <c r="B306" i="80"/>
  <c r="L375" i="80"/>
  <c r="I320" i="79"/>
  <c r="L464" i="80"/>
  <c r="F499" i="79"/>
  <c r="I432" i="79"/>
  <c r="C418" i="80"/>
  <c r="I314" i="80"/>
  <c r="F362" i="79"/>
  <c r="B432" i="80"/>
  <c r="B351" i="79"/>
  <c r="B334" i="79"/>
  <c r="F476" i="79"/>
  <c r="L316" i="80"/>
  <c r="L361" i="79"/>
  <c r="C412" i="79"/>
  <c r="L458" i="79"/>
  <c r="C312" i="80"/>
  <c r="B374" i="80"/>
  <c r="F466" i="80"/>
  <c r="I329" i="80"/>
  <c r="L419" i="79"/>
  <c r="I404" i="80"/>
  <c r="I355" i="79"/>
  <c r="B408" i="79"/>
  <c r="F434" i="79"/>
  <c r="L347" i="79"/>
  <c r="F426" i="79"/>
  <c r="F489" i="80"/>
  <c r="C320" i="80"/>
  <c r="F446" i="80"/>
  <c r="L348" i="79"/>
  <c r="L383" i="80"/>
  <c r="C436" i="80"/>
  <c r="C377" i="80"/>
  <c r="L314" i="79"/>
  <c r="B419" i="79"/>
  <c r="L445" i="80"/>
  <c r="F347" i="80"/>
  <c r="B470" i="80"/>
  <c r="I328" i="80"/>
  <c r="L365" i="80"/>
  <c r="C469" i="80"/>
  <c r="C378" i="79"/>
  <c r="I342" i="80"/>
  <c r="I308" i="79"/>
  <c r="B495" i="79"/>
  <c r="B466" i="79"/>
  <c r="I429" i="79"/>
  <c r="F497" i="80"/>
  <c r="I409" i="79"/>
  <c r="F307" i="80"/>
  <c r="I440" i="79"/>
  <c r="B447" i="80"/>
  <c r="F452" i="80"/>
  <c r="C494" i="79"/>
  <c r="C402" i="79"/>
  <c r="F411" i="79"/>
  <c r="L413" i="80"/>
  <c r="C359" i="79"/>
  <c r="I387" i="80"/>
  <c r="C495" i="79"/>
  <c r="I415" i="79"/>
  <c r="B410" i="79"/>
  <c r="B391" i="80"/>
  <c r="C393" i="80"/>
  <c r="I390" i="80"/>
  <c r="B393" i="79"/>
  <c r="B329" i="80"/>
  <c r="B352" i="79"/>
  <c r="F345" i="79"/>
  <c r="F418" i="79"/>
  <c r="B373" i="79"/>
  <c r="B400" i="80"/>
  <c r="B316" i="80"/>
  <c r="L396" i="80"/>
  <c r="B318" i="80"/>
  <c r="I315" i="80"/>
  <c r="C316" i="80"/>
  <c r="I457" i="79"/>
  <c r="I435" i="80"/>
  <c r="I413" i="80"/>
  <c r="I333" i="80"/>
  <c r="B358" i="79"/>
  <c r="I307" i="80"/>
  <c r="C344" i="79"/>
  <c r="I392" i="79"/>
  <c r="B442" i="80"/>
  <c r="I437" i="80"/>
  <c r="C472" i="79"/>
  <c r="F451" i="79"/>
  <c r="L306" i="79"/>
  <c r="L304" i="79"/>
  <c r="L393" i="79"/>
  <c r="C333" i="79"/>
  <c r="I371" i="79"/>
  <c r="C463" i="80"/>
  <c r="C379" i="80"/>
  <c r="C367" i="79"/>
  <c r="B462" i="80"/>
  <c r="F337" i="79"/>
  <c r="B487" i="80"/>
  <c r="L368" i="80"/>
  <c r="C360" i="79"/>
  <c r="I389" i="80"/>
  <c r="C332" i="79"/>
  <c r="F481" i="80"/>
  <c r="B336" i="80"/>
  <c r="L456" i="79"/>
  <c r="L387" i="79"/>
  <c r="F333" i="80"/>
  <c r="L427" i="80"/>
  <c r="F332" i="80"/>
  <c r="L308" i="79"/>
  <c r="B477" i="79"/>
  <c r="C446" i="80"/>
  <c r="C392" i="79"/>
  <c r="B427" i="79"/>
  <c r="L400" i="80"/>
  <c r="B328" i="80"/>
  <c r="B325" i="80"/>
  <c r="L296" i="79"/>
  <c r="C370" i="79"/>
  <c r="F375" i="79"/>
  <c r="L391" i="80"/>
  <c r="I313" i="80"/>
  <c r="L407" i="79"/>
  <c r="F408" i="79"/>
  <c r="B424" i="80"/>
  <c r="I374" i="79"/>
  <c r="B345" i="79"/>
  <c r="C485" i="79"/>
  <c r="B372" i="80"/>
  <c r="F422" i="80"/>
  <c r="C334" i="80"/>
  <c r="C498" i="80"/>
  <c r="L319" i="79"/>
  <c r="B338" i="80"/>
  <c r="L433" i="80"/>
  <c r="B448" i="79"/>
  <c r="I362" i="80"/>
  <c r="L336" i="80"/>
  <c r="B402" i="80"/>
  <c r="F481" i="79"/>
  <c r="B344" i="80"/>
  <c r="B485" i="80"/>
  <c r="I448" i="80"/>
  <c r="B334" i="80"/>
  <c r="F455" i="79"/>
  <c r="F425" i="80"/>
  <c r="C438" i="79"/>
  <c r="I454" i="80"/>
  <c r="C423" i="79"/>
  <c r="F321" i="80"/>
  <c r="C383" i="80"/>
  <c r="L355" i="80"/>
  <c r="B405" i="80"/>
  <c r="F479" i="80"/>
  <c r="B310" i="79"/>
  <c r="F450" i="80"/>
  <c r="F475" i="79"/>
  <c r="B388" i="79"/>
  <c r="C459" i="79"/>
  <c r="L423" i="79"/>
  <c r="B351" i="80"/>
  <c r="B458" i="79"/>
  <c r="F328" i="79"/>
  <c r="F318" i="79"/>
  <c r="I462" i="80"/>
  <c r="B393" i="80"/>
  <c r="I487" i="80"/>
  <c r="I418" i="79"/>
  <c r="L499" i="79"/>
  <c r="C358" i="79"/>
  <c r="I420" i="79"/>
  <c r="L404" i="79"/>
  <c r="C447" i="80"/>
  <c r="B496" i="79"/>
  <c r="F454" i="79"/>
  <c r="F417" i="79"/>
  <c r="B308" i="79"/>
  <c r="F372" i="79"/>
  <c r="I409" i="80"/>
  <c r="C382" i="79"/>
  <c r="B384" i="79"/>
  <c r="B343" i="79"/>
  <c r="F386" i="79"/>
  <c r="L327" i="80"/>
  <c r="F410" i="80"/>
  <c r="C317" i="80"/>
  <c r="I325" i="80"/>
  <c r="F405" i="80"/>
  <c r="L343" i="79"/>
  <c r="C440" i="79"/>
  <c r="F413" i="79"/>
  <c r="F340" i="79"/>
  <c r="I376" i="80"/>
  <c r="I365" i="79"/>
  <c r="L463" i="80"/>
  <c r="C357" i="79"/>
  <c r="B343" i="80"/>
  <c r="L417" i="80"/>
  <c r="C418" i="79"/>
  <c r="L409" i="80"/>
  <c r="B486" i="80"/>
  <c r="B457" i="80"/>
  <c r="L368" i="79"/>
  <c r="B342" i="80"/>
  <c r="I464" i="80"/>
  <c r="I482" i="80"/>
  <c r="B453" i="79"/>
  <c r="I334" i="79"/>
  <c r="L358" i="80"/>
  <c r="L300" i="79"/>
  <c r="I482" i="79"/>
  <c r="C339" i="79"/>
  <c r="L467" i="79"/>
  <c r="B327" i="80"/>
  <c r="F487" i="80"/>
  <c r="L399" i="79"/>
  <c r="C492" i="80"/>
  <c r="C444" i="80"/>
  <c r="F355" i="79"/>
  <c r="B385" i="79"/>
  <c r="I428" i="80"/>
  <c r="I369" i="80"/>
  <c r="C368" i="79"/>
  <c r="I366" i="79"/>
  <c r="L453" i="80"/>
  <c r="L448" i="79"/>
  <c r="B365" i="80"/>
  <c r="B471" i="80"/>
  <c r="B468" i="79"/>
  <c r="C306" i="80"/>
  <c r="L282" i="79"/>
  <c r="I366" i="80"/>
  <c r="F404" i="79"/>
  <c r="C341" i="79"/>
  <c r="B489" i="80"/>
  <c r="C307" i="80"/>
  <c r="I428" i="79"/>
  <c r="B350" i="79"/>
  <c r="I457" i="80"/>
  <c r="L478" i="80"/>
  <c r="B346" i="80"/>
  <c r="L380" i="79"/>
  <c r="F495" i="80"/>
  <c r="B330" i="80"/>
  <c r="I483" i="79"/>
  <c r="I325" i="79"/>
  <c r="F369" i="79"/>
  <c r="F483" i="79"/>
  <c r="L386" i="80"/>
  <c r="C327" i="80"/>
  <c r="L494" i="80"/>
  <c r="F385" i="80"/>
  <c r="F471" i="79"/>
  <c r="C369" i="79"/>
  <c r="L405" i="80"/>
  <c r="C354" i="79"/>
  <c r="I448" i="79"/>
  <c r="L317" i="80"/>
  <c r="L460" i="80"/>
  <c r="L309" i="79"/>
  <c r="I344" i="79"/>
  <c r="I477" i="80"/>
  <c r="B326" i="80"/>
  <c r="I455" i="79"/>
  <c r="I450" i="80"/>
  <c r="I381" i="79"/>
  <c r="I350" i="80"/>
  <c r="B371" i="80"/>
  <c r="B467" i="80"/>
  <c r="C429" i="80"/>
  <c r="B446" i="79"/>
  <c r="F444" i="79"/>
  <c r="F495" i="79"/>
  <c r="L378" i="80"/>
  <c r="C396" i="79"/>
  <c r="L465" i="79"/>
  <c r="C443" i="79"/>
  <c r="F306" i="79"/>
  <c r="L449" i="79"/>
  <c r="I323" i="79"/>
  <c r="C447" i="79"/>
  <c r="L438" i="79"/>
  <c r="C483" i="79"/>
  <c r="I363" i="80"/>
  <c r="F456" i="80"/>
  <c r="I306" i="80"/>
  <c r="F379" i="80"/>
  <c r="L303" i="79"/>
  <c r="C345" i="79"/>
  <c r="L286" i="79"/>
  <c r="L356" i="80"/>
  <c r="B326" i="79"/>
  <c r="I375" i="80"/>
  <c r="B377" i="79"/>
  <c r="I313" i="79"/>
  <c r="C373" i="80"/>
  <c r="I308" i="80"/>
  <c r="C494" i="80"/>
  <c r="C348" i="79"/>
  <c r="B417" i="80"/>
  <c r="B464" i="79"/>
  <c r="B347" i="80"/>
  <c r="F462" i="79"/>
  <c r="F401" i="80"/>
  <c r="I382" i="79"/>
  <c r="C398" i="79"/>
  <c r="B357" i="80"/>
  <c r="I316" i="79"/>
  <c r="C337" i="80"/>
  <c r="B440" i="79"/>
  <c r="C353" i="79"/>
  <c r="B450" i="80"/>
  <c r="L411" i="79"/>
  <c r="F308" i="80"/>
  <c r="I352" i="80"/>
  <c r="L331" i="80"/>
  <c r="F360" i="79"/>
  <c r="F353" i="79"/>
  <c r="F372" i="80"/>
  <c r="F453" i="79"/>
  <c r="F400" i="80"/>
  <c r="L340" i="79"/>
  <c r="F396" i="79"/>
  <c r="F469" i="79"/>
  <c r="B488" i="79"/>
  <c r="L434" i="80"/>
  <c r="B467" i="79"/>
  <c r="I469" i="80"/>
  <c r="B363" i="80"/>
  <c r="L290" i="79"/>
  <c r="I320" i="80"/>
  <c r="I367" i="80"/>
  <c r="F427" i="79"/>
  <c r="B438" i="80"/>
  <c r="B472" i="80"/>
  <c r="B369" i="80"/>
  <c r="B414" i="79"/>
  <c r="F394" i="79"/>
  <c r="I480" i="80"/>
  <c r="I327" i="80"/>
  <c r="C421" i="80"/>
  <c r="I323" i="80"/>
  <c r="B488" i="80"/>
  <c r="L489" i="80"/>
  <c r="C441" i="80"/>
  <c r="I456" i="80"/>
  <c r="C337" i="79"/>
  <c r="F500" i="79"/>
  <c r="F412" i="79"/>
  <c r="B336" i="79"/>
  <c r="F388" i="80"/>
  <c r="F382" i="79"/>
  <c r="I394" i="80"/>
  <c r="F494" i="79"/>
  <c r="B485" i="79"/>
  <c r="I442" i="80"/>
  <c r="B353" i="80"/>
  <c r="B386" i="79"/>
  <c r="L401" i="80"/>
  <c r="L267" i="79"/>
  <c r="L388" i="80"/>
  <c r="B409" i="80"/>
  <c r="I433" i="79"/>
  <c r="C481" i="80"/>
  <c r="L295" i="79"/>
  <c r="B480" i="80"/>
  <c r="I369" i="79"/>
  <c r="I426" i="79"/>
  <c r="C464" i="80"/>
  <c r="F406" i="80"/>
  <c r="F347" i="79"/>
  <c r="B456" i="80"/>
  <c r="B483" i="79"/>
  <c r="C500" i="80"/>
  <c r="F384" i="80"/>
  <c r="C437" i="79"/>
  <c r="I443" i="79"/>
  <c r="L432" i="79"/>
  <c r="L326" i="79"/>
  <c r="F403" i="79"/>
  <c r="L470" i="80"/>
  <c r="F379" i="79"/>
  <c r="B497" i="80"/>
  <c r="I415" i="80"/>
  <c r="L450" i="79"/>
  <c r="B429" i="79"/>
  <c r="F381" i="80"/>
  <c r="I359" i="80"/>
  <c r="I495" i="79"/>
  <c r="C415" i="80"/>
  <c r="I394" i="79"/>
  <c r="B367" i="79"/>
  <c r="C313" i="79"/>
  <c r="I402" i="79"/>
  <c r="I445" i="80"/>
  <c r="F426" i="80"/>
  <c r="B436" i="79"/>
  <c r="C334" i="79"/>
  <c r="B424" i="79"/>
  <c r="C459" i="80"/>
  <c r="B360" i="79"/>
  <c r="B369" i="79"/>
  <c r="L422" i="79"/>
  <c r="F404" i="80"/>
  <c r="L369" i="80"/>
  <c r="C341" i="80"/>
  <c r="C319" i="79"/>
  <c r="L318" i="80"/>
  <c r="F316" i="79"/>
  <c r="L352" i="79"/>
  <c r="B416" i="80"/>
  <c r="I408" i="79"/>
  <c r="C465" i="79"/>
  <c r="F463" i="80"/>
  <c r="B445" i="79"/>
  <c r="L428" i="79"/>
  <c r="B493" i="80"/>
  <c r="I307" i="79"/>
  <c r="C415" i="79"/>
  <c r="B338" i="79"/>
  <c r="I451" i="79"/>
  <c r="L426" i="80"/>
  <c r="C370" i="80"/>
  <c r="B411" i="79"/>
  <c r="I431" i="80"/>
  <c r="C422" i="79"/>
  <c r="B498" i="80"/>
  <c r="F311" i="80"/>
  <c r="F439" i="79"/>
  <c r="C465" i="80"/>
  <c r="I324" i="80"/>
  <c r="L287" i="79"/>
  <c r="L353" i="80"/>
  <c r="C477" i="79"/>
  <c r="L294" i="79"/>
  <c r="I333" i="79"/>
  <c r="B406" i="79"/>
  <c r="B321" i="80"/>
  <c r="C495" i="80"/>
  <c r="I341" i="80"/>
  <c r="B491" i="80"/>
  <c r="F483" i="80"/>
  <c r="I363" i="79"/>
  <c r="I472" i="79"/>
  <c r="B350" i="80"/>
  <c r="I375" i="79"/>
  <c r="I357" i="80"/>
  <c r="C347" i="79"/>
  <c r="B460" i="80"/>
  <c r="L353" i="79"/>
  <c r="C338" i="79"/>
  <c r="L334" i="80"/>
  <c r="L469" i="80"/>
  <c r="I407" i="79"/>
  <c r="L338" i="79"/>
  <c r="L388" i="79"/>
  <c r="C408" i="79"/>
  <c r="B333" i="80"/>
  <c r="F431" i="79"/>
  <c r="C359" i="80"/>
  <c r="F460" i="79"/>
  <c r="L390" i="80"/>
  <c r="I393" i="80"/>
  <c r="B355" i="80"/>
  <c r="I463" i="80"/>
  <c r="I407" i="80"/>
  <c r="B423" i="79"/>
  <c r="F488" i="80"/>
  <c r="B381" i="79"/>
  <c r="L438" i="80"/>
  <c r="L406" i="79"/>
  <c r="B433" i="80"/>
  <c r="F400" i="79"/>
  <c r="F383" i="79"/>
  <c r="C428" i="80"/>
  <c r="I411" i="79"/>
  <c r="I343" i="79"/>
  <c r="B412" i="80"/>
  <c r="L355" i="79"/>
  <c r="L457" i="79"/>
  <c r="I314" i="79"/>
  <c r="C306" i="79"/>
  <c r="F371" i="80"/>
  <c r="B426" i="79"/>
  <c r="L337" i="79"/>
  <c r="C433" i="80"/>
  <c r="F328" i="80"/>
  <c r="C327" i="79"/>
  <c r="B455" i="80"/>
  <c r="L482" i="79"/>
  <c r="F395" i="80"/>
  <c r="F376" i="80"/>
  <c r="B403" i="79"/>
  <c r="F339" i="80"/>
  <c r="F461" i="79"/>
  <c r="L342" i="79"/>
  <c r="C400" i="79"/>
  <c r="L436" i="80"/>
  <c r="F367" i="79"/>
  <c r="L351" i="79"/>
  <c r="L486" i="80"/>
  <c r="B445" i="80"/>
  <c r="F468" i="79"/>
  <c r="L442" i="80"/>
  <c r="F460" i="80"/>
  <c r="B373" i="80"/>
  <c r="B348" i="80"/>
  <c r="B499" i="79"/>
  <c r="F448" i="80"/>
  <c r="F463" i="79"/>
  <c r="L357" i="79"/>
  <c r="I338" i="79"/>
  <c r="F377" i="80"/>
  <c r="C496" i="79"/>
  <c r="C439" i="79"/>
  <c r="I484" i="80"/>
  <c r="I312" i="79"/>
  <c r="C453" i="80"/>
  <c r="I435" i="79"/>
  <c r="B435" i="79"/>
  <c r="F407" i="79"/>
  <c r="L364" i="80"/>
  <c r="I368" i="79"/>
  <c r="F335" i="80"/>
  <c r="B465" i="80"/>
  <c r="F376" i="79"/>
  <c r="B319" i="80"/>
  <c r="C355" i="79"/>
  <c r="I493" i="80"/>
  <c r="I476" i="80"/>
  <c r="L283" i="79"/>
  <c r="F373" i="79"/>
  <c r="I398" i="80"/>
  <c r="I466" i="79"/>
  <c r="C322" i="80"/>
  <c r="L477" i="79"/>
  <c r="F470" i="80"/>
  <c r="L362" i="80"/>
  <c r="C461" i="79"/>
  <c r="L397" i="79"/>
  <c r="F465" i="79"/>
  <c r="B408" i="80"/>
  <c r="C466" i="80"/>
  <c r="L332" i="80"/>
  <c r="C485" i="80"/>
  <c r="L344" i="80"/>
  <c r="L392" i="79"/>
  <c r="B328" i="79"/>
  <c r="B385" i="80"/>
  <c r="L375" i="79"/>
  <c r="I384" i="79"/>
  <c r="I358" i="80"/>
  <c r="L279" i="79"/>
  <c r="C360" i="80"/>
  <c r="L367" i="80"/>
  <c r="F450" i="79"/>
  <c r="L456" i="80"/>
  <c r="F414" i="79"/>
  <c r="B323" i="80"/>
  <c r="B481" i="80"/>
  <c r="L392" i="80"/>
  <c r="L458" i="80"/>
  <c r="C396" i="80"/>
  <c r="F464" i="80"/>
  <c r="I431" i="79"/>
  <c r="C383" i="79"/>
  <c r="C318" i="80"/>
  <c r="B476" i="79"/>
  <c r="L292" i="79"/>
  <c r="B486" i="79"/>
  <c r="B470" i="79"/>
  <c r="F343" i="79"/>
  <c r="L490" i="79"/>
  <c r="F359" i="80"/>
  <c r="I459" i="79"/>
  <c r="C435" i="80"/>
  <c r="L398" i="80"/>
  <c r="I344" i="80"/>
  <c r="I479" i="80"/>
  <c r="F399" i="79"/>
  <c r="L323" i="79"/>
  <c r="C468" i="79"/>
  <c r="F458" i="79"/>
  <c r="C476" i="79"/>
  <c r="C427" i="79"/>
  <c r="C455" i="79"/>
  <c r="F343" i="80"/>
  <c r="C325" i="79"/>
  <c r="B346" i="79"/>
  <c r="L496" i="79"/>
  <c r="F320" i="80"/>
  <c r="F361" i="80"/>
  <c r="I419" i="80"/>
  <c r="C378" i="80"/>
  <c r="L426" i="79"/>
  <c r="C456" i="79"/>
  <c r="I486" i="80"/>
  <c r="L359" i="80"/>
  <c r="I319" i="79"/>
  <c r="C382" i="80"/>
  <c r="I497" i="80"/>
  <c r="C433" i="79"/>
  <c r="I461" i="79"/>
  <c r="B410" i="80"/>
  <c r="C491" i="79"/>
  <c r="C446" i="79"/>
  <c r="C375" i="80"/>
  <c r="L321" i="80"/>
  <c r="B323" i="79"/>
  <c r="B390" i="79"/>
  <c r="L330" i="80"/>
  <c r="L327" i="79"/>
  <c r="F346" i="79"/>
  <c r="C385" i="80"/>
  <c r="B361" i="79"/>
  <c r="L333" i="79"/>
  <c r="F496" i="80"/>
  <c r="C365" i="80"/>
  <c r="C324" i="79"/>
  <c r="C326" i="79"/>
  <c r="C468" i="80"/>
  <c r="F370" i="80"/>
  <c r="C380" i="79"/>
  <c r="B499" i="80"/>
  <c r="L384" i="80"/>
  <c r="L273" i="79"/>
  <c r="F326" i="80"/>
  <c r="L284" i="79"/>
  <c r="I380" i="79"/>
  <c r="F352" i="79"/>
  <c r="I338" i="80"/>
  <c r="F419" i="79"/>
  <c r="L415" i="79"/>
  <c r="I491" i="80"/>
  <c r="F354" i="80"/>
  <c r="F424" i="79"/>
  <c r="F442" i="80"/>
  <c r="I449" i="79"/>
  <c r="I475" i="80"/>
  <c r="L495" i="80"/>
  <c r="F373" i="80"/>
  <c r="L291" i="79"/>
  <c r="F326" i="79"/>
  <c r="B380" i="79"/>
  <c r="I397" i="79"/>
  <c r="L324" i="79"/>
  <c r="C332" i="80"/>
  <c r="C356" i="80"/>
  <c r="F433" i="80"/>
  <c r="F351" i="80"/>
  <c r="F359" i="79"/>
  <c r="F428" i="79"/>
  <c r="I400" i="80"/>
  <c r="F482" i="79"/>
  <c r="C344" i="80"/>
  <c r="B433" i="79"/>
  <c r="L461" i="80"/>
  <c r="I423" i="79"/>
  <c r="L484" i="79"/>
  <c r="L270" i="79"/>
  <c r="L440" i="79"/>
  <c r="C311" i="79"/>
  <c r="I379" i="79"/>
  <c r="B398" i="80"/>
  <c r="I433" i="80"/>
  <c r="B329" i="79"/>
  <c r="I362" i="79"/>
  <c r="F322" i="80"/>
  <c r="B500" i="79"/>
  <c r="F423" i="80"/>
  <c r="B446" i="80"/>
  <c r="C484" i="80"/>
  <c r="L356" i="79"/>
  <c r="F485" i="79"/>
  <c r="F339" i="79"/>
  <c r="B325" i="79"/>
  <c r="I467" i="80"/>
  <c r="I329" i="79"/>
  <c r="I339" i="80"/>
  <c r="C356" i="79"/>
  <c r="I378" i="80"/>
  <c r="F350" i="80"/>
  <c r="F397" i="80"/>
  <c r="B376" i="80"/>
  <c r="B340" i="80"/>
  <c r="C457" i="79"/>
  <c r="B414" i="80"/>
  <c r="I493" i="79"/>
  <c r="C460" i="80"/>
  <c r="F374" i="79"/>
  <c r="L349" i="80"/>
  <c r="L328" i="79"/>
  <c r="L408" i="79"/>
  <c r="C452" i="80"/>
  <c r="F492" i="79"/>
  <c r="B356" i="80"/>
  <c r="I494" i="80"/>
  <c r="B311" i="80"/>
  <c r="B335" i="80"/>
  <c r="B392" i="80"/>
  <c r="F345" i="80"/>
  <c r="F403" i="80"/>
  <c r="F365" i="80"/>
  <c r="L465" i="80"/>
  <c r="B475" i="80"/>
  <c r="C409" i="80"/>
  <c r="B427" i="80"/>
  <c r="B355" i="79"/>
  <c r="F365" i="79"/>
  <c r="F332" i="79"/>
  <c r="C500" i="79"/>
  <c r="L335" i="79"/>
  <c r="C352" i="79"/>
  <c r="I396" i="79"/>
  <c r="B402" i="79"/>
  <c r="L432" i="80"/>
  <c r="C367" i="80"/>
  <c r="C426" i="80"/>
  <c r="C391" i="80"/>
  <c r="B443" i="80"/>
  <c r="I406" i="80"/>
  <c r="B357" i="79"/>
  <c r="L298" i="79"/>
  <c r="C419" i="80"/>
  <c r="I371" i="80"/>
  <c r="L425" i="80"/>
  <c r="B394" i="80"/>
  <c r="F499" i="80"/>
  <c r="F319" i="80"/>
  <c r="I331" i="80"/>
  <c r="F418" i="80"/>
  <c r="I377" i="80"/>
  <c r="C362" i="80"/>
  <c r="C410" i="79"/>
  <c r="C414" i="80"/>
  <c r="B360" i="80"/>
  <c r="B367" i="80"/>
  <c r="L500" i="79"/>
  <c r="C399" i="79"/>
  <c r="B407" i="79"/>
  <c r="I379" i="80"/>
  <c r="B434" i="79"/>
  <c r="L271" i="79"/>
  <c r="F341" i="80"/>
  <c r="C489" i="79"/>
  <c r="F417" i="80"/>
  <c r="C351" i="80"/>
  <c r="L394" i="80"/>
  <c r="F364" i="79"/>
  <c r="F500" i="80"/>
  <c r="L447" i="80"/>
  <c r="B423" i="80"/>
  <c r="I356" i="79"/>
  <c r="C470" i="79"/>
  <c r="C437" i="80"/>
  <c r="C474" i="79"/>
  <c r="C348" i="80"/>
  <c r="B320" i="80"/>
  <c r="L492" i="79"/>
  <c r="F415" i="79"/>
  <c r="C314" i="80"/>
  <c r="L377" i="79"/>
  <c r="I468" i="80"/>
  <c r="C466" i="79"/>
  <c r="F323" i="80"/>
  <c r="B449" i="79"/>
  <c r="F472" i="79"/>
  <c r="B484" i="80"/>
  <c r="C374" i="79"/>
  <c r="B391" i="79"/>
  <c r="L339" i="79"/>
  <c r="I342" i="79"/>
  <c r="I464" i="79"/>
  <c r="C445" i="80"/>
  <c r="C364" i="79"/>
  <c r="C454" i="80"/>
  <c r="B324" i="79"/>
  <c r="I452" i="79"/>
  <c r="B461" i="80"/>
  <c r="C488" i="80"/>
  <c r="C432" i="79"/>
  <c r="F454" i="80"/>
  <c r="I498" i="80"/>
  <c r="L276" i="79"/>
  <c r="F362" i="80"/>
  <c r="B366" i="80"/>
  <c r="I490" i="80"/>
  <c r="B341" i="80"/>
  <c r="L345" i="79"/>
  <c r="I497" i="79"/>
  <c r="F348" i="79"/>
  <c r="B396" i="80"/>
  <c r="B352" i="80"/>
  <c r="I427" i="79"/>
  <c r="B497" i="79"/>
  <c r="L442" i="79"/>
  <c r="C335" i="80"/>
  <c r="F318" i="80"/>
  <c r="C471" i="79"/>
  <c r="C462" i="80"/>
  <c r="B379" i="79"/>
  <c r="L447" i="79"/>
  <c r="L451" i="80"/>
  <c r="I383" i="80"/>
  <c r="B403" i="80"/>
  <c r="B387" i="80"/>
  <c r="C498" i="79"/>
  <c r="C381" i="79"/>
  <c r="F335" i="79"/>
  <c r="L366" i="80"/>
  <c r="L272" i="79"/>
  <c r="L412" i="80"/>
  <c r="L357" i="80"/>
  <c r="I470" i="80"/>
  <c r="L322" i="79"/>
  <c r="L316" i="79"/>
  <c r="C394" i="79"/>
  <c r="B307" i="79"/>
  <c r="C411" i="80"/>
  <c r="L494" i="79"/>
  <c r="C424" i="80"/>
  <c r="B374" i="79"/>
  <c r="B395" i="79"/>
  <c r="F397" i="79"/>
  <c r="I317" i="80"/>
  <c r="L319" i="80"/>
  <c r="B495" i="80"/>
  <c r="F406" i="79"/>
  <c r="C324" i="80"/>
  <c r="C384" i="80"/>
  <c r="I391" i="80"/>
  <c r="I462" i="79"/>
  <c r="F315" i="80"/>
  <c r="L329" i="80"/>
  <c r="L473" i="79"/>
  <c r="L299" i="79"/>
  <c r="C391" i="79"/>
  <c r="L285" i="79"/>
  <c r="F337" i="80"/>
  <c r="F455" i="80"/>
  <c r="B380" i="80"/>
  <c r="I337" i="80"/>
  <c r="F473" i="79"/>
  <c r="L376" i="79"/>
  <c r="I434" i="80"/>
  <c r="B418" i="79"/>
  <c r="C321" i="80"/>
  <c r="B489" i="79"/>
  <c r="I391" i="79"/>
  <c r="I367" i="79"/>
  <c r="I318" i="79"/>
  <c r="C442" i="80"/>
  <c r="F471" i="80"/>
  <c r="C376" i="79"/>
  <c r="F312" i="80"/>
  <c r="L491" i="79"/>
  <c r="B436" i="80"/>
  <c r="L474" i="80"/>
  <c r="C350" i="79"/>
  <c r="I421" i="80"/>
  <c r="L360" i="80"/>
  <c r="L433" i="79"/>
  <c r="C314" i="79"/>
  <c r="C309" i="79"/>
  <c r="B437" i="79"/>
  <c r="B455" i="79"/>
  <c r="F352" i="80"/>
  <c r="I397" i="80"/>
  <c r="L382" i="80"/>
  <c r="C417" i="79"/>
  <c r="C440" i="80"/>
  <c r="C375" i="79"/>
  <c r="L371" i="80"/>
  <c r="B377" i="80"/>
  <c r="F322" i="79"/>
  <c r="F402" i="79"/>
  <c r="F445" i="79"/>
  <c r="C405" i="79"/>
  <c r="B419" i="80"/>
  <c r="F336" i="79"/>
  <c r="L305" i="79"/>
  <c r="I373" i="79"/>
  <c r="I346" i="79"/>
  <c r="C345" i="80"/>
  <c r="I399" i="79"/>
  <c r="B362" i="80"/>
  <c r="I337" i="79"/>
  <c r="L354" i="79"/>
  <c r="C434" i="80"/>
  <c r="I460" i="80"/>
  <c r="B348" i="79"/>
  <c r="F361" i="79"/>
  <c r="L389" i="80"/>
  <c r="C329" i="80"/>
  <c r="L409" i="79"/>
  <c r="C351" i="79"/>
  <c r="L434" i="79"/>
  <c r="C307" i="79"/>
  <c r="B477" i="80"/>
  <c r="I456" i="79"/>
  <c r="L373" i="80"/>
  <c r="L457" i="80"/>
  <c r="F388" i="79"/>
  <c r="B444" i="80"/>
  <c r="L383" i="79"/>
  <c r="C451" i="80"/>
  <c r="L489" i="79"/>
  <c r="C488" i="79"/>
  <c r="L281" i="79"/>
  <c r="I445" i="79"/>
  <c r="B496" i="80"/>
  <c r="L490" i="80"/>
  <c r="F329" i="80"/>
  <c r="I330" i="79"/>
  <c r="C467" i="80"/>
  <c r="B454" i="79"/>
  <c r="I423" i="80"/>
  <c r="I318" i="80"/>
  <c r="F445" i="80"/>
  <c r="L470" i="79"/>
  <c r="F477" i="80"/>
  <c r="L419" i="80"/>
  <c r="I400" i="79"/>
  <c r="L429" i="80"/>
  <c r="F461" i="80"/>
  <c r="I466" i="80"/>
  <c r="C442" i="79"/>
  <c r="L374" i="79"/>
  <c r="I387" i="79"/>
  <c r="B500" i="80"/>
  <c r="I346" i="80"/>
  <c r="B429" i="80"/>
  <c r="F391" i="79"/>
  <c r="F422" i="79"/>
  <c r="I335" i="79"/>
  <c r="C346" i="80"/>
  <c r="L487" i="79"/>
  <c r="B474" i="80"/>
  <c r="L469" i="79"/>
  <c r="L464" i="79"/>
  <c r="B453" i="80"/>
  <c r="I417" i="80"/>
  <c r="B364" i="79"/>
  <c r="F310" i="80"/>
  <c r="L481" i="80"/>
  <c r="I487" i="79"/>
  <c r="I479" i="79"/>
  <c r="F441" i="79"/>
  <c r="B390" i="80"/>
  <c r="I336" i="80"/>
  <c r="B383" i="80"/>
  <c r="L441" i="79"/>
  <c r="L312" i="80"/>
  <c r="I326" i="80"/>
  <c r="F479" i="79"/>
  <c r="F485" i="80"/>
  <c r="L381" i="79"/>
  <c r="I444" i="80"/>
  <c r="C311" i="80"/>
  <c r="C479" i="79"/>
  <c r="L483" i="79"/>
  <c r="B440" i="80"/>
  <c r="B361" i="80"/>
  <c r="L397" i="80"/>
  <c r="B464" i="80"/>
  <c r="L342" i="80"/>
  <c r="L437" i="79"/>
  <c r="F314" i="80"/>
  <c r="L479" i="80"/>
  <c r="F368" i="79"/>
  <c r="F399" i="80"/>
  <c r="B313" i="79"/>
  <c r="L325" i="80"/>
  <c r="B422" i="80"/>
  <c r="I354" i="80"/>
  <c r="I403" i="79"/>
  <c r="F486" i="80"/>
  <c r="I377" i="79"/>
  <c r="C449" i="80"/>
  <c r="C329" i="79"/>
  <c r="I425" i="79"/>
  <c r="B368" i="79"/>
  <c r="C403" i="80"/>
  <c r="B387" i="79"/>
  <c r="B452" i="80"/>
  <c r="I351" i="79"/>
  <c r="I447" i="79"/>
  <c r="L472" i="79"/>
  <c r="B365" i="79"/>
  <c r="C481" i="79"/>
  <c r="I373" i="80"/>
  <c r="L395" i="80"/>
  <c r="F392" i="80"/>
  <c r="C453" i="79"/>
  <c r="C361" i="80"/>
  <c r="C343" i="80"/>
  <c r="I395" i="79"/>
  <c r="L315" i="79"/>
  <c r="B463" i="80"/>
  <c r="B418" i="80"/>
  <c r="I494" i="79"/>
  <c r="I478" i="80"/>
  <c r="I500" i="79"/>
  <c r="I402" i="80"/>
  <c r="B359" i="79"/>
  <c r="F421" i="79"/>
  <c r="B447" i="79"/>
  <c r="B389" i="79"/>
  <c r="C420" i="80"/>
  <c r="L424" i="79"/>
  <c r="L484" i="80"/>
  <c r="B331" i="79"/>
  <c r="F435" i="79"/>
  <c r="I458" i="79"/>
  <c r="B482" i="79"/>
  <c r="L497" i="80"/>
  <c r="L416" i="79"/>
  <c r="L420" i="80"/>
  <c r="F412" i="80"/>
  <c r="B317" i="79"/>
  <c r="F444" i="80"/>
  <c r="C473" i="80"/>
  <c r="F448" i="79"/>
  <c r="I389" i="79"/>
  <c r="C364" i="80"/>
  <c r="F314" i="79"/>
  <c r="C390" i="79"/>
  <c r="F423" i="79"/>
  <c r="B389" i="80"/>
  <c r="I385" i="80"/>
  <c r="C399" i="80"/>
  <c r="L344" i="79"/>
  <c r="C393" i="79"/>
  <c r="L492" i="80"/>
  <c r="F472" i="80"/>
  <c r="L412" i="79"/>
  <c r="F389" i="79"/>
  <c r="C381" i="80"/>
  <c r="I386" i="79"/>
  <c r="F457" i="80"/>
  <c r="L325" i="79"/>
  <c r="B431" i="80"/>
  <c r="L451" i="79"/>
  <c r="B428" i="80"/>
  <c r="I480" i="79"/>
  <c r="I327" i="79"/>
  <c r="F396" i="80"/>
  <c r="L401" i="79"/>
  <c r="B473" i="80"/>
  <c r="L493" i="79"/>
  <c r="B480" i="79"/>
  <c r="F340" i="80"/>
  <c r="I401" i="79"/>
  <c r="F484" i="79"/>
  <c r="L435" i="79"/>
  <c r="C429" i="79"/>
  <c r="F459" i="79"/>
  <c r="L446" i="80"/>
  <c r="C352" i="80"/>
  <c r="I340" i="79"/>
  <c r="C343" i="79"/>
  <c r="B483" i="80"/>
  <c r="F416" i="80"/>
  <c r="F484" i="80"/>
  <c r="F449" i="79"/>
  <c r="L481" i="79"/>
  <c r="L414" i="79"/>
  <c r="I311" i="80"/>
  <c r="B345" i="80"/>
  <c r="C405" i="80"/>
  <c r="B472" i="79"/>
  <c r="F310" i="79"/>
  <c r="I416" i="80"/>
  <c r="F438" i="80"/>
  <c r="C340" i="79"/>
  <c r="B397" i="79"/>
  <c r="C434" i="79"/>
  <c r="L332" i="79"/>
  <c r="I356" i="80"/>
  <c r="C397" i="79"/>
  <c r="L463" i="79"/>
  <c r="F482" i="80"/>
  <c r="L310" i="80"/>
  <c r="B399" i="79"/>
  <c r="B349" i="79"/>
  <c r="I461" i="80"/>
  <c r="I469" i="79"/>
  <c r="I465" i="79"/>
  <c r="C390" i="80"/>
  <c r="C493" i="80"/>
  <c r="I352" i="79"/>
  <c r="B417" i="79"/>
  <c r="I334" i="80"/>
  <c r="I341" i="79"/>
  <c r="I450" i="79"/>
  <c r="B420" i="80"/>
  <c r="F496" i="79"/>
  <c r="L480" i="79"/>
  <c r="L398" i="79"/>
  <c r="C374" i="80"/>
  <c r="L339" i="80"/>
  <c r="F453" i="80"/>
  <c r="F411" i="80"/>
  <c r="F419" i="80"/>
  <c r="C491" i="80"/>
  <c r="I312" i="80"/>
  <c r="B368" i="80"/>
  <c r="F319" i="79"/>
  <c r="C414" i="79"/>
  <c r="L396" i="79"/>
  <c r="C462" i="79"/>
  <c r="C478" i="80"/>
  <c r="F437" i="80"/>
  <c r="L337" i="80"/>
  <c r="B322" i="80"/>
  <c r="C317" i="79"/>
  <c r="L274" i="79"/>
  <c r="F402" i="80"/>
  <c r="B494" i="79"/>
  <c r="C448" i="80"/>
  <c r="F324" i="79"/>
  <c r="L476" i="79"/>
  <c r="C357" i="80"/>
  <c r="F447" i="79"/>
  <c r="F434" i="80"/>
  <c r="C427" i="80"/>
  <c r="F392" i="79"/>
  <c r="C439" i="80"/>
  <c r="L350" i="79"/>
  <c r="I348" i="79"/>
  <c r="I365" i="80"/>
  <c r="L448" i="80"/>
  <c r="B308" i="80"/>
  <c r="L420" i="79"/>
  <c r="C450" i="80"/>
  <c r="F491" i="80"/>
  <c r="C347" i="80"/>
  <c r="F325" i="80"/>
  <c r="B312" i="80"/>
  <c r="F467" i="80"/>
  <c r="C328" i="79"/>
  <c r="F486" i="79"/>
  <c r="L471" i="79"/>
  <c r="C407" i="79"/>
  <c r="B307" i="80"/>
  <c r="F338" i="80"/>
  <c r="C487" i="80"/>
  <c r="B434" i="80"/>
  <c r="F357" i="79"/>
  <c r="F425" i="79"/>
  <c r="C482" i="80"/>
  <c r="F325" i="79"/>
  <c r="B337" i="79"/>
  <c r="L421" i="80"/>
  <c r="C484" i="79"/>
  <c r="B426" i="80"/>
  <c r="C486" i="80"/>
  <c r="C474" i="80"/>
  <c r="C497" i="79"/>
  <c r="C407" i="80"/>
  <c r="I485" i="80"/>
  <c r="I488" i="80"/>
  <c r="L320" i="79"/>
  <c r="L455" i="80"/>
  <c r="F432" i="80"/>
  <c r="F393" i="80"/>
  <c r="F428" i="80"/>
  <c r="F476" i="80"/>
  <c r="I328" i="79"/>
  <c r="C340" i="80"/>
  <c r="F349" i="79"/>
  <c r="L482" i="80"/>
  <c r="I345" i="80"/>
  <c r="I361" i="80"/>
  <c r="B411" i="80"/>
  <c r="L343" i="80"/>
  <c r="C323" i="79"/>
  <c r="I399" i="80"/>
  <c r="C452" i="79"/>
  <c r="B317" i="80"/>
  <c r="L379" i="79"/>
  <c r="L417" i="79"/>
  <c r="I330" i="80"/>
  <c r="C490" i="79"/>
  <c r="C318" i="79"/>
  <c r="I398" i="79"/>
  <c r="B450" i="79"/>
  <c r="F380" i="80"/>
  <c r="L381" i="80"/>
  <c r="F427" i="80"/>
  <c r="F364" i="80"/>
  <c r="F358" i="80"/>
  <c r="B415" i="79"/>
  <c r="L468" i="79"/>
  <c r="C316" i="79"/>
  <c r="B349" i="80"/>
  <c r="C384" i="79"/>
  <c r="L379" i="80"/>
  <c r="C392" i="80"/>
  <c r="I430" i="79"/>
  <c r="F478" i="80"/>
  <c r="F488" i="79"/>
  <c r="I455" i="80"/>
  <c r="B395" i="80"/>
  <c r="B490" i="80"/>
  <c r="F386" i="80"/>
  <c r="C380" i="80"/>
  <c r="C460" i="79"/>
  <c r="I353" i="80"/>
  <c r="I470" i="79"/>
  <c r="F451" i="80"/>
  <c r="I490" i="79"/>
  <c r="B459" i="80"/>
  <c r="I486" i="79"/>
  <c r="L314" i="80"/>
  <c r="C458" i="79"/>
  <c r="B465" i="79"/>
  <c r="B452" i="79"/>
  <c r="L312" i="79"/>
  <c r="L444" i="80"/>
  <c r="B309" i="80"/>
  <c r="L370" i="80"/>
  <c r="L324" i="80"/>
  <c r="B398" i="79"/>
  <c r="C386" i="79"/>
  <c r="I405" i="80"/>
  <c r="C402" i="80"/>
  <c r="I358" i="79"/>
  <c r="C322" i="79"/>
  <c r="I422" i="79"/>
  <c r="F456" i="79"/>
  <c r="L385" i="80"/>
  <c r="F474" i="80"/>
  <c r="B332" i="79"/>
  <c r="L352" i="80"/>
  <c r="I316" i="80"/>
  <c r="B425" i="80"/>
  <c r="L313" i="79"/>
  <c r="L498" i="79"/>
  <c r="F382" i="80"/>
  <c r="F489" i="79"/>
  <c r="F385" i="79"/>
  <c r="L347" i="80"/>
  <c r="C404" i="80"/>
  <c r="B407" i="80"/>
  <c r="L386" i="79"/>
  <c r="L477" i="80"/>
  <c r="I350" i="79"/>
  <c r="F433" i="79"/>
  <c r="B430" i="79"/>
  <c r="B342" i="79"/>
  <c r="C389" i="80"/>
  <c r="L289" i="79"/>
  <c r="F440" i="80"/>
  <c r="F358" i="79"/>
  <c r="F381" i="79"/>
  <c r="I453" i="79"/>
  <c r="I481" i="79"/>
  <c r="L472" i="80"/>
  <c r="C353" i="80"/>
  <c r="F436" i="80"/>
  <c r="L476" i="80"/>
  <c r="C403" i="79"/>
  <c r="I310" i="79"/>
  <c r="C387" i="79"/>
  <c r="B469" i="79"/>
  <c r="C312" i="79"/>
  <c r="C449" i="79"/>
  <c r="C472" i="80"/>
  <c r="F439" i="80"/>
  <c r="L459" i="80"/>
  <c r="L441" i="80"/>
  <c r="C476" i="80"/>
  <c r="B441" i="80"/>
  <c r="I321" i="80"/>
  <c r="B384" i="80"/>
  <c r="L323" i="80"/>
  <c r="B399" i="80"/>
  <c r="F413" i="80"/>
  <c r="L471" i="80"/>
  <c r="L315" i="80"/>
  <c r="C421" i="79"/>
  <c r="C404" i="79"/>
  <c r="C409" i="79"/>
  <c r="C499" i="80"/>
  <c r="L310" i="79"/>
  <c r="C463" i="79"/>
  <c r="L385" i="79"/>
  <c r="C335" i="79"/>
  <c r="I372" i="80"/>
  <c r="C480" i="79"/>
  <c r="B438" i="79"/>
  <c r="I408" i="80"/>
  <c r="I476" i="79"/>
  <c r="F429" i="80"/>
  <c r="L414" i="80"/>
  <c r="C451" i="79"/>
  <c r="B478" i="80"/>
  <c r="L485" i="79"/>
  <c r="B494" i="80"/>
  <c r="F498" i="80"/>
  <c r="F420" i="80"/>
  <c r="I331" i="79"/>
  <c r="I489" i="80"/>
  <c r="L346" i="80"/>
  <c r="I437" i="79"/>
  <c r="I439" i="80"/>
  <c r="I500" i="80"/>
  <c r="F356" i="80"/>
  <c r="F459" i="80"/>
  <c r="B306" i="79"/>
  <c r="B468" i="80"/>
  <c r="L491" i="80"/>
  <c r="F342" i="79"/>
  <c r="L372" i="80"/>
  <c r="B378" i="80"/>
  <c r="B415" i="80"/>
  <c r="F334" i="80"/>
  <c r="C406" i="80"/>
  <c r="F409" i="79"/>
  <c r="C379" i="79"/>
  <c r="I340" i="80"/>
  <c r="I403" i="80"/>
  <c r="C371" i="79"/>
  <c r="F493" i="80"/>
  <c r="C342" i="79"/>
  <c r="F478" i="79"/>
  <c r="I380" i="80"/>
  <c r="F490" i="79"/>
  <c r="B378" i="79"/>
  <c r="F363" i="79"/>
  <c r="C443" i="80"/>
  <c r="C366" i="79"/>
  <c r="C499" i="79"/>
  <c r="C363" i="79"/>
  <c r="C389" i="79"/>
  <c r="L362" i="79"/>
  <c r="I492" i="79"/>
  <c r="C339" i="80"/>
  <c r="L377" i="80"/>
  <c r="I474" i="80"/>
  <c r="B416" i="79"/>
  <c r="I412" i="80"/>
  <c r="F420" i="79"/>
  <c r="B400" i="79"/>
  <c r="L387" i="80"/>
  <c r="L277" i="79"/>
  <c r="I414" i="80"/>
  <c r="F327" i="79"/>
  <c r="I345" i="79"/>
  <c r="B321" i="79"/>
  <c r="I424" i="80"/>
  <c r="L317" i="79"/>
  <c r="B311" i="79"/>
  <c r="F311" i="79"/>
  <c r="B371" i="79"/>
  <c r="I311" i="79"/>
  <c r="C426" i="79"/>
  <c r="I412" i="79"/>
  <c r="I438" i="80"/>
  <c r="B461" i="79"/>
  <c r="L428" i="80"/>
  <c r="C420" i="79"/>
  <c r="B439" i="80"/>
  <c r="L430" i="79"/>
  <c r="F414" i="80"/>
  <c r="L340" i="80"/>
  <c r="C313" i="80"/>
  <c r="B479" i="80"/>
  <c r="F387" i="79"/>
  <c r="I388" i="79"/>
  <c r="I446" i="79"/>
  <c r="F473" i="80"/>
  <c r="L483" i="80"/>
  <c r="L452" i="80"/>
  <c r="B370" i="80"/>
  <c r="B444" i="79"/>
  <c r="C493" i="79"/>
  <c r="C365" i="79"/>
  <c r="L497" i="79"/>
  <c r="I396" i="80"/>
  <c r="C361" i="79"/>
  <c r="I322" i="79"/>
  <c r="B310" i="80"/>
  <c r="F344" i="79"/>
  <c r="L430" i="80"/>
  <c r="B482" i="80"/>
  <c r="B382" i="80"/>
  <c r="F366" i="79"/>
  <c r="F315" i="79"/>
  <c r="C323" i="80"/>
  <c r="B471" i="79"/>
  <c r="I432" i="80"/>
  <c r="I406" i="79"/>
  <c r="C331" i="80"/>
  <c r="C331" i="79"/>
  <c r="I421" i="79"/>
  <c r="L415" i="80"/>
  <c r="B320" i="79"/>
  <c r="L349" i="79"/>
  <c r="B322" i="79"/>
  <c r="C473" i="79"/>
  <c r="F375" i="80"/>
  <c r="I306" i="79"/>
  <c r="C372" i="80"/>
  <c r="B397" i="80"/>
  <c r="F327" i="80"/>
  <c r="B463" i="79"/>
  <c r="B451" i="80"/>
  <c r="B405" i="79"/>
  <c r="L460" i="79"/>
  <c r="I418" i="80"/>
  <c r="L450" i="80"/>
  <c r="L275" i="79"/>
  <c r="C377" i="79"/>
  <c r="L278" i="79"/>
  <c r="B335" i="79"/>
  <c r="I332" i="79"/>
  <c r="B451" i="79"/>
  <c r="I385" i="79"/>
  <c r="B481" i="79"/>
  <c r="F341" i="79"/>
  <c r="L462" i="79"/>
  <c r="L402" i="80"/>
  <c r="C408" i="80"/>
  <c r="L493" i="80"/>
  <c r="L403" i="79"/>
  <c r="L346" i="79"/>
  <c r="F312" i="79"/>
  <c r="C489" i="80"/>
  <c r="B381" i="80"/>
  <c r="I446" i="80"/>
  <c r="B327" i="79"/>
  <c r="C486" i="79"/>
  <c r="F323" i="79"/>
  <c r="L466" i="80"/>
  <c r="C475" i="80"/>
  <c r="I368" i="80"/>
  <c r="I370" i="79"/>
  <c r="L485" i="80"/>
  <c r="B406" i="80"/>
  <c r="L350" i="80"/>
  <c r="F470" i="79"/>
  <c r="L330" i="79"/>
  <c r="I411" i="80"/>
  <c r="L468" i="80"/>
  <c r="C310" i="80"/>
  <c r="L454" i="79"/>
  <c r="C400" i="80"/>
  <c r="C395" i="79"/>
  <c r="I354" i="79"/>
  <c r="I471" i="80"/>
  <c r="C450" i="79"/>
  <c r="C363" i="80"/>
  <c r="C321" i="79"/>
  <c r="F447" i="80"/>
  <c r="I393" i="79"/>
  <c r="B484" i="79"/>
  <c r="L421" i="79"/>
  <c r="C373" i="79"/>
  <c r="B386" i="80"/>
  <c r="I410" i="79"/>
  <c r="L395" i="79"/>
  <c r="B331" i="80"/>
  <c r="L374" i="80"/>
  <c r="I357" i="79"/>
  <c r="I468" i="79"/>
  <c r="I498" i="79"/>
  <c r="B376" i="79"/>
  <c r="B354" i="79"/>
  <c r="C308" i="79"/>
  <c r="B313" i="80"/>
  <c r="I460" i="79"/>
  <c r="F363" i="80"/>
  <c r="L311" i="79"/>
  <c r="I317" i="79"/>
  <c r="F436" i="79"/>
  <c r="B383" i="79"/>
  <c r="C430" i="79"/>
  <c r="L351" i="80"/>
  <c r="L423" i="80"/>
  <c r="C467" i="79"/>
  <c r="I499" i="79"/>
  <c r="I449" i="80"/>
  <c r="L326" i="80"/>
  <c r="I349" i="79"/>
  <c r="L429" i="79"/>
  <c r="L370" i="79"/>
  <c r="B432" i="79"/>
  <c r="L338" i="80"/>
  <c r="B435" i="80"/>
  <c r="B441" i="79"/>
  <c r="L359" i="79"/>
  <c r="C419" i="79"/>
  <c r="F377" i="79"/>
  <c r="B396" i="79"/>
  <c r="I495" i="80"/>
  <c r="I422" i="80"/>
  <c r="C471" i="80"/>
  <c r="I438" i="79"/>
  <c r="C432" i="80"/>
  <c r="F306" i="80"/>
  <c r="I441" i="80"/>
  <c r="C387" i="80"/>
  <c r="F313" i="80"/>
  <c r="C416" i="79"/>
  <c r="F329" i="79"/>
  <c r="B353" i="79"/>
  <c r="C368" i="80"/>
  <c r="F387" i="80"/>
  <c r="F350" i="79"/>
  <c r="B456" i="79"/>
  <c r="C362" i="79"/>
  <c r="L480" i="80"/>
  <c r="I360" i="80"/>
  <c r="F357" i="80"/>
  <c r="I382" i="80"/>
  <c r="L309" i="80"/>
  <c r="F307" i="79"/>
  <c r="B439" i="79"/>
  <c r="I351" i="80"/>
  <c r="B379" i="80"/>
  <c r="L313" i="80"/>
  <c r="C336" i="80"/>
  <c r="C369" i="80"/>
  <c r="L439" i="80"/>
  <c r="C355" i="80"/>
  <c r="I465" i="80"/>
  <c r="I376" i="79"/>
  <c r="B315" i="79"/>
  <c r="C401" i="80"/>
  <c r="I436" i="80"/>
  <c r="I444" i="79"/>
  <c r="L475" i="79"/>
  <c r="B363" i="79"/>
  <c r="B442" i="79"/>
  <c r="L320" i="80"/>
  <c r="F321" i="79"/>
  <c r="B413" i="80"/>
  <c r="F409" i="80"/>
  <c r="I436" i="79"/>
  <c r="B404" i="80"/>
  <c r="C422" i="80"/>
  <c r="B330" i="79"/>
  <c r="C428" i="79"/>
  <c r="F492" i="80"/>
  <c r="L399" i="80"/>
  <c r="B492" i="79"/>
  <c r="C430" i="80"/>
  <c r="F429" i="79"/>
  <c r="L288" i="79"/>
  <c r="F474" i="79"/>
  <c r="L341" i="79"/>
  <c r="B362" i="79"/>
  <c r="I452" i="80"/>
  <c r="F348" i="80"/>
  <c r="L394" i="79"/>
  <c r="I496" i="80"/>
  <c r="L363" i="80"/>
  <c r="L437" i="80"/>
  <c r="F442" i="79"/>
  <c r="I347" i="79"/>
  <c r="F401" i="79"/>
  <c r="C388" i="80"/>
  <c r="C412" i="80"/>
  <c r="C371" i="80"/>
  <c r="B318" i="79"/>
  <c r="B388" i="80"/>
  <c r="F346" i="80"/>
  <c r="C431" i="80"/>
  <c r="L268" i="79"/>
  <c r="B340" i="79"/>
  <c r="I442" i="79"/>
  <c r="B359" i="80"/>
  <c r="L466" i="79"/>
  <c r="R442" i="79" l="1"/>
  <c r="M442" i="79"/>
  <c r="O442" i="79" s="1"/>
  <c r="N442" i="79" s="1"/>
  <c r="Q442" i="79" s="1"/>
  <c r="P442" i="79" s="1"/>
  <c r="V442" i="79"/>
  <c r="M268" i="79"/>
  <c r="O268" i="79" s="1"/>
  <c r="N268" i="79" s="1"/>
  <c r="V268" i="79"/>
  <c r="U268" i="79" s="1"/>
  <c r="T268" i="79" s="1"/>
  <c r="R268" i="79"/>
  <c r="V347" i="79"/>
  <c r="R347" i="79"/>
  <c r="M347" i="79"/>
  <c r="O347" i="79" s="1"/>
  <c r="N347" i="79" s="1"/>
  <c r="S496" i="80"/>
  <c r="M496" i="80"/>
  <c r="O496" i="80" s="1"/>
  <c r="N496" i="80" s="1"/>
  <c r="W496" i="80"/>
  <c r="M452" i="80"/>
  <c r="O452" i="80" s="1"/>
  <c r="N452" i="80" s="1"/>
  <c r="W452" i="80"/>
  <c r="S452" i="80"/>
  <c r="V288" i="79"/>
  <c r="R288" i="79"/>
  <c r="M288" i="79"/>
  <c r="O288" i="79" s="1"/>
  <c r="N288" i="79" s="1"/>
  <c r="Q288" i="79" s="1"/>
  <c r="P288" i="79" s="1"/>
  <c r="R436" i="79"/>
  <c r="V436" i="79"/>
  <c r="M436" i="79"/>
  <c r="O436" i="79" s="1"/>
  <c r="N436" i="79" s="1"/>
  <c r="Q436" i="79" s="1"/>
  <c r="P436" i="79" s="1"/>
  <c r="R444" i="79"/>
  <c r="M444" i="79"/>
  <c r="O444" i="79" s="1"/>
  <c r="N444" i="79" s="1"/>
  <c r="V444" i="79"/>
  <c r="S436" i="80"/>
  <c r="M436" i="80"/>
  <c r="O436" i="80" s="1"/>
  <c r="N436" i="80" s="1"/>
  <c r="R436" i="80" s="1"/>
  <c r="P436" i="80" s="1"/>
  <c r="Q436" i="80" s="1"/>
  <c r="W436" i="80"/>
  <c r="M376" i="79"/>
  <c r="O376" i="79" s="1"/>
  <c r="N376" i="79" s="1"/>
  <c r="R376" i="79"/>
  <c r="Q376" i="79" s="1"/>
  <c r="P376" i="79" s="1"/>
  <c r="V376" i="79"/>
  <c r="W465" i="80"/>
  <c r="S465" i="80"/>
  <c r="M465" i="80"/>
  <c r="O465" i="80" s="1"/>
  <c r="N465" i="80" s="1"/>
  <c r="W351" i="80"/>
  <c r="S351" i="80"/>
  <c r="M351" i="80"/>
  <c r="O351" i="80" s="1"/>
  <c r="N351" i="80" s="1"/>
  <c r="R351" i="80" s="1"/>
  <c r="P351" i="80" s="1"/>
  <c r="Q351" i="80" s="1"/>
  <c r="M382" i="80"/>
  <c r="O382" i="80" s="1"/>
  <c r="N382" i="80" s="1"/>
  <c r="S382" i="80"/>
  <c r="W382" i="80"/>
  <c r="S360" i="80"/>
  <c r="W360" i="80"/>
  <c r="M360" i="80"/>
  <c r="O360" i="80" s="1"/>
  <c r="N360" i="80" s="1"/>
  <c r="M441" i="80"/>
  <c r="O441" i="80" s="1"/>
  <c r="N441" i="80" s="1"/>
  <c r="S441" i="80"/>
  <c r="R441" i="80" s="1"/>
  <c r="P441" i="80" s="1"/>
  <c r="Q441" i="80" s="1"/>
  <c r="W441" i="80"/>
  <c r="V441" i="80" s="1"/>
  <c r="U441" i="80" s="1"/>
  <c r="R438" i="79"/>
  <c r="V438" i="79"/>
  <c r="M438" i="79"/>
  <c r="O438" i="79" s="1"/>
  <c r="N438" i="79" s="1"/>
  <c r="S422" i="80"/>
  <c r="W422" i="80"/>
  <c r="V422" i="80" s="1"/>
  <c r="U422" i="80" s="1"/>
  <c r="M422" i="80"/>
  <c r="O422" i="80" s="1"/>
  <c r="N422" i="80" s="1"/>
  <c r="W495" i="80"/>
  <c r="S495" i="80"/>
  <c r="M495" i="80"/>
  <c r="O495" i="80" s="1"/>
  <c r="N495" i="80" s="1"/>
  <c r="M349" i="79"/>
  <c r="O349" i="79" s="1"/>
  <c r="N349" i="79" s="1"/>
  <c r="U349" i="79" s="1"/>
  <c r="T349" i="79" s="1"/>
  <c r="R349" i="79"/>
  <c r="V349" i="79"/>
  <c r="S449" i="80"/>
  <c r="M449" i="80"/>
  <c r="O449" i="80" s="1"/>
  <c r="N449" i="80" s="1"/>
  <c r="W449" i="80"/>
  <c r="M499" i="79"/>
  <c r="O499" i="79" s="1"/>
  <c r="N499" i="79" s="1"/>
  <c r="R499" i="79"/>
  <c r="V499" i="79"/>
  <c r="V317" i="79"/>
  <c r="R317" i="79"/>
  <c r="M317" i="79"/>
  <c r="O317" i="79" s="1"/>
  <c r="N317" i="79" s="1"/>
  <c r="M460" i="79"/>
  <c r="O460" i="79" s="1"/>
  <c r="N460" i="79" s="1"/>
  <c r="R460" i="79"/>
  <c r="V460" i="79"/>
  <c r="U460" i="79" s="1"/>
  <c r="T460" i="79" s="1"/>
  <c r="V498" i="79"/>
  <c r="R498" i="79"/>
  <c r="M498" i="79"/>
  <c r="O498" i="79" s="1"/>
  <c r="N498" i="79" s="1"/>
  <c r="V468" i="79"/>
  <c r="M468" i="79"/>
  <c r="O468" i="79" s="1"/>
  <c r="N468" i="79" s="1"/>
  <c r="Q468" i="79" s="1"/>
  <c r="P468" i="79" s="1"/>
  <c r="R468" i="79"/>
  <c r="V357" i="79"/>
  <c r="M357" i="79"/>
  <c r="O357" i="79" s="1"/>
  <c r="N357" i="79" s="1"/>
  <c r="U357" i="79" s="1"/>
  <c r="T357" i="79" s="1"/>
  <c r="R357" i="79"/>
  <c r="V410" i="79"/>
  <c r="R410" i="79"/>
  <c r="M410" i="79"/>
  <c r="O410" i="79" s="1"/>
  <c r="N410" i="79" s="1"/>
  <c r="R393" i="79"/>
  <c r="V393" i="79"/>
  <c r="M393" i="79"/>
  <c r="O393" i="79" s="1"/>
  <c r="N393" i="79" s="1"/>
  <c r="U393" i="79" s="1"/>
  <c r="T393" i="79" s="1"/>
  <c r="W471" i="80"/>
  <c r="S471" i="80"/>
  <c r="M471" i="80"/>
  <c r="O471" i="80" s="1"/>
  <c r="N471" i="80" s="1"/>
  <c r="V354" i="79"/>
  <c r="R354" i="79"/>
  <c r="M354" i="79"/>
  <c r="O354" i="79" s="1"/>
  <c r="N354" i="79" s="1"/>
  <c r="Q354" i="79" s="1"/>
  <c r="P354" i="79" s="1"/>
  <c r="M411" i="80"/>
  <c r="O411" i="80" s="1"/>
  <c r="N411" i="80" s="1"/>
  <c r="W411" i="80"/>
  <c r="V411" i="80" s="1"/>
  <c r="U411" i="80" s="1"/>
  <c r="S411" i="80"/>
  <c r="R411" i="80" s="1"/>
  <c r="P411" i="80" s="1"/>
  <c r="Q411" i="80" s="1"/>
  <c r="M370" i="79"/>
  <c r="O370" i="79" s="1"/>
  <c r="N370" i="79" s="1"/>
  <c r="V370" i="79"/>
  <c r="R370" i="79"/>
  <c r="M368" i="80"/>
  <c r="O368" i="80" s="1"/>
  <c r="N368" i="80" s="1"/>
  <c r="W368" i="80"/>
  <c r="V368" i="80" s="1"/>
  <c r="U368" i="80" s="1"/>
  <c r="S368" i="80"/>
  <c r="W446" i="80"/>
  <c r="M446" i="80"/>
  <c r="O446" i="80" s="1"/>
  <c r="N446" i="80" s="1"/>
  <c r="V446" i="80" s="1"/>
  <c r="U446" i="80" s="1"/>
  <c r="S446" i="80"/>
  <c r="R385" i="79"/>
  <c r="V385" i="79"/>
  <c r="M385" i="79"/>
  <c r="O385" i="79" s="1"/>
  <c r="N385" i="79" s="1"/>
  <c r="V332" i="79"/>
  <c r="R332" i="79"/>
  <c r="M332" i="79"/>
  <c r="O332" i="79" s="1"/>
  <c r="N332" i="79" s="1"/>
  <c r="Q332" i="79" s="1"/>
  <c r="P332" i="79" s="1"/>
  <c r="M278" i="79"/>
  <c r="O278" i="79" s="1"/>
  <c r="N278" i="79" s="1"/>
  <c r="V278" i="79"/>
  <c r="R278" i="79"/>
  <c r="V275" i="79"/>
  <c r="M275" i="79"/>
  <c r="O275" i="79" s="1"/>
  <c r="N275" i="79" s="1"/>
  <c r="R275" i="79"/>
  <c r="W418" i="80"/>
  <c r="S418" i="80"/>
  <c r="M418" i="80"/>
  <c r="O418" i="80" s="1"/>
  <c r="N418" i="80" s="1"/>
  <c r="R418" i="80" s="1"/>
  <c r="P418" i="80" s="1"/>
  <c r="Q418" i="80" s="1"/>
  <c r="V306" i="79"/>
  <c r="M306" i="79"/>
  <c r="O306" i="79" s="1"/>
  <c r="N306" i="79" s="1"/>
  <c r="R306" i="79"/>
  <c r="V421" i="79"/>
  <c r="M421" i="79"/>
  <c r="O421" i="79" s="1"/>
  <c r="N421" i="79" s="1"/>
  <c r="Q421" i="79" s="1"/>
  <c r="P421" i="79" s="1"/>
  <c r="R421" i="79"/>
  <c r="M406" i="79"/>
  <c r="O406" i="79" s="1"/>
  <c r="N406" i="79" s="1"/>
  <c r="V406" i="79"/>
  <c r="U406" i="79" s="1"/>
  <c r="T406" i="79" s="1"/>
  <c r="R406" i="79"/>
  <c r="M432" i="80"/>
  <c r="O432" i="80" s="1"/>
  <c r="N432" i="80" s="1"/>
  <c r="W432" i="80"/>
  <c r="S432" i="80"/>
  <c r="R322" i="79"/>
  <c r="V322" i="79"/>
  <c r="M322" i="79"/>
  <c r="O322" i="79" s="1"/>
  <c r="N322" i="79" s="1"/>
  <c r="S396" i="80"/>
  <c r="M396" i="80"/>
  <c r="O396" i="80" s="1"/>
  <c r="N396" i="80" s="1"/>
  <c r="W396" i="80"/>
  <c r="V446" i="79"/>
  <c r="R446" i="79"/>
  <c r="M446" i="79"/>
  <c r="O446" i="79" s="1"/>
  <c r="N446" i="79" s="1"/>
  <c r="Q446" i="79" s="1"/>
  <c r="P446" i="79" s="1"/>
  <c r="V388" i="79"/>
  <c r="M388" i="79"/>
  <c r="O388" i="79" s="1"/>
  <c r="N388" i="79" s="1"/>
  <c r="U388" i="79" s="1"/>
  <c r="T388" i="79" s="1"/>
  <c r="R388" i="79"/>
  <c r="Q388" i="79" s="1"/>
  <c r="P388" i="79" s="1"/>
  <c r="S388" i="79" s="1"/>
  <c r="S438" i="80"/>
  <c r="W438" i="80"/>
  <c r="M438" i="80"/>
  <c r="O438" i="80" s="1"/>
  <c r="N438" i="80" s="1"/>
  <c r="V412" i="79"/>
  <c r="R412" i="79"/>
  <c r="Q412" i="79" s="1"/>
  <c r="P412" i="79" s="1"/>
  <c r="M412" i="79"/>
  <c r="O412" i="79" s="1"/>
  <c r="N412" i="79" s="1"/>
  <c r="M311" i="79"/>
  <c r="O311" i="79" s="1"/>
  <c r="N311" i="79" s="1"/>
  <c r="R311" i="79"/>
  <c r="V311" i="79"/>
  <c r="S424" i="80"/>
  <c r="W424" i="80"/>
  <c r="M424" i="80"/>
  <c r="O424" i="80" s="1"/>
  <c r="N424" i="80" s="1"/>
  <c r="M345" i="79"/>
  <c r="O345" i="79" s="1"/>
  <c r="N345" i="79" s="1"/>
  <c r="U345" i="79" s="1"/>
  <c r="T345" i="79" s="1"/>
  <c r="V345" i="79"/>
  <c r="R345" i="79"/>
  <c r="M414" i="80"/>
  <c r="O414" i="80" s="1"/>
  <c r="N414" i="80" s="1"/>
  <c r="W414" i="80"/>
  <c r="S414" i="80"/>
  <c r="M277" i="79"/>
  <c r="O277" i="79" s="1"/>
  <c r="N277" i="79" s="1"/>
  <c r="V277" i="79"/>
  <c r="R277" i="79"/>
  <c r="S412" i="80"/>
  <c r="M412" i="80"/>
  <c r="O412" i="80" s="1"/>
  <c r="N412" i="80" s="1"/>
  <c r="W412" i="80"/>
  <c r="M474" i="80"/>
  <c r="O474" i="80" s="1"/>
  <c r="N474" i="80" s="1"/>
  <c r="W474" i="80"/>
  <c r="S474" i="80"/>
  <c r="R492" i="79"/>
  <c r="M492" i="79"/>
  <c r="O492" i="79" s="1"/>
  <c r="N492" i="79" s="1"/>
  <c r="Q492" i="79" s="1"/>
  <c r="P492" i="79" s="1"/>
  <c r="V492" i="79"/>
  <c r="M380" i="80"/>
  <c r="O380" i="80" s="1"/>
  <c r="N380" i="80" s="1"/>
  <c r="W380" i="80"/>
  <c r="S380" i="80"/>
  <c r="M403" i="80"/>
  <c r="O403" i="80" s="1"/>
  <c r="N403" i="80" s="1"/>
  <c r="W403" i="80"/>
  <c r="S403" i="80"/>
  <c r="M340" i="80"/>
  <c r="O340" i="80" s="1"/>
  <c r="N340" i="80" s="1"/>
  <c r="V340" i="80" s="1"/>
  <c r="U340" i="80" s="1"/>
  <c r="W340" i="80"/>
  <c r="S340" i="80"/>
  <c r="S500" i="80"/>
  <c r="W500" i="80"/>
  <c r="M500" i="80"/>
  <c r="O500" i="80" s="1"/>
  <c r="N500" i="80" s="1"/>
  <c r="S439" i="80"/>
  <c r="W439" i="80"/>
  <c r="M439" i="80"/>
  <c r="O439" i="80" s="1"/>
  <c r="N439" i="80" s="1"/>
  <c r="M437" i="79"/>
  <c r="O437" i="79" s="1"/>
  <c r="N437" i="79" s="1"/>
  <c r="R437" i="79"/>
  <c r="Q437" i="79" s="1"/>
  <c r="P437" i="79" s="1"/>
  <c r="V437" i="79"/>
  <c r="U437" i="79" s="1"/>
  <c r="T437" i="79" s="1"/>
  <c r="S489" i="80"/>
  <c r="M489" i="80"/>
  <c r="O489" i="80" s="1"/>
  <c r="N489" i="80" s="1"/>
  <c r="W489" i="80"/>
  <c r="V331" i="79"/>
  <c r="M331" i="79"/>
  <c r="O331" i="79" s="1"/>
  <c r="N331" i="79" s="1"/>
  <c r="R331" i="79"/>
  <c r="V476" i="79"/>
  <c r="R476" i="79"/>
  <c r="M476" i="79"/>
  <c r="O476" i="79" s="1"/>
  <c r="N476" i="79" s="1"/>
  <c r="M408" i="80"/>
  <c r="O408" i="80" s="1"/>
  <c r="N408" i="80" s="1"/>
  <c r="W408" i="80"/>
  <c r="S408" i="80"/>
  <c r="M372" i="80"/>
  <c r="O372" i="80" s="1"/>
  <c r="N372" i="80" s="1"/>
  <c r="V372" i="80" s="1"/>
  <c r="U372" i="80" s="1"/>
  <c r="W372" i="80"/>
  <c r="S372" i="80"/>
  <c r="W321" i="80"/>
  <c r="S321" i="80"/>
  <c r="M321" i="80"/>
  <c r="O321" i="80" s="1"/>
  <c r="N321" i="80" s="1"/>
  <c r="V310" i="79"/>
  <c r="M310" i="79"/>
  <c r="O310" i="79" s="1"/>
  <c r="N310" i="79" s="1"/>
  <c r="R310" i="79"/>
  <c r="Q310" i="79" s="1"/>
  <c r="P310" i="79" s="1"/>
  <c r="R481" i="79"/>
  <c r="M481" i="79"/>
  <c r="O481" i="79" s="1"/>
  <c r="N481" i="79" s="1"/>
  <c r="Q481" i="79" s="1"/>
  <c r="P481" i="79" s="1"/>
  <c r="V481" i="79"/>
  <c r="V453" i="79"/>
  <c r="M453" i="79"/>
  <c r="O453" i="79" s="1"/>
  <c r="N453" i="79" s="1"/>
  <c r="R453" i="79"/>
  <c r="M289" i="79"/>
  <c r="O289" i="79" s="1"/>
  <c r="N289" i="79" s="1"/>
  <c r="R289" i="79"/>
  <c r="V289" i="79"/>
  <c r="V350" i="79"/>
  <c r="R350" i="79"/>
  <c r="M350" i="79"/>
  <c r="O350" i="79" s="1"/>
  <c r="N350" i="79" s="1"/>
  <c r="S316" i="80"/>
  <c r="R316" i="80" s="1"/>
  <c r="P316" i="80" s="1"/>
  <c r="Q316" i="80" s="1"/>
  <c r="W316" i="80"/>
  <c r="M316" i="80"/>
  <c r="O316" i="80" s="1"/>
  <c r="N316" i="80" s="1"/>
  <c r="V422" i="79"/>
  <c r="R422" i="79"/>
  <c r="M422" i="79"/>
  <c r="O422" i="79" s="1"/>
  <c r="N422" i="79" s="1"/>
  <c r="Q422" i="79" s="1"/>
  <c r="P422" i="79" s="1"/>
  <c r="V358" i="79"/>
  <c r="M358" i="79"/>
  <c r="O358" i="79" s="1"/>
  <c r="N358" i="79" s="1"/>
  <c r="R358" i="79"/>
  <c r="S405" i="80"/>
  <c r="M405" i="80"/>
  <c r="O405" i="80" s="1"/>
  <c r="N405" i="80" s="1"/>
  <c r="W405" i="80"/>
  <c r="V486" i="79"/>
  <c r="M486" i="79"/>
  <c r="O486" i="79" s="1"/>
  <c r="N486" i="79" s="1"/>
  <c r="U486" i="79" s="1"/>
  <c r="T486" i="79" s="1"/>
  <c r="R486" i="79"/>
  <c r="Q486" i="79" s="1"/>
  <c r="P486" i="79" s="1"/>
  <c r="R490" i="79"/>
  <c r="M490" i="79"/>
  <c r="O490" i="79" s="1"/>
  <c r="N490" i="79" s="1"/>
  <c r="V490" i="79"/>
  <c r="M470" i="79"/>
  <c r="O470" i="79" s="1"/>
  <c r="N470" i="79" s="1"/>
  <c r="V470" i="79"/>
  <c r="R470" i="79"/>
  <c r="W353" i="80"/>
  <c r="S353" i="80"/>
  <c r="M353" i="80"/>
  <c r="O353" i="80" s="1"/>
  <c r="N353" i="80" s="1"/>
  <c r="M455" i="80"/>
  <c r="O455" i="80" s="1"/>
  <c r="N455" i="80" s="1"/>
  <c r="R455" i="80" s="1"/>
  <c r="P455" i="80" s="1"/>
  <c r="W455" i="80"/>
  <c r="S455" i="80"/>
  <c r="V430" i="79"/>
  <c r="M430" i="79"/>
  <c r="O430" i="79" s="1"/>
  <c r="N430" i="79" s="1"/>
  <c r="R430" i="79"/>
  <c r="Q430" i="79" s="1"/>
  <c r="P430" i="79" s="1"/>
  <c r="M398" i="79"/>
  <c r="O398" i="79" s="1"/>
  <c r="N398" i="79" s="1"/>
  <c r="R398" i="79"/>
  <c r="V398" i="79"/>
  <c r="S330" i="80"/>
  <c r="M330" i="80"/>
  <c r="O330" i="80" s="1"/>
  <c r="N330" i="80" s="1"/>
  <c r="W330" i="80"/>
  <c r="M399" i="80"/>
  <c r="O399" i="80" s="1"/>
  <c r="N399" i="80" s="1"/>
  <c r="W399" i="80"/>
  <c r="V399" i="80" s="1"/>
  <c r="U399" i="80" s="1"/>
  <c r="S399" i="80"/>
  <c r="R399" i="80" s="1"/>
  <c r="P399" i="80" s="1"/>
  <c r="Q399" i="80" s="1"/>
  <c r="S361" i="80"/>
  <c r="W361" i="80"/>
  <c r="M361" i="80"/>
  <c r="O361" i="80" s="1"/>
  <c r="N361" i="80" s="1"/>
  <c r="S345" i="80"/>
  <c r="M345" i="80"/>
  <c r="O345" i="80" s="1"/>
  <c r="N345" i="80" s="1"/>
  <c r="V345" i="80" s="1"/>
  <c r="U345" i="80" s="1"/>
  <c r="W345" i="80"/>
  <c r="V328" i="79"/>
  <c r="M328" i="79"/>
  <c r="O328" i="79" s="1"/>
  <c r="N328" i="79" s="1"/>
  <c r="U328" i="79" s="1"/>
  <c r="T328" i="79" s="1"/>
  <c r="R328" i="79"/>
  <c r="S488" i="80"/>
  <c r="W488" i="80"/>
  <c r="M488" i="80"/>
  <c r="O488" i="80" s="1"/>
  <c r="N488" i="80" s="1"/>
  <c r="W485" i="80"/>
  <c r="V485" i="80" s="1"/>
  <c r="U485" i="80" s="1"/>
  <c r="M485" i="80"/>
  <c r="O485" i="80" s="1"/>
  <c r="N485" i="80" s="1"/>
  <c r="S485" i="80"/>
  <c r="M365" i="80"/>
  <c r="O365" i="80" s="1"/>
  <c r="N365" i="80" s="1"/>
  <c r="S365" i="80"/>
  <c r="W365" i="80"/>
  <c r="V348" i="79"/>
  <c r="M348" i="79"/>
  <c r="O348" i="79" s="1"/>
  <c r="N348" i="79" s="1"/>
  <c r="R348" i="79"/>
  <c r="V274" i="79"/>
  <c r="R274" i="79"/>
  <c r="M274" i="79"/>
  <c r="O274" i="79" s="1"/>
  <c r="N274" i="79" s="1"/>
  <c r="Q274" i="79" s="1"/>
  <c r="P274" i="79" s="1"/>
  <c r="W312" i="80"/>
  <c r="S312" i="80"/>
  <c r="M312" i="80"/>
  <c r="O312" i="80" s="1"/>
  <c r="N312" i="80" s="1"/>
  <c r="R450" i="79"/>
  <c r="M450" i="79"/>
  <c r="O450" i="79" s="1"/>
  <c r="N450" i="79" s="1"/>
  <c r="Q450" i="79" s="1"/>
  <c r="P450" i="79" s="1"/>
  <c r="V450" i="79"/>
  <c r="M341" i="79"/>
  <c r="O341" i="79" s="1"/>
  <c r="N341" i="79" s="1"/>
  <c r="V341" i="79"/>
  <c r="R341" i="79"/>
  <c r="W334" i="80"/>
  <c r="M334" i="80"/>
  <c r="O334" i="80" s="1"/>
  <c r="N334" i="80" s="1"/>
  <c r="S334" i="80"/>
  <c r="R352" i="79"/>
  <c r="V352" i="79"/>
  <c r="M352" i="79"/>
  <c r="O352" i="79" s="1"/>
  <c r="N352" i="79" s="1"/>
  <c r="U352" i="79" s="1"/>
  <c r="T352" i="79" s="1"/>
  <c r="V465" i="79"/>
  <c r="R465" i="79"/>
  <c r="M465" i="79"/>
  <c r="O465" i="79" s="1"/>
  <c r="N465" i="79" s="1"/>
  <c r="R469" i="79"/>
  <c r="V469" i="79"/>
  <c r="M469" i="79"/>
  <c r="O469" i="79" s="1"/>
  <c r="N469" i="79" s="1"/>
  <c r="U469" i="79" s="1"/>
  <c r="T469" i="79" s="1"/>
  <c r="W461" i="80"/>
  <c r="S461" i="80"/>
  <c r="M461" i="80"/>
  <c r="O461" i="80" s="1"/>
  <c r="N461" i="80" s="1"/>
  <c r="V461" i="80" s="1"/>
  <c r="U461" i="80" s="1"/>
  <c r="W356" i="80"/>
  <c r="S356" i="80"/>
  <c r="M356" i="80"/>
  <c r="O356" i="80" s="1"/>
  <c r="N356" i="80" s="1"/>
  <c r="S416" i="80"/>
  <c r="W416" i="80"/>
  <c r="V416" i="80" s="1"/>
  <c r="U416" i="80" s="1"/>
  <c r="M416" i="80"/>
  <c r="O416" i="80" s="1"/>
  <c r="N416" i="80" s="1"/>
  <c r="S311" i="80"/>
  <c r="M311" i="80"/>
  <c r="O311" i="80" s="1"/>
  <c r="N311" i="80" s="1"/>
  <c r="W311" i="80"/>
  <c r="M340" i="79"/>
  <c r="O340" i="79" s="1"/>
  <c r="N340" i="79" s="1"/>
  <c r="V340" i="79"/>
  <c r="R340" i="79"/>
  <c r="V401" i="79"/>
  <c r="R401" i="79"/>
  <c r="M401" i="79"/>
  <c r="O401" i="79" s="1"/>
  <c r="N401" i="79" s="1"/>
  <c r="Q401" i="79" s="1"/>
  <c r="P401" i="79" s="1"/>
  <c r="M327" i="79"/>
  <c r="O327" i="79" s="1"/>
  <c r="N327" i="79" s="1"/>
  <c r="V327" i="79"/>
  <c r="R327" i="79"/>
  <c r="V480" i="79"/>
  <c r="R480" i="79"/>
  <c r="M480" i="79"/>
  <c r="O480" i="79" s="1"/>
  <c r="N480" i="79" s="1"/>
  <c r="Q480" i="79" s="1"/>
  <c r="P480" i="79" s="1"/>
  <c r="M386" i="79"/>
  <c r="O386" i="79" s="1"/>
  <c r="N386" i="79" s="1"/>
  <c r="V386" i="79"/>
  <c r="U386" i="79" s="1"/>
  <c r="T386" i="79" s="1"/>
  <c r="R386" i="79"/>
  <c r="Q386" i="79" s="1"/>
  <c r="P386" i="79" s="1"/>
  <c r="W385" i="80"/>
  <c r="S385" i="80"/>
  <c r="M385" i="80"/>
  <c r="O385" i="80" s="1"/>
  <c r="N385" i="80" s="1"/>
  <c r="M389" i="79"/>
  <c r="O389" i="79" s="1"/>
  <c r="N389" i="79" s="1"/>
  <c r="R389" i="79"/>
  <c r="V389" i="79"/>
  <c r="M458" i="79"/>
  <c r="O458" i="79" s="1"/>
  <c r="N458" i="79" s="1"/>
  <c r="V458" i="79"/>
  <c r="R458" i="79"/>
  <c r="M402" i="80"/>
  <c r="O402" i="80" s="1"/>
  <c r="N402" i="80" s="1"/>
  <c r="S402" i="80"/>
  <c r="W402" i="80"/>
  <c r="M500" i="79"/>
  <c r="O500" i="79" s="1"/>
  <c r="N500" i="79" s="1"/>
  <c r="Q500" i="79" s="1"/>
  <c r="P500" i="79" s="1"/>
  <c r="R500" i="79"/>
  <c r="V500" i="79"/>
  <c r="W478" i="80"/>
  <c r="M478" i="80"/>
  <c r="O478" i="80" s="1"/>
  <c r="N478" i="80" s="1"/>
  <c r="S478" i="80"/>
  <c r="R494" i="79"/>
  <c r="M494" i="79"/>
  <c r="O494" i="79" s="1"/>
  <c r="N494" i="79" s="1"/>
  <c r="V494" i="79"/>
  <c r="U494" i="79" s="1"/>
  <c r="T494" i="79" s="1"/>
  <c r="V395" i="79"/>
  <c r="R395" i="79"/>
  <c r="M395" i="79"/>
  <c r="O395" i="79" s="1"/>
  <c r="N395" i="79" s="1"/>
  <c r="U395" i="79" s="1"/>
  <c r="T395" i="79" s="1"/>
  <c r="M373" i="80"/>
  <c r="O373" i="80" s="1"/>
  <c r="N373" i="80" s="1"/>
  <c r="W373" i="80"/>
  <c r="S373" i="80"/>
  <c r="M447" i="79"/>
  <c r="O447" i="79" s="1"/>
  <c r="N447" i="79" s="1"/>
  <c r="R447" i="79"/>
  <c r="Q447" i="79" s="1"/>
  <c r="P447" i="79" s="1"/>
  <c r="V447" i="79"/>
  <c r="R351" i="79"/>
  <c r="V351" i="79"/>
  <c r="M351" i="79"/>
  <c r="O351" i="79" s="1"/>
  <c r="N351" i="79" s="1"/>
  <c r="R425" i="79"/>
  <c r="V425" i="79"/>
  <c r="M425" i="79"/>
  <c r="O425" i="79" s="1"/>
  <c r="N425" i="79" s="1"/>
  <c r="V377" i="79"/>
  <c r="U377" i="79" s="1"/>
  <c r="T377" i="79" s="1"/>
  <c r="M377" i="79"/>
  <c r="O377" i="79" s="1"/>
  <c r="N377" i="79" s="1"/>
  <c r="R377" i="79"/>
  <c r="R403" i="79"/>
  <c r="M403" i="79"/>
  <c r="O403" i="79" s="1"/>
  <c r="N403" i="79" s="1"/>
  <c r="V403" i="79"/>
  <c r="M354" i="80"/>
  <c r="O354" i="80" s="1"/>
  <c r="N354" i="80" s="1"/>
  <c r="W354" i="80"/>
  <c r="S354" i="80"/>
  <c r="M444" i="80"/>
  <c r="O444" i="80" s="1"/>
  <c r="N444" i="80" s="1"/>
  <c r="S444" i="80"/>
  <c r="W444" i="80"/>
  <c r="V444" i="80" s="1"/>
  <c r="U444" i="80" s="1"/>
  <c r="W326" i="80"/>
  <c r="S326" i="80"/>
  <c r="M326" i="80"/>
  <c r="O326" i="80" s="1"/>
  <c r="N326" i="80" s="1"/>
  <c r="M336" i="80"/>
  <c r="O336" i="80" s="1"/>
  <c r="N336" i="80" s="1"/>
  <c r="S336" i="80"/>
  <c r="R336" i="80" s="1"/>
  <c r="P336" i="80" s="1"/>
  <c r="Q336" i="80" s="1"/>
  <c r="W336" i="80"/>
  <c r="M479" i="79"/>
  <c r="O479" i="79" s="1"/>
  <c r="N479" i="79" s="1"/>
  <c r="R479" i="79"/>
  <c r="V479" i="79"/>
  <c r="M487" i="79"/>
  <c r="O487" i="79" s="1"/>
  <c r="N487" i="79" s="1"/>
  <c r="R487" i="79"/>
  <c r="V487" i="79"/>
  <c r="S417" i="80"/>
  <c r="W417" i="80"/>
  <c r="M417" i="80"/>
  <c r="O417" i="80" s="1"/>
  <c r="N417" i="80" s="1"/>
  <c r="V417" i="80" s="1"/>
  <c r="U417" i="80" s="1"/>
  <c r="R335" i="79"/>
  <c r="V335" i="79"/>
  <c r="M335" i="79"/>
  <c r="O335" i="79" s="1"/>
  <c r="N335" i="79" s="1"/>
  <c r="S346" i="80"/>
  <c r="M346" i="80"/>
  <c r="O346" i="80" s="1"/>
  <c r="N346" i="80" s="1"/>
  <c r="W346" i="80"/>
  <c r="M387" i="79"/>
  <c r="O387" i="79" s="1"/>
  <c r="N387" i="79" s="1"/>
  <c r="V387" i="79"/>
  <c r="U387" i="79" s="1"/>
  <c r="T387" i="79" s="1"/>
  <c r="R387" i="79"/>
  <c r="Q387" i="79" s="1"/>
  <c r="P387" i="79" s="1"/>
  <c r="S466" i="80"/>
  <c r="M466" i="80"/>
  <c r="O466" i="80" s="1"/>
  <c r="N466" i="80" s="1"/>
  <c r="W466" i="80"/>
  <c r="R400" i="79"/>
  <c r="M400" i="79"/>
  <c r="O400" i="79" s="1"/>
  <c r="N400" i="79" s="1"/>
  <c r="Q400" i="79" s="1"/>
  <c r="P400" i="79" s="1"/>
  <c r="V400" i="79"/>
  <c r="S318" i="80"/>
  <c r="M318" i="80"/>
  <c r="O318" i="80" s="1"/>
  <c r="N318" i="80" s="1"/>
  <c r="R318" i="80" s="1"/>
  <c r="P318" i="80" s="1"/>
  <c r="Q318" i="80" s="1"/>
  <c r="W318" i="80"/>
  <c r="S423" i="80"/>
  <c r="M423" i="80"/>
  <c r="O423" i="80" s="1"/>
  <c r="N423" i="80" s="1"/>
  <c r="V423" i="80" s="1"/>
  <c r="U423" i="80" s="1"/>
  <c r="W423" i="80"/>
  <c r="M330" i="79"/>
  <c r="O330" i="79" s="1"/>
  <c r="N330" i="79" s="1"/>
  <c r="U330" i="79" s="1"/>
  <c r="T330" i="79" s="1"/>
  <c r="V330" i="79"/>
  <c r="R330" i="79"/>
  <c r="M445" i="79"/>
  <c r="O445" i="79" s="1"/>
  <c r="N445" i="79" s="1"/>
  <c r="R445" i="79"/>
  <c r="V445" i="79"/>
  <c r="M281" i="79"/>
  <c r="O281" i="79" s="1"/>
  <c r="N281" i="79" s="1"/>
  <c r="R281" i="79"/>
  <c r="V281" i="79"/>
  <c r="M456" i="79"/>
  <c r="O456" i="79" s="1"/>
  <c r="N456" i="79" s="1"/>
  <c r="V456" i="79"/>
  <c r="R456" i="79"/>
  <c r="Q456" i="79" s="1"/>
  <c r="P456" i="79" s="1"/>
  <c r="M460" i="80"/>
  <c r="O460" i="80" s="1"/>
  <c r="N460" i="80" s="1"/>
  <c r="W460" i="80"/>
  <c r="S460" i="80"/>
  <c r="V337" i="79"/>
  <c r="M337" i="79"/>
  <c r="O337" i="79" s="1"/>
  <c r="N337" i="79" s="1"/>
  <c r="U337" i="79" s="1"/>
  <c r="T337" i="79" s="1"/>
  <c r="R337" i="79"/>
  <c r="V399" i="79"/>
  <c r="M399" i="79"/>
  <c r="O399" i="79" s="1"/>
  <c r="N399" i="79" s="1"/>
  <c r="U399" i="79" s="1"/>
  <c r="T399" i="79" s="1"/>
  <c r="R399" i="79"/>
  <c r="V346" i="79"/>
  <c r="M346" i="79"/>
  <c r="O346" i="79" s="1"/>
  <c r="N346" i="79" s="1"/>
  <c r="R346" i="79"/>
  <c r="V373" i="79"/>
  <c r="U373" i="79" s="1"/>
  <c r="T373" i="79" s="1"/>
  <c r="M373" i="79"/>
  <c r="O373" i="79" s="1"/>
  <c r="N373" i="79" s="1"/>
  <c r="R373" i="79"/>
  <c r="R305" i="79"/>
  <c r="V305" i="79"/>
  <c r="M305" i="79"/>
  <c r="O305" i="79" s="1"/>
  <c r="N305" i="79" s="1"/>
  <c r="W397" i="80"/>
  <c r="S397" i="80"/>
  <c r="M397" i="80"/>
  <c r="O397" i="80" s="1"/>
  <c r="N397" i="80" s="1"/>
  <c r="M421" i="80"/>
  <c r="O421" i="80" s="1"/>
  <c r="N421" i="80" s="1"/>
  <c r="W421" i="80"/>
  <c r="S421" i="80"/>
  <c r="R421" i="80" s="1"/>
  <c r="P421" i="80" s="1"/>
  <c r="Q421" i="80" s="1"/>
  <c r="M318" i="79"/>
  <c r="O318" i="79" s="1"/>
  <c r="N318" i="79" s="1"/>
  <c r="V318" i="79"/>
  <c r="R318" i="79"/>
  <c r="V367" i="79"/>
  <c r="R367" i="79"/>
  <c r="Q367" i="79" s="1"/>
  <c r="P367" i="79" s="1"/>
  <c r="M367" i="79"/>
  <c r="O367" i="79" s="1"/>
  <c r="N367" i="79" s="1"/>
  <c r="R391" i="79"/>
  <c r="V391" i="79"/>
  <c r="M391" i="79"/>
  <c r="O391" i="79" s="1"/>
  <c r="N391" i="79" s="1"/>
  <c r="W434" i="80"/>
  <c r="S434" i="80"/>
  <c r="M434" i="80"/>
  <c r="O434" i="80" s="1"/>
  <c r="N434" i="80" s="1"/>
  <c r="M337" i="80"/>
  <c r="O337" i="80" s="1"/>
  <c r="N337" i="80" s="1"/>
  <c r="W337" i="80"/>
  <c r="S337" i="80"/>
  <c r="R285" i="79"/>
  <c r="V285" i="79"/>
  <c r="M285" i="79"/>
  <c r="O285" i="79" s="1"/>
  <c r="N285" i="79" s="1"/>
  <c r="M299" i="79"/>
  <c r="O299" i="79" s="1"/>
  <c r="N299" i="79" s="1"/>
  <c r="Q299" i="79" s="1"/>
  <c r="P299" i="79" s="1"/>
  <c r="R299" i="79"/>
  <c r="V299" i="79"/>
  <c r="M462" i="79"/>
  <c r="O462" i="79" s="1"/>
  <c r="N462" i="79" s="1"/>
  <c r="V462" i="79"/>
  <c r="R462" i="79"/>
  <c r="Q462" i="79" s="1"/>
  <c r="P462" i="79" s="1"/>
  <c r="M391" i="80"/>
  <c r="O391" i="80" s="1"/>
  <c r="N391" i="80" s="1"/>
  <c r="W391" i="80"/>
  <c r="S391" i="80"/>
  <c r="S317" i="80"/>
  <c r="W317" i="80"/>
  <c r="M317" i="80"/>
  <c r="O317" i="80" s="1"/>
  <c r="N317" i="80" s="1"/>
  <c r="M470" i="80"/>
  <c r="O470" i="80" s="1"/>
  <c r="N470" i="80" s="1"/>
  <c r="W470" i="80"/>
  <c r="S470" i="80"/>
  <c r="R272" i="79"/>
  <c r="M272" i="79"/>
  <c r="O272" i="79" s="1"/>
  <c r="N272" i="79" s="1"/>
  <c r="V272" i="79"/>
  <c r="W383" i="80"/>
  <c r="S383" i="80"/>
  <c r="M383" i="80"/>
  <c r="O383" i="80" s="1"/>
  <c r="N383" i="80" s="1"/>
  <c r="V427" i="79"/>
  <c r="M427" i="79"/>
  <c r="O427" i="79" s="1"/>
  <c r="N427" i="79" s="1"/>
  <c r="R427" i="79"/>
  <c r="M497" i="79"/>
  <c r="O497" i="79" s="1"/>
  <c r="N497" i="79" s="1"/>
  <c r="V497" i="79"/>
  <c r="R497" i="79"/>
  <c r="W490" i="80"/>
  <c r="S490" i="80"/>
  <c r="M490" i="80"/>
  <c r="O490" i="80" s="1"/>
  <c r="N490" i="80" s="1"/>
  <c r="V490" i="80" s="1"/>
  <c r="U490" i="80" s="1"/>
  <c r="R276" i="79"/>
  <c r="M276" i="79"/>
  <c r="O276" i="79" s="1"/>
  <c r="N276" i="79" s="1"/>
  <c r="V276" i="79"/>
  <c r="W498" i="80"/>
  <c r="S498" i="80"/>
  <c r="M498" i="80"/>
  <c r="O498" i="80" s="1"/>
  <c r="N498" i="80" s="1"/>
  <c r="R452" i="79"/>
  <c r="V452" i="79"/>
  <c r="M452" i="79"/>
  <c r="O452" i="79" s="1"/>
  <c r="N452" i="79" s="1"/>
  <c r="M464" i="79"/>
  <c r="O464" i="79" s="1"/>
  <c r="N464" i="79" s="1"/>
  <c r="U464" i="79" s="1"/>
  <c r="T464" i="79" s="1"/>
  <c r="R464" i="79"/>
  <c r="V464" i="79"/>
  <c r="R342" i="79"/>
  <c r="V342" i="79"/>
  <c r="M342" i="79"/>
  <c r="O342" i="79" s="1"/>
  <c r="N342" i="79" s="1"/>
  <c r="S468" i="80"/>
  <c r="W468" i="80"/>
  <c r="M468" i="80"/>
  <c r="O468" i="80" s="1"/>
  <c r="N468" i="80" s="1"/>
  <c r="V356" i="79"/>
  <c r="M356" i="79"/>
  <c r="O356" i="79" s="1"/>
  <c r="N356" i="79" s="1"/>
  <c r="R356" i="79"/>
  <c r="V271" i="79"/>
  <c r="M271" i="79"/>
  <c r="O271" i="79" s="1"/>
  <c r="N271" i="79" s="1"/>
  <c r="R271" i="79"/>
  <c r="M379" i="80"/>
  <c r="O379" i="80" s="1"/>
  <c r="N379" i="80" s="1"/>
  <c r="S379" i="80"/>
  <c r="W379" i="80"/>
  <c r="W377" i="80"/>
  <c r="S377" i="80"/>
  <c r="M377" i="80"/>
  <c r="O377" i="80" s="1"/>
  <c r="N377" i="80" s="1"/>
  <c r="W331" i="80"/>
  <c r="M331" i="80"/>
  <c r="O331" i="80" s="1"/>
  <c r="N331" i="80" s="1"/>
  <c r="S331" i="80"/>
  <c r="M371" i="80"/>
  <c r="O371" i="80" s="1"/>
  <c r="N371" i="80" s="1"/>
  <c r="R371" i="80" s="1"/>
  <c r="P371" i="80" s="1"/>
  <c r="Q371" i="80" s="1"/>
  <c r="W371" i="80"/>
  <c r="S371" i="80"/>
  <c r="R298" i="79"/>
  <c r="M298" i="79"/>
  <c r="O298" i="79" s="1"/>
  <c r="N298" i="79" s="1"/>
  <c r="V298" i="79"/>
  <c r="M406" i="80"/>
  <c r="O406" i="80" s="1"/>
  <c r="N406" i="80" s="1"/>
  <c r="W406" i="80"/>
  <c r="S406" i="80"/>
  <c r="M396" i="79"/>
  <c r="O396" i="79" s="1"/>
  <c r="N396" i="79" s="1"/>
  <c r="R396" i="79"/>
  <c r="V396" i="79"/>
  <c r="S494" i="80"/>
  <c r="M494" i="80"/>
  <c r="O494" i="80" s="1"/>
  <c r="N494" i="80" s="1"/>
  <c r="W494" i="80"/>
  <c r="R493" i="79"/>
  <c r="M493" i="79"/>
  <c r="O493" i="79" s="1"/>
  <c r="N493" i="79" s="1"/>
  <c r="V493" i="79"/>
  <c r="S378" i="80"/>
  <c r="W378" i="80"/>
  <c r="M378" i="80"/>
  <c r="O378" i="80" s="1"/>
  <c r="N378" i="80" s="1"/>
  <c r="M339" i="80"/>
  <c r="O339" i="80" s="1"/>
  <c r="N339" i="80" s="1"/>
  <c r="W339" i="80"/>
  <c r="S339" i="80"/>
  <c r="V329" i="79"/>
  <c r="M329" i="79"/>
  <c r="O329" i="79" s="1"/>
  <c r="N329" i="79" s="1"/>
  <c r="R329" i="79"/>
  <c r="M467" i="80"/>
  <c r="O467" i="80" s="1"/>
  <c r="N467" i="80" s="1"/>
  <c r="W467" i="80"/>
  <c r="S467" i="80"/>
  <c r="R362" i="79"/>
  <c r="M362" i="79"/>
  <c r="O362" i="79" s="1"/>
  <c r="N362" i="79" s="1"/>
  <c r="V362" i="79"/>
  <c r="W433" i="80"/>
  <c r="S433" i="80"/>
  <c r="M433" i="80"/>
  <c r="O433" i="80" s="1"/>
  <c r="N433" i="80" s="1"/>
  <c r="V379" i="79"/>
  <c r="R379" i="79"/>
  <c r="M379" i="79"/>
  <c r="O379" i="79" s="1"/>
  <c r="N379" i="79" s="1"/>
  <c r="Q379" i="79" s="1"/>
  <c r="P379" i="79" s="1"/>
  <c r="R270" i="79"/>
  <c r="V270" i="79"/>
  <c r="M270" i="79"/>
  <c r="O270" i="79" s="1"/>
  <c r="N270" i="79" s="1"/>
  <c r="V423" i="79"/>
  <c r="R423" i="79"/>
  <c r="M423" i="79"/>
  <c r="O423" i="79" s="1"/>
  <c r="N423" i="79" s="1"/>
  <c r="S400" i="80"/>
  <c r="W400" i="80"/>
  <c r="M400" i="80"/>
  <c r="O400" i="80" s="1"/>
  <c r="N400" i="80" s="1"/>
  <c r="R397" i="79"/>
  <c r="M397" i="79"/>
  <c r="O397" i="79" s="1"/>
  <c r="N397" i="79" s="1"/>
  <c r="V397" i="79"/>
  <c r="M291" i="79"/>
  <c r="O291" i="79" s="1"/>
  <c r="N291" i="79" s="1"/>
  <c r="V291" i="79"/>
  <c r="R291" i="79"/>
  <c r="S475" i="80"/>
  <c r="M475" i="80"/>
  <c r="O475" i="80" s="1"/>
  <c r="N475" i="80" s="1"/>
  <c r="W475" i="80"/>
  <c r="M449" i="79"/>
  <c r="O449" i="79" s="1"/>
  <c r="N449" i="79" s="1"/>
  <c r="V449" i="79"/>
  <c r="R449" i="79"/>
  <c r="M491" i="80"/>
  <c r="O491" i="80" s="1"/>
  <c r="N491" i="80" s="1"/>
  <c r="W491" i="80"/>
  <c r="S491" i="80"/>
  <c r="R491" i="80" s="1"/>
  <c r="P491" i="80" s="1"/>
  <c r="Q491" i="80" s="1"/>
  <c r="S338" i="80"/>
  <c r="W338" i="80"/>
  <c r="M338" i="80"/>
  <c r="O338" i="80" s="1"/>
  <c r="N338" i="80" s="1"/>
  <c r="R380" i="79"/>
  <c r="M380" i="79"/>
  <c r="O380" i="79" s="1"/>
  <c r="N380" i="79" s="1"/>
  <c r="Q380" i="79" s="1"/>
  <c r="P380" i="79" s="1"/>
  <c r="V380" i="79"/>
  <c r="M284" i="79"/>
  <c r="O284" i="79" s="1"/>
  <c r="N284" i="79" s="1"/>
  <c r="R284" i="79"/>
  <c r="Q284" i="79" s="1"/>
  <c r="P284" i="79" s="1"/>
  <c r="V284" i="79"/>
  <c r="R273" i="79"/>
  <c r="M273" i="79"/>
  <c r="O273" i="79" s="1"/>
  <c r="N273" i="79" s="1"/>
  <c r="V273" i="79"/>
  <c r="M461" i="79"/>
  <c r="O461" i="79" s="1"/>
  <c r="N461" i="79" s="1"/>
  <c r="R461" i="79"/>
  <c r="V461" i="79"/>
  <c r="S497" i="80"/>
  <c r="M497" i="80"/>
  <c r="O497" i="80" s="1"/>
  <c r="N497" i="80" s="1"/>
  <c r="W497" i="80"/>
  <c r="M319" i="79"/>
  <c r="O319" i="79" s="1"/>
  <c r="N319" i="79" s="1"/>
  <c r="Q319" i="79" s="1"/>
  <c r="P319" i="79" s="1"/>
  <c r="R319" i="79"/>
  <c r="V319" i="79"/>
  <c r="W486" i="80"/>
  <c r="M486" i="80"/>
  <c r="O486" i="80" s="1"/>
  <c r="N486" i="80" s="1"/>
  <c r="S486" i="80"/>
  <c r="R486" i="80" s="1"/>
  <c r="P486" i="80" s="1"/>
  <c r="Q486" i="80" s="1"/>
  <c r="M419" i="80"/>
  <c r="O419" i="80" s="1"/>
  <c r="N419" i="80" s="1"/>
  <c r="S419" i="80"/>
  <c r="W419" i="80"/>
  <c r="W479" i="80"/>
  <c r="M479" i="80"/>
  <c r="O479" i="80" s="1"/>
  <c r="N479" i="80" s="1"/>
  <c r="V479" i="80" s="1"/>
  <c r="U479" i="80" s="1"/>
  <c r="S479" i="80"/>
  <c r="W344" i="80"/>
  <c r="S344" i="80"/>
  <c r="M344" i="80"/>
  <c r="O344" i="80" s="1"/>
  <c r="N344" i="80" s="1"/>
  <c r="V459" i="79"/>
  <c r="R459" i="79"/>
  <c r="M459" i="79"/>
  <c r="O459" i="79" s="1"/>
  <c r="N459" i="79" s="1"/>
  <c r="R292" i="79"/>
  <c r="V292" i="79"/>
  <c r="M292" i="79"/>
  <c r="O292" i="79" s="1"/>
  <c r="N292" i="79" s="1"/>
  <c r="M431" i="79"/>
  <c r="O431" i="79" s="1"/>
  <c r="N431" i="79" s="1"/>
  <c r="R431" i="79"/>
  <c r="V431" i="79"/>
  <c r="V279" i="79"/>
  <c r="R279" i="79"/>
  <c r="M279" i="79"/>
  <c r="O279" i="79" s="1"/>
  <c r="N279" i="79" s="1"/>
  <c r="S358" i="80"/>
  <c r="M358" i="80"/>
  <c r="O358" i="80" s="1"/>
  <c r="N358" i="80" s="1"/>
  <c r="W358" i="80"/>
  <c r="R384" i="79"/>
  <c r="M384" i="79"/>
  <c r="O384" i="79" s="1"/>
  <c r="N384" i="79" s="1"/>
  <c r="V384" i="79"/>
  <c r="M466" i="79"/>
  <c r="O466" i="79" s="1"/>
  <c r="N466" i="79" s="1"/>
  <c r="V466" i="79"/>
  <c r="R466" i="79"/>
  <c r="S398" i="80"/>
  <c r="M398" i="80"/>
  <c r="O398" i="80" s="1"/>
  <c r="N398" i="80" s="1"/>
  <c r="R398" i="80" s="1"/>
  <c r="P398" i="80" s="1"/>
  <c r="Q398" i="80" s="1"/>
  <c r="W398" i="80"/>
  <c r="V283" i="79"/>
  <c r="R283" i="79"/>
  <c r="M283" i="79"/>
  <c r="O283" i="79" s="1"/>
  <c r="N283" i="79" s="1"/>
  <c r="S476" i="80"/>
  <c r="M476" i="80"/>
  <c r="O476" i="80" s="1"/>
  <c r="N476" i="80" s="1"/>
  <c r="W476" i="80"/>
  <c r="M493" i="80"/>
  <c r="O493" i="80" s="1"/>
  <c r="N493" i="80" s="1"/>
  <c r="S493" i="80"/>
  <c r="W493" i="80"/>
  <c r="V368" i="79"/>
  <c r="M368" i="79"/>
  <c r="O368" i="79" s="1"/>
  <c r="N368" i="79" s="1"/>
  <c r="R368" i="79"/>
  <c r="R435" i="79"/>
  <c r="V435" i="79"/>
  <c r="M435" i="79"/>
  <c r="O435" i="79" s="1"/>
  <c r="N435" i="79" s="1"/>
  <c r="Q435" i="79" s="1"/>
  <c r="P435" i="79" s="1"/>
  <c r="M312" i="79"/>
  <c r="O312" i="79" s="1"/>
  <c r="N312" i="79" s="1"/>
  <c r="R312" i="79"/>
  <c r="V312" i="79"/>
  <c r="W484" i="80"/>
  <c r="M484" i="80"/>
  <c r="O484" i="80" s="1"/>
  <c r="N484" i="80" s="1"/>
  <c r="V484" i="80" s="1"/>
  <c r="U484" i="80" s="1"/>
  <c r="S484" i="80"/>
  <c r="R338" i="79"/>
  <c r="V338" i="79"/>
  <c r="M338" i="79"/>
  <c r="O338" i="79" s="1"/>
  <c r="N338" i="79" s="1"/>
  <c r="M314" i="79"/>
  <c r="O314" i="79" s="1"/>
  <c r="N314" i="79" s="1"/>
  <c r="V314" i="79"/>
  <c r="R314" i="79"/>
  <c r="V343" i="79"/>
  <c r="R343" i="79"/>
  <c r="M343" i="79"/>
  <c r="O343" i="79" s="1"/>
  <c r="N343" i="79" s="1"/>
  <c r="V411" i="79"/>
  <c r="R411" i="79"/>
  <c r="M411" i="79"/>
  <c r="O411" i="79" s="1"/>
  <c r="N411" i="79" s="1"/>
  <c r="W407" i="80"/>
  <c r="S407" i="80"/>
  <c r="M407" i="80"/>
  <c r="O407" i="80" s="1"/>
  <c r="N407" i="80" s="1"/>
  <c r="S463" i="80"/>
  <c r="M463" i="80"/>
  <c r="O463" i="80" s="1"/>
  <c r="N463" i="80" s="1"/>
  <c r="W463" i="80"/>
  <c r="M393" i="80"/>
  <c r="O393" i="80" s="1"/>
  <c r="N393" i="80" s="1"/>
  <c r="W393" i="80"/>
  <c r="S393" i="80"/>
  <c r="R407" i="79"/>
  <c r="M407" i="79"/>
  <c r="O407" i="79" s="1"/>
  <c r="N407" i="79" s="1"/>
  <c r="Q407" i="79" s="1"/>
  <c r="P407" i="79" s="1"/>
  <c r="V407" i="79"/>
  <c r="M357" i="80"/>
  <c r="O357" i="80" s="1"/>
  <c r="N357" i="80" s="1"/>
  <c r="W357" i="80"/>
  <c r="S357" i="80"/>
  <c r="R375" i="79"/>
  <c r="V375" i="79"/>
  <c r="M375" i="79"/>
  <c r="O375" i="79" s="1"/>
  <c r="N375" i="79" s="1"/>
  <c r="M472" i="79"/>
  <c r="O472" i="79" s="1"/>
  <c r="N472" i="79" s="1"/>
  <c r="Q472" i="79" s="1"/>
  <c r="P472" i="79" s="1"/>
  <c r="R472" i="79"/>
  <c r="V472" i="79"/>
  <c r="V363" i="79"/>
  <c r="M363" i="79"/>
  <c r="O363" i="79" s="1"/>
  <c r="N363" i="79" s="1"/>
  <c r="R363" i="79"/>
  <c r="S341" i="80"/>
  <c r="W341" i="80"/>
  <c r="M341" i="80"/>
  <c r="O341" i="80" s="1"/>
  <c r="N341" i="80" s="1"/>
  <c r="V341" i="80" s="1"/>
  <c r="U341" i="80" s="1"/>
  <c r="V333" i="79"/>
  <c r="R333" i="79"/>
  <c r="M333" i="79"/>
  <c r="O333" i="79" s="1"/>
  <c r="N333" i="79" s="1"/>
  <c r="Q333" i="79" s="1"/>
  <c r="P333" i="79" s="1"/>
  <c r="M294" i="79"/>
  <c r="O294" i="79" s="1"/>
  <c r="N294" i="79" s="1"/>
  <c r="V294" i="79"/>
  <c r="R294" i="79"/>
  <c r="M287" i="79"/>
  <c r="O287" i="79" s="1"/>
  <c r="N287" i="79" s="1"/>
  <c r="R287" i="79"/>
  <c r="Q287" i="79" s="1"/>
  <c r="P287" i="79" s="1"/>
  <c r="V287" i="79"/>
  <c r="S324" i="80"/>
  <c r="W324" i="80"/>
  <c r="M324" i="80"/>
  <c r="O324" i="80" s="1"/>
  <c r="N324" i="80" s="1"/>
  <c r="W431" i="80"/>
  <c r="S431" i="80"/>
  <c r="M431" i="80"/>
  <c r="O431" i="80" s="1"/>
  <c r="N431" i="80" s="1"/>
  <c r="M451" i="79"/>
  <c r="O451" i="79" s="1"/>
  <c r="N451" i="79" s="1"/>
  <c r="Q451" i="79" s="1"/>
  <c r="P451" i="79" s="1"/>
  <c r="R451" i="79"/>
  <c r="V451" i="79"/>
  <c r="M307" i="79"/>
  <c r="O307" i="79" s="1"/>
  <c r="N307" i="79" s="1"/>
  <c r="R307" i="79"/>
  <c r="V307" i="79"/>
  <c r="V408" i="79"/>
  <c r="M408" i="79"/>
  <c r="O408" i="79" s="1"/>
  <c r="N408" i="79" s="1"/>
  <c r="R408" i="79"/>
  <c r="Q408" i="79" s="1"/>
  <c r="P408" i="79" s="1"/>
  <c r="S445" i="80"/>
  <c r="M445" i="80"/>
  <c r="O445" i="80" s="1"/>
  <c r="N445" i="80" s="1"/>
  <c r="W445" i="80"/>
  <c r="V445" i="80" s="1"/>
  <c r="U445" i="80" s="1"/>
  <c r="M402" i="79"/>
  <c r="O402" i="79" s="1"/>
  <c r="N402" i="79" s="1"/>
  <c r="R402" i="79"/>
  <c r="V402" i="79"/>
  <c r="R394" i="79"/>
  <c r="V394" i="79"/>
  <c r="U394" i="79" s="1"/>
  <c r="T394" i="79" s="1"/>
  <c r="M394" i="79"/>
  <c r="O394" i="79" s="1"/>
  <c r="N394" i="79" s="1"/>
  <c r="R495" i="79"/>
  <c r="V495" i="79"/>
  <c r="M495" i="79"/>
  <c r="O495" i="79" s="1"/>
  <c r="N495" i="79" s="1"/>
  <c r="S359" i="80"/>
  <c r="M359" i="80"/>
  <c r="O359" i="80" s="1"/>
  <c r="N359" i="80" s="1"/>
  <c r="W359" i="80"/>
  <c r="S415" i="80"/>
  <c r="M415" i="80"/>
  <c r="O415" i="80" s="1"/>
  <c r="N415" i="80" s="1"/>
  <c r="W415" i="80"/>
  <c r="R443" i="79"/>
  <c r="M443" i="79"/>
  <c r="O443" i="79" s="1"/>
  <c r="N443" i="79" s="1"/>
  <c r="V443" i="79"/>
  <c r="V426" i="79"/>
  <c r="R426" i="79"/>
  <c r="M426" i="79"/>
  <c r="O426" i="79" s="1"/>
  <c r="N426" i="79" s="1"/>
  <c r="Q426" i="79" s="1"/>
  <c r="P426" i="79" s="1"/>
  <c r="M369" i="79"/>
  <c r="O369" i="79" s="1"/>
  <c r="N369" i="79" s="1"/>
  <c r="V369" i="79"/>
  <c r="R369" i="79"/>
  <c r="Q369" i="79" s="1"/>
  <c r="P369" i="79" s="1"/>
  <c r="R295" i="79"/>
  <c r="M295" i="79"/>
  <c r="O295" i="79" s="1"/>
  <c r="N295" i="79" s="1"/>
  <c r="V295" i="79"/>
  <c r="V433" i="79"/>
  <c r="R433" i="79"/>
  <c r="Q433" i="79" s="1"/>
  <c r="P433" i="79" s="1"/>
  <c r="M433" i="79"/>
  <c r="O433" i="79" s="1"/>
  <c r="N433" i="79" s="1"/>
  <c r="R267" i="79"/>
  <c r="V267" i="79"/>
  <c r="V9" i="79" s="1"/>
  <c r="M267" i="79"/>
  <c r="O267" i="79" s="1"/>
  <c r="N267" i="79" s="1"/>
  <c r="S442" i="80"/>
  <c r="W442" i="80"/>
  <c r="M442" i="80"/>
  <c r="O442" i="80" s="1"/>
  <c r="N442" i="80" s="1"/>
  <c r="W394" i="80"/>
  <c r="S394" i="80"/>
  <c r="M394" i="80"/>
  <c r="O394" i="80" s="1"/>
  <c r="N394" i="80" s="1"/>
  <c r="M456" i="80"/>
  <c r="O456" i="80" s="1"/>
  <c r="N456" i="80" s="1"/>
  <c r="S456" i="80"/>
  <c r="W456" i="80"/>
  <c r="S323" i="80"/>
  <c r="W323" i="80"/>
  <c r="M323" i="80"/>
  <c r="O323" i="80" s="1"/>
  <c r="N323" i="80" s="1"/>
  <c r="V323" i="80" s="1"/>
  <c r="U323" i="80" s="1"/>
  <c r="M327" i="80"/>
  <c r="O327" i="80" s="1"/>
  <c r="N327" i="80" s="1"/>
  <c r="S327" i="80"/>
  <c r="W327" i="80"/>
  <c r="V327" i="80" s="1"/>
  <c r="U327" i="80" s="1"/>
  <c r="S480" i="80"/>
  <c r="M480" i="80"/>
  <c r="O480" i="80" s="1"/>
  <c r="N480" i="80" s="1"/>
  <c r="W480" i="80"/>
  <c r="W367" i="80"/>
  <c r="S367" i="80"/>
  <c r="R367" i="80" s="1"/>
  <c r="P367" i="80" s="1"/>
  <c r="Q367" i="80" s="1"/>
  <c r="M367" i="80"/>
  <c r="O367" i="80" s="1"/>
  <c r="N367" i="80" s="1"/>
  <c r="W320" i="80"/>
  <c r="M320" i="80"/>
  <c r="O320" i="80" s="1"/>
  <c r="N320" i="80" s="1"/>
  <c r="S320" i="80"/>
  <c r="R290" i="79"/>
  <c r="V290" i="79"/>
  <c r="M290" i="79"/>
  <c r="O290" i="79" s="1"/>
  <c r="N290" i="79" s="1"/>
  <c r="M469" i="80"/>
  <c r="O469" i="80" s="1"/>
  <c r="N469" i="80" s="1"/>
  <c r="V469" i="80" s="1"/>
  <c r="U469" i="80" s="1"/>
  <c r="W469" i="80"/>
  <c r="S469" i="80"/>
  <c r="W352" i="80"/>
  <c r="S352" i="80"/>
  <c r="M352" i="80"/>
  <c r="O352" i="80" s="1"/>
  <c r="N352" i="80" s="1"/>
  <c r="R316" i="79"/>
  <c r="M316" i="79"/>
  <c r="O316" i="79" s="1"/>
  <c r="N316" i="79" s="1"/>
  <c r="V316" i="79"/>
  <c r="R382" i="79"/>
  <c r="V382" i="79"/>
  <c r="M382" i="79"/>
  <c r="O382" i="79" s="1"/>
  <c r="N382" i="79" s="1"/>
  <c r="U382" i="79" s="1"/>
  <c r="T382" i="79" s="1"/>
  <c r="W308" i="80"/>
  <c r="M308" i="80"/>
  <c r="O308" i="80" s="1"/>
  <c r="N308" i="80" s="1"/>
  <c r="S308" i="80"/>
  <c r="M313" i="79"/>
  <c r="O313" i="79" s="1"/>
  <c r="N313" i="79" s="1"/>
  <c r="R313" i="79"/>
  <c r="Q313" i="79" s="1"/>
  <c r="P313" i="79" s="1"/>
  <c r="V313" i="79"/>
  <c r="S375" i="80"/>
  <c r="W375" i="80"/>
  <c r="M375" i="80"/>
  <c r="O375" i="80" s="1"/>
  <c r="N375" i="80" s="1"/>
  <c r="R286" i="79"/>
  <c r="M286" i="79"/>
  <c r="O286" i="79" s="1"/>
  <c r="N286" i="79" s="1"/>
  <c r="V286" i="79"/>
  <c r="V303" i="79"/>
  <c r="R303" i="79"/>
  <c r="M303" i="79"/>
  <c r="O303" i="79" s="1"/>
  <c r="N303" i="79" s="1"/>
  <c r="S306" i="80"/>
  <c r="W306" i="80"/>
  <c r="M306" i="80"/>
  <c r="O306" i="80" s="1"/>
  <c r="N306" i="80" s="1"/>
  <c r="M363" i="80"/>
  <c r="O363" i="80" s="1"/>
  <c r="N363" i="80" s="1"/>
  <c r="V363" i="80" s="1"/>
  <c r="U363" i="80" s="1"/>
  <c r="W363" i="80"/>
  <c r="S363" i="80"/>
  <c r="M323" i="79"/>
  <c r="O323" i="79" s="1"/>
  <c r="N323" i="79" s="1"/>
  <c r="R323" i="79"/>
  <c r="V323" i="79"/>
  <c r="U323" i="79" s="1"/>
  <c r="T323" i="79" s="1"/>
  <c r="W350" i="80"/>
  <c r="S350" i="80"/>
  <c r="M350" i="80"/>
  <c r="O350" i="80" s="1"/>
  <c r="N350" i="80" s="1"/>
  <c r="V381" i="79"/>
  <c r="M381" i="79"/>
  <c r="O381" i="79" s="1"/>
  <c r="N381" i="79" s="1"/>
  <c r="U381" i="79" s="1"/>
  <c r="T381" i="79" s="1"/>
  <c r="R381" i="79"/>
  <c r="M450" i="80"/>
  <c r="O450" i="80" s="1"/>
  <c r="N450" i="80" s="1"/>
  <c r="W450" i="80"/>
  <c r="S450" i="80"/>
  <c r="V455" i="79"/>
  <c r="R455" i="79"/>
  <c r="Q455" i="79" s="1"/>
  <c r="P455" i="79" s="1"/>
  <c r="M455" i="79"/>
  <c r="O455" i="79" s="1"/>
  <c r="N455" i="79" s="1"/>
  <c r="W477" i="80"/>
  <c r="S477" i="80"/>
  <c r="M477" i="80"/>
  <c r="O477" i="80" s="1"/>
  <c r="N477" i="80" s="1"/>
  <c r="M344" i="79"/>
  <c r="O344" i="79" s="1"/>
  <c r="N344" i="79" s="1"/>
  <c r="R344" i="79"/>
  <c r="V344" i="79"/>
  <c r="M448" i="79"/>
  <c r="O448" i="79" s="1"/>
  <c r="N448" i="79" s="1"/>
  <c r="V448" i="79"/>
  <c r="R448" i="79"/>
  <c r="R325" i="79"/>
  <c r="V325" i="79"/>
  <c r="M325" i="79"/>
  <c r="O325" i="79" s="1"/>
  <c r="N325" i="79" s="1"/>
  <c r="Q325" i="79" s="1"/>
  <c r="P325" i="79" s="1"/>
  <c r="M483" i="79"/>
  <c r="O483" i="79" s="1"/>
  <c r="N483" i="79" s="1"/>
  <c r="R483" i="79"/>
  <c r="V483" i="79"/>
  <c r="S457" i="80"/>
  <c r="M457" i="80"/>
  <c r="O457" i="80" s="1"/>
  <c r="N457" i="80" s="1"/>
  <c r="V457" i="80" s="1"/>
  <c r="U457" i="80" s="1"/>
  <c r="W457" i="80"/>
  <c r="V428" i="79"/>
  <c r="R428" i="79"/>
  <c r="M428" i="79"/>
  <c r="O428" i="79" s="1"/>
  <c r="N428" i="79" s="1"/>
  <c r="M366" i="80"/>
  <c r="O366" i="80" s="1"/>
  <c r="N366" i="80" s="1"/>
  <c r="W366" i="80"/>
  <c r="S366" i="80"/>
  <c r="V282" i="79"/>
  <c r="U282" i="79" s="1"/>
  <c r="T282" i="79" s="1"/>
  <c r="M282" i="79"/>
  <c r="O282" i="79" s="1"/>
  <c r="N282" i="79" s="1"/>
  <c r="R282" i="79"/>
  <c r="R366" i="79"/>
  <c r="M366" i="79"/>
  <c r="O366" i="79" s="1"/>
  <c r="N366" i="79" s="1"/>
  <c r="V366" i="79"/>
  <c r="W369" i="80"/>
  <c r="S369" i="80"/>
  <c r="M369" i="80"/>
  <c r="O369" i="80" s="1"/>
  <c r="N369" i="80" s="1"/>
  <c r="W428" i="80"/>
  <c r="S428" i="80"/>
  <c r="M428" i="80"/>
  <c r="O428" i="80" s="1"/>
  <c r="N428" i="80" s="1"/>
  <c r="V428" i="80" s="1"/>
  <c r="U428" i="80" s="1"/>
  <c r="M482" i="79"/>
  <c r="O482" i="79" s="1"/>
  <c r="N482" i="79" s="1"/>
  <c r="R482" i="79"/>
  <c r="V482" i="79"/>
  <c r="M300" i="79"/>
  <c r="O300" i="79" s="1"/>
  <c r="N300" i="79" s="1"/>
  <c r="V300" i="79"/>
  <c r="U300" i="79" s="1"/>
  <c r="T300" i="79" s="1"/>
  <c r="R300" i="79"/>
  <c r="R334" i="79"/>
  <c r="M334" i="79"/>
  <c r="O334" i="79" s="1"/>
  <c r="N334" i="79" s="1"/>
  <c r="Q334" i="79" s="1"/>
  <c r="P334" i="79" s="1"/>
  <c r="V334" i="79"/>
  <c r="W482" i="80"/>
  <c r="M482" i="80"/>
  <c r="O482" i="80" s="1"/>
  <c r="N482" i="80" s="1"/>
  <c r="R482" i="80" s="1"/>
  <c r="P482" i="80" s="1"/>
  <c r="Q482" i="80" s="1"/>
  <c r="S482" i="80"/>
  <c r="W464" i="80"/>
  <c r="V464" i="80" s="1"/>
  <c r="U464" i="80" s="1"/>
  <c r="M464" i="80"/>
  <c r="O464" i="80" s="1"/>
  <c r="N464" i="80" s="1"/>
  <c r="S464" i="80"/>
  <c r="R365" i="79"/>
  <c r="V365" i="79"/>
  <c r="M365" i="79"/>
  <c r="O365" i="79" s="1"/>
  <c r="N365" i="79" s="1"/>
  <c r="W376" i="80"/>
  <c r="S376" i="80"/>
  <c r="M376" i="80"/>
  <c r="O376" i="80" s="1"/>
  <c r="N376" i="80" s="1"/>
  <c r="S325" i="80"/>
  <c r="M325" i="80"/>
  <c r="O325" i="80" s="1"/>
  <c r="N325" i="80" s="1"/>
  <c r="W325" i="80"/>
  <c r="V325" i="80" s="1"/>
  <c r="U325" i="80" s="1"/>
  <c r="W409" i="80"/>
  <c r="S409" i="80"/>
  <c r="M409" i="80"/>
  <c r="O409" i="80" s="1"/>
  <c r="N409" i="80" s="1"/>
  <c r="R420" i="79"/>
  <c r="M420" i="79"/>
  <c r="O420" i="79" s="1"/>
  <c r="N420" i="79" s="1"/>
  <c r="Q420" i="79" s="1"/>
  <c r="P420" i="79" s="1"/>
  <c r="V420" i="79"/>
  <c r="R418" i="79"/>
  <c r="V418" i="79"/>
  <c r="M418" i="79"/>
  <c r="O418" i="79" s="1"/>
  <c r="N418" i="79" s="1"/>
  <c r="S487" i="80"/>
  <c r="W487" i="80"/>
  <c r="M487" i="80"/>
  <c r="O487" i="80" s="1"/>
  <c r="N487" i="80" s="1"/>
  <c r="S462" i="80"/>
  <c r="M462" i="80"/>
  <c r="O462" i="80" s="1"/>
  <c r="N462" i="80" s="1"/>
  <c r="W462" i="80"/>
  <c r="S454" i="80"/>
  <c r="M454" i="80"/>
  <c r="O454" i="80" s="1"/>
  <c r="N454" i="80" s="1"/>
  <c r="W454" i="80"/>
  <c r="S448" i="80"/>
  <c r="M448" i="80"/>
  <c r="O448" i="80" s="1"/>
  <c r="N448" i="80" s="1"/>
  <c r="W448" i="80"/>
  <c r="V448" i="80" s="1"/>
  <c r="U448" i="80" s="1"/>
  <c r="S362" i="80"/>
  <c r="M362" i="80"/>
  <c r="O362" i="80" s="1"/>
  <c r="N362" i="80" s="1"/>
  <c r="W362" i="80"/>
  <c r="V374" i="79"/>
  <c r="M374" i="79"/>
  <c r="O374" i="79" s="1"/>
  <c r="N374" i="79" s="1"/>
  <c r="R374" i="79"/>
  <c r="M313" i="80"/>
  <c r="O313" i="80" s="1"/>
  <c r="N313" i="80" s="1"/>
  <c r="W313" i="80"/>
  <c r="S313" i="80"/>
  <c r="V296" i="79"/>
  <c r="R296" i="79"/>
  <c r="M296" i="79"/>
  <c r="O296" i="79" s="1"/>
  <c r="N296" i="79" s="1"/>
  <c r="S389" i="80"/>
  <c r="M389" i="80"/>
  <c r="O389" i="80" s="1"/>
  <c r="N389" i="80" s="1"/>
  <c r="W389" i="80"/>
  <c r="V371" i="79"/>
  <c r="M371" i="79"/>
  <c r="O371" i="79" s="1"/>
  <c r="N371" i="79" s="1"/>
  <c r="R371" i="79"/>
  <c r="M304" i="79"/>
  <c r="O304" i="79" s="1"/>
  <c r="N304" i="79" s="1"/>
  <c r="R304" i="79"/>
  <c r="V304" i="79"/>
  <c r="M437" i="80"/>
  <c r="O437" i="80" s="1"/>
  <c r="N437" i="80" s="1"/>
  <c r="W437" i="80"/>
  <c r="S437" i="80"/>
  <c r="V392" i="79"/>
  <c r="M392" i="79"/>
  <c r="O392" i="79" s="1"/>
  <c r="N392" i="79" s="1"/>
  <c r="R392" i="79"/>
  <c r="M307" i="80"/>
  <c r="O307" i="80" s="1"/>
  <c r="N307" i="80" s="1"/>
  <c r="S307" i="80"/>
  <c r="W307" i="80"/>
  <c r="S333" i="80"/>
  <c r="W333" i="80"/>
  <c r="M333" i="80"/>
  <c r="O333" i="80" s="1"/>
  <c r="N333" i="80" s="1"/>
  <c r="M413" i="80"/>
  <c r="O413" i="80" s="1"/>
  <c r="N413" i="80" s="1"/>
  <c r="W413" i="80"/>
  <c r="S413" i="80"/>
  <c r="S435" i="80"/>
  <c r="W435" i="80"/>
  <c r="M435" i="80"/>
  <c r="O435" i="80" s="1"/>
  <c r="N435" i="80" s="1"/>
  <c r="R457" i="79"/>
  <c r="V457" i="79"/>
  <c r="M457" i="79"/>
  <c r="O457" i="79" s="1"/>
  <c r="N457" i="79" s="1"/>
  <c r="S315" i="80"/>
  <c r="M315" i="80"/>
  <c r="O315" i="80" s="1"/>
  <c r="N315" i="80" s="1"/>
  <c r="W315" i="80"/>
  <c r="S390" i="80"/>
  <c r="M390" i="80"/>
  <c r="O390" i="80" s="1"/>
  <c r="N390" i="80" s="1"/>
  <c r="W390" i="80"/>
  <c r="V415" i="79"/>
  <c r="R415" i="79"/>
  <c r="M415" i="79"/>
  <c r="O415" i="79" s="1"/>
  <c r="N415" i="79" s="1"/>
  <c r="U415" i="79" s="1"/>
  <c r="T415" i="79" s="1"/>
  <c r="S387" i="80"/>
  <c r="W387" i="80"/>
  <c r="M387" i="80"/>
  <c r="O387" i="80" s="1"/>
  <c r="N387" i="80" s="1"/>
  <c r="V440" i="79"/>
  <c r="R440" i="79"/>
  <c r="M440" i="79"/>
  <c r="O440" i="79" s="1"/>
  <c r="N440" i="79" s="1"/>
  <c r="M409" i="79"/>
  <c r="O409" i="79" s="1"/>
  <c r="N409" i="79" s="1"/>
  <c r="V409" i="79"/>
  <c r="R409" i="79"/>
  <c r="V429" i="79"/>
  <c r="R429" i="79"/>
  <c r="M429" i="79"/>
  <c r="O429" i="79" s="1"/>
  <c r="N429" i="79" s="1"/>
  <c r="R308" i="79"/>
  <c r="M308" i="79"/>
  <c r="O308" i="79" s="1"/>
  <c r="N308" i="79" s="1"/>
  <c r="V308" i="79"/>
  <c r="W342" i="80"/>
  <c r="S342" i="80"/>
  <c r="M342" i="80"/>
  <c r="O342" i="80" s="1"/>
  <c r="N342" i="80" s="1"/>
  <c r="S328" i="80"/>
  <c r="M328" i="80"/>
  <c r="O328" i="80" s="1"/>
  <c r="N328" i="80" s="1"/>
  <c r="W328" i="80"/>
  <c r="M355" i="79"/>
  <c r="O355" i="79" s="1"/>
  <c r="N355" i="79" s="1"/>
  <c r="V355" i="79"/>
  <c r="R355" i="79"/>
  <c r="Q355" i="79" s="1"/>
  <c r="P355" i="79" s="1"/>
  <c r="M404" i="80"/>
  <c r="O404" i="80" s="1"/>
  <c r="N404" i="80" s="1"/>
  <c r="S404" i="80"/>
  <c r="W404" i="80"/>
  <c r="M329" i="80"/>
  <c r="O329" i="80" s="1"/>
  <c r="N329" i="80" s="1"/>
  <c r="S329" i="80"/>
  <c r="W329" i="80"/>
  <c r="W314" i="80"/>
  <c r="M314" i="80"/>
  <c r="O314" i="80" s="1"/>
  <c r="N314" i="80" s="1"/>
  <c r="S314" i="80"/>
  <c r="R432" i="79"/>
  <c r="V432" i="79"/>
  <c r="M432" i="79"/>
  <c r="O432" i="79" s="1"/>
  <c r="N432" i="79" s="1"/>
  <c r="M320" i="79"/>
  <c r="O320" i="79" s="1"/>
  <c r="N320" i="79" s="1"/>
  <c r="R320" i="79"/>
  <c r="V320" i="79"/>
  <c r="W453" i="80"/>
  <c r="M453" i="80"/>
  <c r="O453" i="80" s="1"/>
  <c r="N453" i="80" s="1"/>
  <c r="S453" i="80"/>
  <c r="S332" i="80"/>
  <c r="W332" i="80"/>
  <c r="M332" i="80"/>
  <c r="O332" i="80" s="1"/>
  <c r="N332" i="80" s="1"/>
  <c r="V477" i="79"/>
  <c r="M477" i="79"/>
  <c r="O477" i="79" s="1"/>
  <c r="N477" i="79" s="1"/>
  <c r="R477" i="79"/>
  <c r="W381" i="80"/>
  <c r="S381" i="80"/>
  <c r="M381" i="80"/>
  <c r="O381" i="80" s="1"/>
  <c r="N381" i="80" s="1"/>
  <c r="M429" i="80"/>
  <c r="O429" i="80" s="1"/>
  <c r="N429" i="80" s="1"/>
  <c r="W429" i="80"/>
  <c r="S429" i="80"/>
  <c r="M473" i="80"/>
  <c r="O473" i="80" s="1"/>
  <c r="N473" i="80" s="1"/>
  <c r="W473" i="80"/>
  <c r="S473" i="80"/>
  <c r="R361" i="79"/>
  <c r="M361" i="79"/>
  <c r="O361" i="79" s="1"/>
  <c r="N361" i="79" s="1"/>
  <c r="U361" i="79" s="1"/>
  <c r="T361" i="79" s="1"/>
  <c r="V361" i="79"/>
  <c r="M315" i="79"/>
  <c r="O315" i="79" s="1"/>
  <c r="N315" i="79" s="1"/>
  <c r="V315" i="79"/>
  <c r="R315" i="79"/>
  <c r="R484" i="79"/>
  <c r="V484" i="79"/>
  <c r="M484" i="79"/>
  <c r="O484" i="79" s="1"/>
  <c r="N484" i="79" s="1"/>
  <c r="S392" i="80"/>
  <c r="R392" i="80" s="1"/>
  <c r="P392" i="80" s="1"/>
  <c r="M392" i="80"/>
  <c r="O392" i="80" s="1"/>
  <c r="N392" i="80" s="1"/>
  <c r="W392" i="80"/>
  <c r="M384" i="80"/>
  <c r="O384" i="80" s="1"/>
  <c r="N384" i="80" s="1"/>
  <c r="S384" i="80"/>
  <c r="W384" i="80"/>
  <c r="V384" i="80" s="1"/>
  <c r="U384" i="80" s="1"/>
  <c r="R434" i="79"/>
  <c r="V434" i="79"/>
  <c r="M434" i="79"/>
  <c r="O434" i="79" s="1"/>
  <c r="N434" i="79" s="1"/>
  <c r="V405" i="79"/>
  <c r="R405" i="79"/>
  <c r="M405" i="79"/>
  <c r="O405" i="79" s="1"/>
  <c r="N405" i="79" s="1"/>
  <c r="R383" i="79"/>
  <c r="M383" i="79"/>
  <c r="O383" i="79" s="1"/>
  <c r="N383" i="79" s="1"/>
  <c r="Q383" i="79" s="1"/>
  <c r="P383" i="79" s="1"/>
  <c r="V383" i="79"/>
  <c r="R326" i="79"/>
  <c r="V326" i="79"/>
  <c r="U326" i="79" s="1"/>
  <c r="T326" i="79" s="1"/>
  <c r="M326" i="79"/>
  <c r="O326" i="79" s="1"/>
  <c r="N326" i="79" s="1"/>
  <c r="R478" i="79"/>
  <c r="V478" i="79"/>
  <c r="M478" i="79"/>
  <c r="O478" i="79" s="1"/>
  <c r="N478" i="79" s="1"/>
  <c r="V475" i="79"/>
  <c r="R475" i="79"/>
  <c r="M475" i="79"/>
  <c r="O475" i="79" s="1"/>
  <c r="N475" i="79" s="1"/>
  <c r="M390" i="79"/>
  <c r="O390" i="79" s="1"/>
  <c r="N390" i="79" s="1"/>
  <c r="Q390" i="79" s="1"/>
  <c r="P390" i="79" s="1"/>
  <c r="R390" i="79"/>
  <c r="V390" i="79"/>
  <c r="S451" i="80"/>
  <c r="W451" i="80"/>
  <c r="M451" i="80"/>
  <c r="O451" i="80" s="1"/>
  <c r="N451" i="80" s="1"/>
  <c r="R451" i="80" s="1"/>
  <c r="P451" i="80" s="1"/>
  <c r="Q451" i="80" s="1"/>
  <c r="R309" i="79"/>
  <c r="V309" i="79"/>
  <c r="M309" i="79"/>
  <c r="O309" i="79" s="1"/>
  <c r="N309" i="79" s="1"/>
  <c r="V378" i="79"/>
  <c r="R378" i="79"/>
  <c r="M378" i="79"/>
  <c r="O378" i="79" s="1"/>
  <c r="N378" i="79" s="1"/>
  <c r="V417" i="79"/>
  <c r="R417" i="79"/>
  <c r="M417" i="79"/>
  <c r="O417" i="79" s="1"/>
  <c r="N417" i="79" s="1"/>
  <c r="M324" i="79"/>
  <c r="O324" i="79" s="1"/>
  <c r="N324" i="79" s="1"/>
  <c r="U324" i="79" s="1"/>
  <c r="T324" i="79" s="1"/>
  <c r="R324" i="79"/>
  <c r="V324" i="79"/>
  <c r="V359" i="79"/>
  <c r="M359" i="79"/>
  <c r="O359" i="79" s="1"/>
  <c r="N359" i="79" s="1"/>
  <c r="R359" i="79"/>
  <c r="M489" i="79"/>
  <c r="O489" i="79" s="1"/>
  <c r="N489" i="79" s="1"/>
  <c r="V489" i="79"/>
  <c r="R489" i="79"/>
  <c r="M420" i="80"/>
  <c r="O420" i="80" s="1"/>
  <c r="N420" i="80" s="1"/>
  <c r="V420" i="80" s="1"/>
  <c r="U420" i="80" s="1"/>
  <c r="W420" i="80"/>
  <c r="S420" i="80"/>
  <c r="S370" i="80"/>
  <c r="M370" i="80"/>
  <c r="O370" i="80" s="1"/>
  <c r="N370" i="80" s="1"/>
  <c r="W370" i="80"/>
  <c r="W443" i="80"/>
  <c r="S443" i="80"/>
  <c r="M443" i="80"/>
  <c r="O443" i="80" s="1"/>
  <c r="N443" i="80" s="1"/>
  <c r="R474" i="79"/>
  <c r="M474" i="79"/>
  <c r="O474" i="79" s="1"/>
  <c r="N474" i="79" s="1"/>
  <c r="U474" i="79" s="1"/>
  <c r="T474" i="79" s="1"/>
  <c r="V474" i="79"/>
  <c r="M401" i="80"/>
  <c r="O401" i="80" s="1"/>
  <c r="N401" i="80" s="1"/>
  <c r="W401" i="80"/>
  <c r="S401" i="80"/>
  <c r="R372" i="79"/>
  <c r="M372" i="79"/>
  <c r="O372" i="79" s="1"/>
  <c r="N372" i="79" s="1"/>
  <c r="U372" i="79" s="1"/>
  <c r="T372" i="79" s="1"/>
  <c r="V372" i="79"/>
  <c r="R404" i="79"/>
  <c r="V404" i="79"/>
  <c r="M404" i="79"/>
  <c r="O404" i="79" s="1"/>
  <c r="N404" i="79" s="1"/>
  <c r="V419" i="79"/>
  <c r="R419" i="79"/>
  <c r="M419" i="79"/>
  <c r="O419" i="79" s="1"/>
  <c r="N419" i="79" s="1"/>
  <c r="R424" i="79"/>
  <c r="Q424" i="79" s="1"/>
  <c r="P424" i="79" s="1"/>
  <c r="M424" i="79"/>
  <c r="O424" i="79" s="1"/>
  <c r="N424" i="79" s="1"/>
  <c r="V424" i="79"/>
  <c r="M491" i="79"/>
  <c r="O491" i="79" s="1"/>
  <c r="N491" i="79" s="1"/>
  <c r="V491" i="79"/>
  <c r="R491" i="79"/>
  <c r="Q491" i="79" s="1"/>
  <c r="P491" i="79" s="1"/>
  <c r="V485" i="79"/>
  <c r="R485" i="79"/>
  <c r="M485" i="79"/>
  <c r="O485" i="79" s="1"/>
  <c r="N485" i="79" s="1"/>
  <c r="M481" i="80"/>
  <c r="O481" i="80" s="1"/>
  <c r="N481" i="80" s="1"/>
  <c r="W481" i="80"/>
  <c r="S481" i="80"/>
  <c r="V414" i="79"/>
  <c r="R414" i="79"/>
  <c r="M414" i="79"/>
  <c r="O414" i="79" s="1"/>
  <c r="N414" i="79" s="1"/>
  <c r="W447" i="80"/>
  <c r="S447" i="80"/>
  <c r="R447" i="80" s="1"/>
  <c r="P447" i="80" s="1"/>
  <c r="Q447" i="80" s="1"/>
  <c r="M447" i="80"/>
  <c r="O447" i="80" s="1"/>
  <c r="N447" i="80" s="1"/>
  <c r="M471" i="79"/>
  <c r="O471" i="79" s="1"/>
  <c r="N471" i="79" s="1"/>
  <c r="V471" i="79"/>
  <c r="R471" i="79"/>
  <c r="W309" i="80"/>
  <c r="S309" i="80"/>
  <c r="M309" i="80"/>
  <c r="O309" i="80" s="1"/>
  <c r="N309" i="80" s="1"/>
  <c r="M427" i="80"/>
  <c r="O427" i="80" s="1"/>
  <c r="N427" i="80" s="1"/>
  <c r="S427" i="80"/>
  <c r="W427" i="80"/>
  <c r="W322" i="80"/>
  <c r="M322" i="80"/>
  <c r="O322" i="80" s="1"/>
  <c r="N322" i="80" s="1"/>
  <c r="S322" i="80"/>
  <c r="R322" i="80" s="1"/>
  <c r="P322" i="80" s="1"/>
  <c r="Q322" i="80" s="1"/>
  <c r="M280" i="79"/>
  <c r="O280" i="79" s="1"/>
  <c r="N280" i="79" s="1"/>
  <c r="V280" i="79"/>
  <c r="R280" i="79"/>
  <c r="M492" i="80"/>
  <c r="O492" i="80" s="1"/>
  <c r="N492" i="80" s="1"/>
  <c r="S492" i="80"/>
  <c r="W492" i="80"/>
  <c r="W395" i="80"/>
  <c r="M395" i="80"/>
  <c r="O395" i="80" s="1"/>
  <c r="N395" i="80" s="1"/>
  <c r="V395" i="80" s="1"/>
  <c r="U395" i="80" s="1"/>
  <c r="S395" i="80"/>
  <c r="W364" i="80"/>
  <c r="M364" i="80"/>
  <c r="O364" i="80" s="1"/>
  <c r="N364" i="80" s="1"/>
  <c r="S364" i="80"/>
  <c r="M269" i="79"/>
  <c r="O269" i="79" s="1"/>
  <c r="N269" i="79" s="1"/>
  <c r="V269" i="79"/>
  <c r="R269" i="79"/>
  <c r="V297" i="79"/>
  <c r="M297" i="79"/>
  <c r="O297" i="79" s="1"/>
  <c r="N297" i="79" s="1"/>
  <c r="R297" i="79"/>
  <c r="S410" i="80"/>
  <c r="W410" i="80"/>
  <c r="M410" i="80"/>
  <c r="O410" i="80" s="1"/>
  <c r="N410" i="80" s="1"/>
  <c r="V410" i="80" s="1"/>
  <c r="U410" i="80" s="1"/>
  <c r="V467" i="79"/>
  <c r="R467" i="79"/>
  <c r="M467" i="79"/>
  <c r="O467" i="79" s="1"/>
  <c r="N467" i="79" s="1"/>
  <c r="Q467" i="79" s="1"/>
  <c r="P467" i="79" s="1"/>
  <c r="M441" i="79"/>
  <c r="O441" i="79" s="1"/>
  <c r="N441" i="79" s="1"/>
  <c r="R441" i="79"/>
  <c r="V441" i="79"/>
  <c r="V293" i="79"/>
  <c r="M293" i="79"/>
  <c r="O293" i="79" s="1"/>
  <c r="N293" i="79" s="1"/>
  <c r="U293" i="79" s="1"/>
  <c r="T293" i="79" s="1"/>
  <c r="R293" i="79"/>
  <c r="S426" i="80"/>
  <c r="M426" i="80"/>
  <c r="O426" i="80" s="1"/>
  <c r="N426" i="80" s="1"/>
  <c r="R426" i="80" s="1"/>
  <c r="P426" i="80" s="1"/>
  <c r="Q426" i="80" s="1"/>
  <c r="W426" i="80"/>
  <c r="V321" i="79"/>
  <c r="M321" i="79"/>
  <c r="O321" i="79" s="1"/>
  <c r="N321" i="79" s="1"/>
  <c r="Q321" i="79" s="1"/>
  <c r="P321" i="79" s="1"/>
  <c r="R321" i="79"/>
  <c r="S388" i="80"/>
  <c r="W388" i="80"/>
  <c r="M388" i="80"/>
  <c r="O388" i="80" s="1"/>
  <c r="N388" i="80" s="1"/>
  <c r="S349" i="80"/>
  <c r="W349" i="80"/>
  <c r="M349" i="80"/>
  <c r="O349" i="80" s="1"/>
  <c r="N349" i="80" s="1"/>
  <c r="S348" i="80"/>
  <c r="W348" i="80"/>
  <c r="M348" i="80"/>
  <c r="O348" i="80" s="1"/>
  <c r="N348" i="80" s="1"/>
  <c r="S335" i="80"/>
  <c r="M335" i="80"/>
  <c r="O335" i="80" s="1"/>
  <c r="N335" i="80" s="1"/>
  <c r="W335" i="80"/>
  <c r="V335" i="80" s="1"/>
  <c r="U335" i="80" s="1"/>
  <c r="W425" i="80"/>
  <c r="M425" i="80"/>
  <c r="O425" i="80" s="1"/>
  <c r="N425" i="80" s="1"/>
  <c r="S425" i="80"/>
  <c r="V416" i="79"/>
  <c r="M416" i="79"/>
  <c r="O416" i="79" s="1"/>
  <c r="N416" i="79" s="1"/>
  <c r="Q416" i="79" s="1"/>
  <c r="P416" i="79" s="1"/>
  <c r="R416" i="79"/>
  <c r="V302" i="79"/>
  <c r="M302" i="79"/>
  <c r="O302" i="79" s="1"/>
  <c r="N302" i="79" s="1"/>
  <c r="U302" i="79" s="1"/>
  <c r="T302" i="79" s="1"/>
  <c r="R302" i="79"/>
  <c r="M310" i="80"/>
  <c r="O310" i="80" s="1"/>
  <c r="N310" i="80" s="1"/>
  <c r="R310" i="80" s="1"/>
  <c r="P310" i="80" s="1"/>
  <c r="W310" i="80"/>
  <c r="S310" i="80"/>
  <c r="S499" i="80"/>
  <c r="R499" i="80" s="1"/>
  <c r="P499" i="80" s="1"/>
  <c r="Q499" i="80" s="1"/>
  <c r="M499" i="80"/>
  <c r="O499" i="80" s="1"/>
  <c r="N499" i="80" s="1"/>
  <c r="W499" i="80"/>
  <c r="R336" i="79"/>
  <c r="V336" i="79"/>
  <c r="M336" i="79"/>
  <c r="O336" i="79" s="1"/>
  <c r="N336" i="79" s="1"/>
  <c r="W355" i="80"/>
  <c r="S355" i="80"/>
  <c r="M355" i="80"/>
  <c r="O355" i="80" s="1"/>
  <c r="N355" i="80" s="1"/>
  <c r="M439" i="79"/>
  <c r="O439" i="79" s="1"/>
  <c r="N439" i="79" s="1"/>
  <c r="V439" i="79"/>
  <c r="R439" i="79"/>
  <c r="Q439" i="79" s="1"/>
  <c r="P439" i="79" s="1"/>
  <c r="M319" i="80"/>
  <c r="O319" i="80" s="1"/>
  <c r="N319" i="80" s="1"/>
  <c r="S319" i="80"/>
  <c r="W319" i="80"/>
  <c r="R463" i="79"/>
  <c r="M463" i="79"/>
  <c r="O463" i="79" s="1"/>
  <c r="N463" i="79" s="1"/>
  <c r="U463" i="79" s="1"/>
  <c r="T463" i="79" s="1"/>
  <c r="V463" i="79"/>
  <c r="V454" i="79"/>
  <c r="R454" i="79"/>
  <c r="M454" i="79"/>
  <c r="O454" i="79" s="1"/>
  <c r="N454" i="79" s="1"/>
  <c r="V360" i="79"/>
  <c r="M360" i="79"/>
  <c r="O360" i="79" s="1"/>
  <c r="N360" i="79" s="1"/>
  <c r="R360" i="79"/>
  <c r="M458" i="80"/>
  <c r="O458" i="80" s="1"/>
  <c r="N458" i="80" s="1"/>
  <c r="V458" i="80" s="1"/>
  <c r="U458" i="80" s="1"/>
  <c r="W458" i="80"/>
  <c r="S458" i="80"/>
  <c r="S374" i="80"/>
  <c r="W374" i="80"/>
  <c r="M374" i="80"/>
  <c r="O374" i="80" s="1"/>
  <c r="N374" i="80" s="1"/>
  <c r="R488" i="79"/>
  <c r="M488" i="79"/>
  <c r="O488" i="79" s="1"/>
  <c r="N488" i="79" s="1"/>
  <c r="V488" i="79"/>
  <c r="M459" i="80"/>
  <c r="O459" i="80" s="1"/>
  <c r="N459" i="80" s="1"/>
  <c r="S459" i="80"/>
  <c r="W459" i="80"/>
  <c r="V459" i="80" s="1"/>
  <c r="U459" i="80" s="1"/>
  <c r="V301" i="79"/>
  <c r="M301" i="79"/>
  <c r="O301" i="79" s="1"/>
  <c r="N301" i="79" s="1"/>
  <c r="R301" i="79"/>
  <c r="V496" i="79"/>
  <c r="R496" i="79"/>
  <c r="Q496" i="79" s="1"/>
  <c r="P496" i="79" s="1"/>
  <c r="M496" i="79"/>
  <c r="O496" i="79" s="1"/>
  <c r="N496" i="79" s="1"/>
  <c r="R364" i="79"/>
  <c r="M364" i="79"/>
  <c r="O364" i="79" s="1"/>
  <c r="N364" i="79" s="1"/>
  <c r="Q364" i="79" s="1"/>
  <c r="P364" i="79" s="1"/>
  <c r="V364" i="79"/>
  <c r="V353" i="79"/>
  <c r="M353" i="79"/>
  <c r="O353" i="79" s="1"/>
  <c r="N353" i="79" s="1"/>
  <c r="R353" i="79"/>
  <c r="M473" i="79"/>
  <c r="O473" i="79" s="1"/>
  <c r="N473" i="79" s="1"/>
  <c r="U473" i="79" s="1"/>
  <c r="T473" i="79" s="1"/>
  <c r="V473" i="79"/>
  <c r="R473" i="79"/>
  <c r="R339" i="79"/>
  <c r="V339" i="79"/>
  <c r="M339" i="79"/>
  <c r="O339" i="79" s="1"/>
  <c r="N339" i="79" s="1"/>
  <c r="W483" i="80"/>
  <c r="S483" i="80"/>
  <c r="M483" i="80"/>
  <c r="O483" i="80" s="1"/>
  <c r="N483" i="80" s="1"/>
  <c r="R413" i="79"/>
  <c r="M413" i="79"/>
  <c r="O413" i="79" s="1"/>
  <c r="N413" i="79" s="1"/>
  <c r="V413" i="79"/>
  <c r="U413" i="79" s="1"/>
  <c r="T413" i="79" s="1"/>
  <c r="S343" i="80"/>
  <c r="M343" i="80"/>
  <c r="O343" i="80" s="1"/>
  <c r="N343" i="80" s="1"/>
  <c r="W343" i="80"/>
  <c r="M472" i="80"/>
  <c r="O472" i="80" s="1"/>
  <c r="N472" i="80" s="1"/>
  <c r="S472" i="80"/>
  <c r="W472" i="80"/>
  <c r="W347" i="80"/>
  <c r="S347" i="80"/>
  <c r="M347" i="80"/>
  <c r="O347" i="80" s="1"/>
  <c r="N347" i="80" s="1"/>
  <c r="S386" i="80"/>
  <c r="M386" i="80"/>
  <c r="O386" i="80" s="1"/>
  <c r="N386" i="80" s="1"/>
  <c r="W386" i="80"/>
  <c r="S430" i="80"/>
  <c r="W430" i="80"/>
  <c r="M430" i="80"/>
  <c r="O430" i="80" s="1"/>
  <c r="N430" i="80" s="1"/>
  <c r="W440" i="80"/>
  <c r="S440" i="80"/>
  <c r="M440" i="80"/>
  <c r="O440" i="80" s="1"/>
  <c r="N440" i="80" s="1"/>
  <c r="V332" i="80"/>
  <c r="U332" i="80" s="1"/>
  <c r="Q337" i="79"/>
  <c r="P337" i="79" s="1"/>
  <c r="U407" i="79"/>
  <c r="T407" i="79" s="1"/>
  <c r="V329" i="80"/>
  <c r="U329" i="80" s="1"/>
  <c r="R412" i="80"/>
  <c r="P412" i="80" s="1"/>
  <c r="Q412" i="80" s="1"/>
  <c r="V328" i="80"/>
  <c r="U328" i="80" s="1"/>
  <c r="Q275" i="79"/>
  <c r="P275" i="79" s="1"/>
  <c r="V336" i="80"/>
  <c r="U336" i="80" s="1"/>
  <c r="Q289" i="79"/>
  <c r="P289" i="79" s="1"/>
  <c r="V337" i="80"/>
  <c r="U337" i="80" s="1"/>
  <c r="R313" i="80"/>
  <c r="P313" i="80" s="1"/>
  <c r="U287" i="79"/>
  <c r="T287" i="79" s="1"/>
  <c r="Q470" i="79"/>
  <c r="P470" i="79" s="1"/>
  <c r="V498" i="80"/>
  <c r="U498" i="80" s="1"/>
  <c r="U289" i="79"/>
  <c r="T289" i="79" s="1"/>
  <c r="U313" i="79"/>
  <c r="T313" i="79" s="1"/>
  <c r="Q466" i="79"/>
  <c r="P466" i="79" s="1"/>
  <c r="V377" i="80"/>
  <c r="U377" i="80" s="1"/>
  <c r="U412" i="79"/>
  <c r="T412" i="79" s="1"/>
  <c r="R333" i="80"/>
  <c r="P333" i="80" s="1"/>
  <c r="Q333" i="80" s="1"/>
  <c r="V313" i="80"/>
  <c r="U313" i="80" s="1"/>
  <c r="Q300" i="79"/>
  <c r="P300" i="79" s="1"/>
  <c r="R449" i="80"/>
  <c r="P449" i="80" s="1"/>
  <c r="Q449" i="80" s="1"/>
  <c r="U389" i="79"/>
  <c r="T389" i="79" s="1"/>
  <c r="R429" i="80"/>
  <c r="P429" i="80" s="1"/>
  <c r="Q429" i="80" s="1"/>
  <c r="R422" i="80"/>
  <c r="P422" i="80" s="1"/>
  <c r="Q422" i="80" s="1"/>
  <c r="Q331" i="79"/>
  <c r="P331" i="79" s="1"/>
  <c r="V467" i="80"/>
  <c r="U467" i="80" s="1"/>
  <c r="U471" i="79"/>
  <c r="T471" i="79" s="1"/>
  <c r="V378" i="80"/>
  <c r="U378" i="80" s="1"/>
  <c r="R329" i="80"/>
  <c r="P329" i="80" s="1"/>
  <c r="Q329" i="80" s="1"/>
  <c r="U492" i="79"/>
  <c r="T492" i="79" s="1"/>
  <c r="U291" i="79"/>
  <c r="T291" i="79" s="1"/>
  <c r="V492" i="80"/>
  <c r="U492" i="80" s="1"/>
  <c r="Q394" i="79"/>
  <c r="P394" i="79" s="1"/>
  <c r="V367" i="80"/>
  <c r="U367" i="80" s="1"/>
  <c r="R415" i="80"/>
  <c r="P415" i="80" s="1"/>
  <c r="Q415" i="80" s="1"/>
  <c r="U433" i="79"/>
  <c r="T433" i="79" s="1"/>
  <c r="R317" i="80"/>
  <c r="P317" i="80" s="1"/>
  <c r="Q317" i="80" s="1"/>
  <c r="R481" i="80"/>
  <c r="P481" i="80" s="1"/>
  <c r="U466" i="79"/>
  <c r="T466" i="79" s="1"/>
  <c r="R397" i="80"/>
  <c r="P397" i="80" s="1"/>
  <c r="Q397" i="80" s="1"/>
  <c r="R378" i="80"/>
  <c r="P378" i="80" s="1"/>
  <c r="Q378" i="80" s="1"/>
  <c r="U405" i="79"/>
  <c r="T405" i="79" s="1"/>
  <c r="R369" i="80"/>
  <c r="P369" i="80" s="1"/>
  <c r="Q369" i="80" s="1"/>
  <c r="R416" i="80"/>
  <c r="P416" i="80" s="1"/>
  <c r="Q416" i="80" s="1"/>
  <c r="V333" i="80"/>
  <c r="U333" i="80" s="1"/>
  <c r="U316" i="79"/>
  <c r="T316" i="79" s="1"/>
  <c r="V436" i="80"/>
  <c r="U436" i="80" s="1"/>
  <c r="R479" i="80"/>
  <c r="P479" i="80" s="1"/>
  <c r="Q479" i="80" s="1"/>
  <c r="U367" i="79"/>
  <c r="T367" i="79" s="1"/>
  <c r="U447" i="79"/>
  <c r="T447" i="79" s="1"/>
  <c r="Q389" i="79"/>
  <c r="P389" i="79" s="1"/>
  <c r="R462" i="80"/>
  <c r="P462" i="80" s="1"/>
  <c r="Q462" i="80" s="1"/>
  <c r="U423" i="79"/>
  <c r="T423" i="79" s="1"/>
  <c r="U378" i="79"/>
  <c r="T378" i="79" s="1"/>
  <c r="V439" i="80"/>
  <c r="U439" i="80" s="1"/>
  <c r="U331" i="79"/>
  <c r="T331" i="79" s="1"/>
  <c r="Q368" i="79"/>
  <c r="P368" i="79" s="1"/>
  <c r="U430" i="79"/>
  <c r="T430" i="79" s="1"/>
  <c r="Q279" i="79"/>
  <c r="P279" i="79" s="1"/>
  <c r="M9" i="79"/>
  <c r="R368" i="80"/>
  <c r="P368" i="80" s="1"/>
  <c r="Q368" i="80" s="1"/>
  <c r="V360" i="80"/>
  <c r="U360" i="80" s="1"/>
  <c r="U440" i="79"/>
  <c r="T440" i="79" s="1"/>
  <c r="Q145" i="80"/>
  <c r="T145" i="80" s="1"/>
  <c r="Q213" i="80"/>
  <c r="T213" i="80" s="1"/>
  <c r="T273" i="80"/>
  <c r="Q177" i="80"/>
  <c r="T177" i="80" s="1"/>
  <c r="T103" i="80"/>
  <c r="R154" i="80"/>
  <c r="P154" i="80" s="1"/>
  <c r="Q154" i="80" s="1"/>
  <c r="T175" i="80"/>
  <c r="Q55" i="80"/>
  <c r="V55" i="80"/>
  <c r="U55" i="80" s="1"/>
  <c r="T261" i="80"/>
  <c r="T192" i="80"/>
  <c r="R89" i="80"/>
  <c r="P89" i="80" s="1"/>
  <c r="Q89" i="80" s="1"/>
  <c r="Q245" i="80"/>
  <c r="T245" i="80" s="1"/>
  <c r="Q276" i="80"/>
  <c r="T276" i="80" s="1"/>
  <c r="T68" i="80"/>
  <c r="T220" i="80"/>
  <c r="R238" i="80"/>
  <c r="P238" i="80" s="1"/>
  <c r="T244" i="80"/>
  <c r="Q141" i="80"/>
  <c r="T141" i="80" s="1"/>
  <c r="T73" i="80"/>
  <c r="Q173" i="80"/>
  <c r="T173" i="80" s="1"/>
  <c r="Q97" i="80"/>
  <c r="T97" i="80" s="1"/>
  <c r="T50" i="80"/>
  <c r="T40" i="80"/>
  <c r="T20" i="80"/>
  <c r="Q93" i="80"/>
  <c r="T93" i="80" s="1"/>
  <c r="T223" i="80"/>
  <c r="T228" i="80"/>
  <c r="V170" i="80"/>
  <c r="U170" i="80" s="1"/>
  <c r="T170" i="80" s="1"/>
  <c r="Q226" i="80"/>
  <c r="T226" i="80" s="1"/>
  <c r="T199" i="80"/>
  <c r="V264" i="80"/>
  <c r="U264" i="80" s="1"/>
  <c r="T264" i="80" s="1"/>
  <c r="R139" i="80"/>
  <c r="P139" i="80" s="1"/>
  <c r="Q139" i="80" s="1"/>
  <c r="R194" i="80"/>
  <c r="Q194" i="80" s="1"/>
  <c r="T194" i="80" s="1"/>
  <c r="T12" i="80"/>
  <c r="V154" i="80"/>
  <c r="U154" i="80" s="1"/>
  <c r="T263" i="80"/>
  <c r="V172" i="80"/>
  <c r="U172" i="80" s="1"/>
  <c r="Q296" i="80"/>
  <c r="T296" i="80" s="1"/>
  <c r="R109" i="80"/>
  <c r="P109" i="80" s="1"/>
  <c r="Q10" i="80"/>
  <c r="T10" i="80" s="1"/>
  <c r="Q172" i="80"/>
  <c r="T277" i="80"/>
  <c r="Q270" i="80"/>
  <c r="T270" i="80" s="1"/>
  <c r="Q295" i="80"/>
  <c r="T295" i="80" s="1"/>
  <c r="Q31" i="80"/>
  <c r="T31" i="80" s="1"/>
  <c r="T294" i="80"/>
  <c r="T191" i="80"/>
  <c r="R124" i="80"/>
  <c r="P124" i="80" s="1"/>
  <c r="T233" i="80"/>
  <c r="T134" i="80"/>
  <c r="T52" i="80"/>
  <c r="V202" i="80"/>
  <c r="U202" i="80" s="1"/>
  <c r="T202" i="80" s="1"/>
  <c r="R85" i="80"/>
  <c r="P85" i="80" s="1"/>
  <c r="T66" i="80"/>
  <c r="Q60" i="80"/>
  <c r="T60" i="80" s="1"/>
  <c r="T252" i="80"/>
  <c r="T82" i="80"/>
  <c r="T227" i="80"/>
  <c r="Q214" i="80"/>
  <c r="T214" i="80" s="1"/>
  <c r="Q100" i="80"/>
  <c r="T100" i="80" s="1"/>
  <c r="T99" i="80"/>
  <c r="T291" i="80"/>
  <c r="T77" i="80"/>
  <c r="Q114" i="80"/>
  <c r="Q298" i="80"/>
  <c r="T298" i="80" s="1"/>
  <c r="T253" i="80"/>
  <c r="T288" i="80"/>
  <c r="T161" i="80"/>
  <c r="T234" i="80"/>
  <c r="R25" i="80"/>
  <c r="Q25" i="80" s="1"/>
  <c r="T25" i="80" s="1"/>
  <c r="Q284" i="80"/>
  <c r="T284" i="80" s="1"/>
  <c r="T275" i="80"/>
  <c r="T94" i="80"/>
  <c r="Q129" i="80"/>
  <c r="T129" i="80" s="1"/>
  <c r="T200" i="80"/>
  <c r="T58" i="80"/>
  <c r="T78" i="80"/>
  <c r="T37" i="80"/>
  <c r="T195" i="80"/>
  <c r="Q111" i="80"/>
  <c r="T111" i="80" s="1"/>
  <c r="Q98" i="80"/>
  <c r="T98" i="80" s="1"/>
  <c r="R87" i="80"/>
  <c r="P87" i="80" s="1"/>
  <c r="Q87" i="80" s="1"/>
  <c r="T87" i="80" s="1"/>
  <c r="T248" i="80"/>
  <c r="T160" i="80"/>
  <c r="V114" i="80"/>
  <c r="U114" i="80" s="1"/>
  <c r="T33" i="80"/>
  <c r="Q297" i="80"/>
  <c r="T297" i="80" s="1"/>
  <c r="T146" i="80"/>
  <c r="T131" i="80"/>
  <c r="Q235" i="80"/>
  <c r="T235" i="80" s="1"/>
  <c r="T102" i="80"/>
  <c r="T121" i="80"/>
  <c r="T19" i="80"/>
  <c r="T204" i="80"/>
  <c r="Q240" i="80"/>
  <c r="T240" i="80" s="1"/>
  <c r="Q117" i="80"/>
  <c r="T117" i="80" s="1"/>
  <c r="T63" i="80"/>
  <c r="R24" i="80"/>
  <c r="P24" i="80" s="1"/>
  <c r="R169" i="80"/>
  <c r="P169" i="80" s="1"/>
  <c r="Q169" i="80" s="1"/>
  <c r="Q251" i="80"/>
  <c r="T251" i="80" s="1"/>
  <c r="T67" i="80"/>
  <c r="T133" i="80"/>
  <c r="T286" i="80"/>
  <c r="T259" i="80"/>
  <c r="T241" i="80"/>
  <c r="T279" i="80"/>
  <c r="T119" i="80"/>
  <c r="Q101" i="80"/>
  <c r="T101" i="80" s="1"/>
  <c r="T281" i="80"/>
  <c r="T267" i="80"/>
  <c r="T301" i="80"/>
  <c r="Q81" i="80"/>
  <c r="T81" i="80" s="1"/>
  <c r="V43" i="80"/>
  <c r="U43" i="80" s="1"/>
  <c r="T280" i="80"/>
  <c r="Q69" i="80"/>
  <c r="T69" i="80" s="1"/>
  <c r="T18" i="80"/>
  <c r="R151" i="80"/>
  <c r="P151" i="80" s="1"/>
  <c r="Q151" i="80" s="1"/>
  <c r="T282" i="80"/>
  <c r="T274" i="80"/>
  <c r="T54" i="80"/>
  <c r="T189" i="80"/>
  <c r="T75" i="80"/>
  <c r="Q127" i="80"/>
  <c r="T127" i="80" s="1"/>
  <c r="T59" i="80"/>
  <c r="T283" i="80"/>
  <c r="V46" i="80"/>
  <c r="U46" i="80" s="1"/>
  <c r="T46" i="80" s="1"/>
  <c r="Q135" i="80"/>
  <c r="T135" i="80" s="1"/>
  <c r="V201" i="80"/>
  <c r="U201" i="80" s="1"/>
  <c r="T201" i="80" s="1"/>
  <c r="T62" i="80"/>
  <c r="V150" i="80"/>
  <c r="U150" i="80" s="1"/>
  <c r="T290" i="80"/>
  <c r="Q302" i="80"/>
  <c r="T302" i="80" s="1"/>
  <c r="V34" i="80"/>
  <c r="U34" i="80" s="1"/>
  <c r="T34" i="80" s="1"/>
  <c r="V157" i="80"/>
  <c r="U157" i="80" s="1"/>
  <c r="T157" i="80" s="1"/>
  <c r="T271" i="80"/>
  <c r="V64" i="80"/>
  <c r="U64" i="80" s="1"/>
  <c r="T64" i="80" s="1"/>
  <c r="T57" i="80"/>
  <c r="T229" i="80"/>
  <c r="T293" i="80"/>
  <c r="R150" i="80"/>
  <c r="P150" i="80" s="1"/>
  <c r="Q150" i="80" s="1"/>
  <c r="T147" i="80"/>
  <c r="Q96" i="80"/>
  <c r="T96" i="80" s="1"/>
  <c r="T128" i="80"/>
  <c r="T176" i="80"/>
  <c r="V142" i="80"/>
  <c r="U142" i="80" s="1"/>
  <c r="T83" i="80"/>
  <c r="V122" i="80"/>
  <c r="U122" i="80" s="1"/>
  <c r="V22" i="80"/>
  <c r="U22" i="80" s="1"/>
  <c r="T22" i="80" s="1"/>
  <c r="Q44" i="80"/>
  <c r="T44" i="80" s="1"/>
  <c r="T28" i="80"/>
  <c r="Q104" i="80"/>
  <c r="T104" i="80" s="1"/>
  <c r="V230" i="80"/>
  <c r="U230" i="80" s="1"/>
  <c r="T185" i="80"/>
  <c r="R239" i="80"/>
  <c r="P239" i="80" s="1"/>
  <c r="Q239" i="80" s="1"/>
  <c r="V217" i="80"/>
  <c r="U217" i="80" s="1"/>
  <c r="V169" i="80"/>
  <c r="U169" i="80" s="1"/>
  <c r="R123" i="80"/>
  <c r="P123" i="80" s="1"/>
  <c r="T108" i="80"/>
  <c r="Q13" i="80"/>
  <c r="T13" i="80" s="1"/>
  <c r="Q287" i="80"/>
  <c r="T287" i="80" s="1"/>
  <c r="Q211" i="80"/>
  <c r="T211" i="80" s="1"/>
  <c r="T130" i="80"/>
  <c r="T249" i="80"/>
  <c r="T180" i="80"/>
  <c r="V125" i="80"/>
  <c r="U125" i="80" s="1"/>
  <c r="V289" i="80"/>
  <c r="U289" i="80" s="1"/>
  <c r="T212" i="80"/>
  <c r="T260" i="80"/>
  <c r="R143" i="80"/>
  <c r="Q143" i="80" s="1"/>
  <c r="T143" i="80" s="1"/>
  <c r="T118" i="80"/>
  <c r="Q164" i="80"/>
  <c r="T164" i="80" s="1"/>
  <c r="R142" i="80"/>
  <c r="P142" i="80" s="1"/>
  <c r="Q142" i="80" s="1"/>
  <c r="Q292" i="80"/>
  <c r="T292" i="80" s="1"/>
  <c r="R168" i="80"/>
  <c r="P168" i="80" s="1"/>
  <c r="R53" i="80"/>
  <c r="P53" i="80" s="1"/>
  <c r="V71" i="80"/>
  <c r="U71" i="80" s="1"/>
  <c r="Q72" i="80"/>
  <c r="T72" i="80" s="1"/>
  <c r="Q45" i="80"/>
  <c r="T45" i="80" s="1"/>
  <c r="Q268" i="80"/>
  <c r="T268" i="80" s="1"/>
  <c r="T91" i="80"/>
  <c r="Q166" i="80"/>
  <c r="T166" i="80" s="1"/>
  <c r="Q236" i="80"/>
  <c r="T236" i="80" s="1"/>
  <c r="R230" i="80"/>
  <c r="P230" i="80" s="1"/>
  <c r="Q230" i="80" s="1"/>
  <c r="R122" i="80"/>
  <c r="P122" i="80" s="1"/>
  <c r="Q122" i="80" s="1"/>
  <c r="T246" i="80"/>
  <c r="Q304" i="80"/>
  <c r="T304" i="80" s="1"/>
  <c r="V190" i="80"/>
  <c r="U190" i="80" s="1"/>
  <c r="T221" i="80"/>
  <c r="T216" i="80"/>
  <c r="V15" i="80"/>
  <c r="U15" i="80" s="1"/>
  <c r="V38" i="80"/>
  <c r="U38" i="80" s="1"/>
  <c r="T38" i="80" s="1"/>
  <c r="V265" i="80"/>
  <c r="U265" i="80" s="1"/>
  <c r="T265" i="80" s="1"/>
  <c r="R255" i="80"/>
  <c r="P255" i="80" s="1"/>
  <c r="Q255" i="80" s="1"/>
  <c r="T299" i="80"/>
  <c r="V197" i="80"/>
  <c r="U197" i="80" s="1"/>
  <c r="T272" i="80"/>
  <c r="Q197" i="80"/>
  <c r="T210" i="80"/>
  <c r="R217" i="80"/>
  <c r="P217" i="80" s="1"/>
  <c r="V255" i="80"/>
  <c r="U255" i="80" s="1"/>
  <c r="T35" i="80"/>
  <c r="T76" i="80"/>
  <c r="R43" i="80"/>
  <c r="Q43" i="80" s="1"/>
  <c r="R190" i="80"/>
  <c r="Q190" i="80" s="1"/>
  <c r="R71" i="80"/>
  <c r="P71" i="80" s="1"/>
  <c r="Q71" i="80" s="1"/>
  <c r="T203" i="80"/>
  <c r="V123" i="80"/>
  <c r="U123" i="80" s="1"/>
  <c r="T56" i="80"/>
  <c r="T32" i="80"/>
  <c r="Q152" i="80"/>
  <c r="T152" i="80" s="1"/>
  <c r="T258" i="80"/>
  <c r="T23" i="80"/>
  <c r="R14" i="80"/>
  <c r="P14" i="80" s="1"/>
  <c r="Q14" i="80" s="1"/>
  <c r="V86" i="80"/>
  <c r="U86" i="80" s="1"/>
  <c r="R156" i="80"/>
  <c r="P156" i="80" s="1"/>
  <c r="Q156" i="80" s="1"/>
  <c r="R125" i="80"/>
  <c r="P125" i="80" s="1"/>
  <c r="Q125" i="80" s="1"/>
  <c r="T74" i="80"/>
  <c r="T278" i="80"/>
  <c r="R39" i="80"/>
  <c r="V186" i="80"/>
  <c r="U186" i="80" s="1"/>
  <c r="T186" i="80" s="1"/>
  <c r="T247" i="80"/>
  <c r="T30" i="80"/>
  <c r="T184" i="80"/>
  <c r="T300" i="80"/>
  <c r="V206" i="80"/>
  <c r="U206" i="80" s="1"/>
  <c r="T206" i="80" s="1"/>
  <c r="Q92" i="80"/>
  <c r="T92" i="80" s="1"/>
  <c r="T17" i="80"/>
  <c r="T243" i="80"/>
  <c r="R289" i="80"/>
  <c r="P289" i="80" s="1"/>
  <c r="Q289" i="80" s="1"/>
  <c r="T232" i="80"/>
  <c r="T51" i="80"/>
  <c r="T182" i="80"/>
  <c r="R88" i="80"/>
  <c r="P88" i="80" s="1"/>
  <c r="Q88" i="80" s="1"/>
  <c r="T79" i="80"/>
  <c r="R155" i="80"/>
  <c r="P155" i="80" s="1"/>
  <c r="Q155" i="80" s="1"/>
  <c r="R41" i="80"/>
  <c r="T174" i="80"/>
  <c r="T29" i="80"/>
  <c r="R116" i="80"/>
  <c r="Q116" i="80" s="1"/>
  <c r="T116" i="80" s="1"/>
  <c r="V183" i="80"/>
  <c r="U183" i="80" s="1"/>
  <c r="Q256" i="80"/>
  <c r="T256" i="80" s="1"/>
  <c r="T179" i="80"/>
  <c r="V88" i="80"/>
  <c r="U88" i="80" s="1"/>
  <c r="V168" i="80"/>
  <c r="U168" i="80" s="1"/>
  <c r="R163" i="80"/>
  <c r="Q163" i="80" s="1"/>
  <c r="T163" i="80" s="1"/>
  <c r="R48" i="80"/>
  <c r="Q48" i="80" s="1"/>
  <c r="T48" i="80" s="1"/>
  <c r="T269" i="80"/>
  <c r="T205" i="80"/>
  <c r="V39" i="80"/>
  <c r="U39" i="80" s="1"/>
  <c r="V85" i="80"/>
  <c r="U85" i="80" s="1"/>
  <c r="T303" i="80"/>
  <c r="T95" i="80"/>
  <c r="R15" i="80"/>
  <c r="P15" i="80" s="1"/>
  <c r="Q15" i="80" s="1"/>
  <c r="R208" i="80"/>
  <c r="Q208" i="80" s="1"/>
  <c r="R148" i="80"/>
  <c r="R27" i="80"/>
  <c r="Q27" i="80" s="1"/>
  <c r="R183" i="80"/>
  <c r="P183" i="80" s="1"/>
  <c r="Q183" i="80" s="1"/>
  <c r="R86" i="80"/>
  <c r="P86" i="80" s="1"/>
  <c r="V41" i="80"/>
  <c r="U41" i="80" s="1"/>
  <c r="T285" i="80"/>
  <c r="V155" i="80"/>
  <c r="U155" i="80" s="1"/>
  <c r="V14" i="80"/>
  <c r="U14" i="80" s="1"/>
  <c r="V148" i="80"/>
  <c r="U148" i="80" s="1"/>
  <c r="V208" i="80"/>
  <c r="U208" i="80" s="1"/>
  <c r="V27" i="80"/>
  <c r="U27" i="80" s="1"/>
  <c r="T224" i="80"/>
  <c r="T106" i="80"/>
  <c r="T193" i="80"/>
  <c r="T112" i="80"/>
  <c r="T110" i="80"/>
  <c r="Q222" i="80"/>
  <c r="T222" i="80" s="1"/>
  <c r="Q65" i="80"/>
  <c r="T65" i="80" s="1"/>
  <c r="Q113" i="80"/>
  <c r="T113" i="80" s="1"/>
  <c r="Q107" i="80"/>
  <c r="T107" i="80" s="1"/>
  <c r="Q36" i="80"/>
  <c r="T36" i="80" s="1"/>
  <c r="Q162" i="80"/>
  <c r="Q207" i="80"/>
  <c r="T207" i="80" s="1"/>
  <c r="W9" i="62"/>
  <c r="U9" i="62"/>
  <c r="L308" i="46"/>
  <c r="K308" i="46"/>
  <c r="J308" i="46"/>
  <c r="Q460" i="79" l="1"/>
  <c r="P460" i="79" s="1"/>
  <c r="V421" i="80"/>
  <c r="U421" i="80" s="1"/>
  <c r="Q373" i="79"/>
  <c r="P373" i="79" s="1"/>
  <c r="U456" i="79"/>
  <c r="T456" i="79" s="1"/>
  <c r="S456" i="79" s="1"/>
  <c r="R485" i="80"/>
  <c r="P485" i="80" s="1"/>
  <c r="Q485" i="80" s="1"/>
  <c r="V449" i="80"/>
  <c r="U449" i="80" s="1"/>
  <c r="T449" i="80" s="1"/>
  <c r="Q423" i="79"/>
  <c r="P423" i="79" s="1"/>
  <c r="S423" i="79" s="1"/>
  <c r="Q298" i="79"/>
  <c r="P298" i="79" s="1"/>
  <c r="R377" i="80"/>
  <c r="P377" i="80" s="1"/>
  <c r="Q356" i="79"/>
  <c r="P356" i="79" s="1"/>
  <c r="R498" i="80"/>
  <c r="P498" i="80" s="1"/>
  <c r="Q498" i="80" s="1"/>
  <c r="V317" i="80"/>
  <c r="U317" i="80" s="1"/>
  <c r="T317" i="80" s="1"/>
  <c r="V346" i="80"/>
  <c r="U346" i="80" s="1"/>
  <c r="Q348" i="79"/>
  <c r="P348" i="79" s="1"/>
  <c r="V330" i="80"/>
  <c r="U330" i="80" s="1"/>
  <c r="U470" i="79"/>
  <c r="T470" i="79" s="1"/>
  <c r="S470" i="79" s="1"/>
  <c r="V405" i="80"/>
  <c r="U405" i="80" s="1"/>
  <c r="Q459" i="79"/>
  <c r="P459" i="79" s="1"/>
  <c r="Q410" i="79"/>
  <c r="P410" i="79" s="1"/>
  <c r="Q347" i="79"/>
  <c r="P347" i="79" s="1"/>
  <c r="R465" i="80"/>
  <c r="P465" i="80" s="1"/>
  <c r="Q465" i="80" s="1"/>
  <c r="V472" i="80"/>
  <c r="U472" i="80" s="1"/>
  <c r="U496" i="79"/>
  <c r="T496" i="79" s="1"/>
  <c r="S496" i="79" s="1"/>
  <c r="V386" i="80"/>
  <c r="U386" i="80" s="1"/>
  <c r="Q488" i="79"/>
  <c r="P488" i="79" s="1"/>
  <c r="R472" i="80"/>
  <c r="P472" i="80" s="1"/>
  <c r="Q472" i="80" s="1"/>
  <c r="U488" i="79"/>
  <c r="T488" i="79" s="1"/>
  <c r="R355" i="80"/>
  <c r="P355" i="80" s="1"/>
  <c r="R432" i="80"/>
  <c r="P432" i="80" s="1"/>
  <c r="Q432" i="80" s="1"/>
  <c r="R327" i="80"/>
  <c r="P327" i="80" s="1"/>
  <c r="Q327" i="80" s="1"/>
  <c r="R334" i="80"/>
  <c r="P334" i="80" s="1"/>
  <c r="Q334" i="80" s="1"/>
  <c r="R444" i="80"/>
  <c r="P444" i="80" s="1"/>
  <c r="Q444" i="80" s="1"/>
  <c r="Q377" i="79"/>
  <c r="P377" i="79" s="1"/>
  <c r="S377" i="79" s="1"/>
  <c r="U416" i="79"/>
  <c r="T416" i="79" s="1"/>
  <c r="S416" i="79" s="1"/>
  <c r="R430" i="80"/>
  <c r="P430" i="80" s="1"/>
  <c r="Q430" i="80" s="1"/>
  <c r="Q413" i="79"/>
  <c r="P413" i="79" s="1"/>
  <c r="S413" i="79" s="1"/>
  <c r="R459" i="80"/>
  <c r="P459" i="80" s="1"/>
  <c r="Q459" i="80" s="1"/>
  <c r="U439" i="79"/>
  <c r="T439" i="79" s="1"/>
  <c r="S439" i="79" s="1"/>
  <c r="V499" i="80"/>
  <c r="U499" i="80" s="1"/>
  <c r="T499" i="80" s="1"/>
  <c r="R335" i="80"/>
  <c r="P335" i="80" s="1"/>
  <c r="Q335" i="80" s="1"/>
  <c r="V388" i="80"/>
  <c r="U388" i="80" s="1"/>
  <c r="V322" i="80"/>
  <c r="U322" i="80" s="1"/>
  <c r="T322" i="80" s="1"/>
  <c r="U491" i="79"/>
  <c r="T491" i="79" s="1"/>
  <c r="S491" i="79" s="1"/>
  <c r="Q404" i="79"/>
  <c r="P404" i="79" s="1"/>
  <c r="R370" i="80"/>
  <c r="P370" i="80" s="1"/>
  <c r="Q370" i="80" s="1"/>
  <c r="Q359" i="79"/>
  <c r="P359" i="79" s="1"/>
  <c r="U478" i="79"/>
  <c r="T478" i="79" s="1"/>
  <c r="R384" i="80"/>
  <c r="P384" i="80" s="1"/>
  <c r="Q384" i="80" s="1"/>
  <c r="U477" i="79"/>
  <c r="T477" i="79" s="1"/>
  <c r="U355" i="79"/>
  <c r="T355" i="79" s="1"/>
  <c r="S355" i="79" s="1"/>
  <c r="U308" i="79"/>
  <c r="T308" i="79" s="1"/>
  <c r="U457" i="79"/>
  <c r="T457" i="79" s="1"/>
  <c r="U392" i="79"/>
  <c r="T392" i="79" s="1"/>
  <c r="Q371" i="79"/>
  <c r="P371" i="79" s="1"/>
  <c r="V462" i="80"/>
  <c r="U462" i="80" s="1"/>
  <c r="T462" i="80" s="1"/>
  <c r="R325" i="80"/>
  <c r="P325" i="80" s="1"/>
  <c r="Q325" i="80" s="1"/>
  <c r="R464" i="80"/>
  <c r="P464" i="80" s="1"/>
  <c r="Q282" i="79"/>
  <c r="P282" i="79" s="1"/>
  <c r="S282" i="79" s="1"/>
  <c r="R477" i="80"/>
  <c r="P477" i="80" s="1"/>
  <c r="Q477" i="80" s="1"/>
  <c r="Q323" i="79"/>
  <c r="P323" i="79" s="1"/>
  <c r="S323" i="79" s="1"/>
  <c r="Q303" i="79"/>
  <c r="P303" i="79" s="1"/>
  <c r="R394" i="80"/>
  <c r="P394" i="80" s="1"/>
  <c r="Q394" i="80" s="1"/>
  <c r="U369" i="79"/>
  <c r="T369" i="79" s="1"/>
  <c r="S369" i="79" s="1"/>
  <c r="V415" i="80"/>
  <c r="U415" i="80" s="1"/>
  <c r="T415" i="80" s="1"/>
  <c r="R445" i="80"/>
  <c r="P445" i="80" s="1"/>
  <c r="Q445" i="80" s="1"/>
  <c r="R463" i="80"/>
  <c r="P463" i="80" s="1"/>
  <c r="Q463" i="80" s="1"/>
  <c r="Q343" i="79"/>
  <c r="P343" i="79" s="1"/>
  <c r="V476" i="80"/>
  <c r="U476" i="80" s="1"/>
  <c r="R358" i="80"/>
  <c r="P358" i="80" s="1"/>
  <c r="Q358" i="80" s="1"/>
  <c r="U292" i="79"/>
  <c r="T292" i="79" s="1"/>
  <c r="V486" i="80"/>
  <c r="U486" i="80" s="1"/>
  <c r="T486" i="80" s="1"/>
  <c r="V491" i="80"/>
  <c r="U491" i="80" s="1"/>
  <c r="T491" i="80" s="1"/>
  <c r="R467" i="80"/>
  <c r="P467" i="80" s="1"/>
  <c r="Q467" i="80" s="1"/>
  <c r="R494" i="80"/>
  <c r="P494" i="80" s="1"/>
  <c r="U298" i="79"/>
  <c r="T298" i="79" s="1"/>
  <c r="U271" i="79"/>
  <c r="T271" i="79" s="1"/>
  <c r="U342" i="79"/>
  <c r="T342" i="79" s="1"/>
  <c r="R383" i="80"/>
  <c r="P383" i="80" s="1"/>
  <c r="Q383" i="80" s="1"/>
  <c r="U462" i="79"/>
  <c r="T462" i="79" s="1"/>
  <c r="S462" i="79" s="1"/>
  <c r="Q345" i="79"/>
  <c r="P345" i="79" s="1"/>
  <c r="S345" i="79" s="1"/>
  <c r="Q322" i="79"/>
  <c r="P322" i="79" s="1"/>
  <c r="U288" i="79"/>
  <c r="T288" i="79" s="1"/>
  <c r="S288" i="79" s="1"/>
  <c r="U424" i="79"/>
  <c r="T424" i="79" s="1"/>
  <c r="R488" i="80"/>
  <c r="P488" i="80" s="1"/>
  <c r="Q488" i="80" s="1"/>
  <c r="Q314" i="79"/>
  <c r="P314" i="79" s="1"/>
  <c r="R403" i="80"/>
  <c r="P403" i="80" s="1"/>
  <c r="Q403" i="80" s="1"/>
  <c r="U410" i="79"/>
  <c r="T410" i="79" s="1"/>
  <c r="S410" i="79" s="1"/>
  <c r="Q336" i="79"/>
  <c r="P336" i="79" s="1"/>
  <c r="U419" i="79"/>
  <c r="T419" i="79" s="1"/>
  <c r="R487" i="80"/>
  <c r="P487" i="80" s="1"/>
  <c r="U455" i="79"/>
  <c r="T455" i="79" s="1"/>
  <c r="S455" i="79" s="1"/>
  <c r="V431" i="80"/>
  <c r="U431" i="80" s="1"/>
  <c r="U283" i="79"/>
  <c r="T283" i="79" s="1"/>
  <c r="U459" i="79"/>
  <c r="T459" i="79" s="1"/>
  <c r="S459" i="79" s="1"/>
  <c r="V434" i="80"/>
  <c r="U434" i="80" s="1"/>
  <c r="Q425" i="79"/>
  <c r="P425" i="79" s="1"/>
  <c r="R424" i="80"/>
  <c r="P424" i="80" s="1"/>
  <c r="Q424" i="80" s="1"/>
  <c r="Q385" i="79"/>
  <c r="P385" i="79" s="1"/>
  <c r="V465" i="80"/>
  <c r="U465" i="80" s="1"/>
  <c r="V359" i="80"/>
  <c r="U359" i="80" s="1"/>
  <c r="U356" i="79"/>
  <c r="T356" i="79" s="1"/>
  <c r="S356" i="79" s="1"/>
  <c r="V355" i="80"/>
  <c r="U355" i="80" s="1"/>
  <c r="V427" i="80"/>
  <c r="U427" i="80" s="1"/>
  <c r="R328" i="80"/>
  <c r="P328" i="80" s="1"/>
  <c r="Q429" i="79"/>
  <c r="P429" i="79" s="1"/>
  <c r="R390" i="80"/>
  <c r="P390" i="80" s="1"/>
  <c r="Q390" i="80" s="1"/>
  <c r="V435" i="80"/>
  <c r="U435" i="80" s="1"/>
  <c r="R448" i="80"/>
  <c r="P448" i="80" s="1"/>
  <c r="Q448" i="80" s="1"/>
  <c r="V487" i="80"/>
  <c r="U487" i="80" s="1"/>
  <c r="V442" i="80"/>
  <c r="U442" i="80" s="1"/>
  <c r="U368" i="79"/>
  <c r="T368" i="79" s="1"/>
  <c r="S368" i="79" s="1"/>
  <c r="Q283" i="79"/>
  <c r="P283" i="79" s="1"/>
  <c r="R434" i="80"/>
  <c r="P434" i="80" s="1"/>
  <c r="Q434" i="80" s="1"/>
  <c r="Q494" i="79"/>
  <c r="P494" i="79" s="1"/>
  <c r="S494" i="79" s="1"/>
  <c r="V424" i="80"/>
  <c r="U424" i="80" s="1"/>
  <c r="U275" i="79"/>
  <c r="T275" i="79" s="1"/>
  <c r="S275" i="79" s="1"/>
  <c r="U385" i="79"/>
  <c r="T385" i="79" s="1"/>
  <c r="Q463" i="79"/>
  <c r="P463" i="79" s="1"/>
  <c r="S463" i="79" s="1"/>
  <c r="Q478" i="79"/>
  <c r="P478" i="79" s="1"/>
  <c r="S478" i="79" s="1"/>
  <c r="U353" i="79"/>
  <c r="T353" i="79" s="1"/>
  <c r="Q301" i="79"/>
  <c r="P301" i="79" s="1"/>
  <c r="U360" i="79"/>
  <c r="T360" i="79" s="1"/>
  <c r="V364" i="80"/>
  <c r="U364" i="80" s="1"/>
  <c r="Q485" i="79"/>
  <c r="P485" i="79" s="1"/>
  <c r="R443" i="80"/>
  <c r="P443" i="80" s="1"/>
  <c r="Q324" i="79"/>
  <c r="P324" i="79" s="1"/>
  <c r="S324" i="79" s="1"/>
  <c r="U309" i="79"/>
  <c r="T309" i="79" s="1"/>
  <c r="U434" i="79"/>
  <c r="T434" i="79" s="1"/>
  <c r="R381" i="80"/>
  <c r="P381" i="80" s="1"/>
  <c r="Q381" i="80" s="1"/>
  <c r="R332" i="80"/>
  <c r="P332" i="80" s="1"/>
  <c r="Q332" i="80" s="1"/>
  <c r="U432" i="79"/>
  <c r="T432" i="79" s="1"/>
  <c r="V387" i="80"/>
  <c r="U387" i="80" s="1"/>
  <c r="R437" i="80"/>
  <c r="P437" i="80" s="1"/>
  <c r="R389" i="80"/>
  <c r="P389" i="80" s="1"/>
  <c r="Q389" i="80" s="1"/>
  <c r="Q374" i="79"/>
  <c r="P374" i="79" s="1"/>
  <c r="R409" i="80"/>
  <c r="P409" i="80" s="1"/>
  <c r="Q409" i="80" s="1"/>
  <c r="Q448" i="79"/>
  <c r="P448" i="79" s="1"/>
  <c r="Q286" i="79"/>
  <c r="P286" i="79" s="1"/>
  <c r="R308" i="80"/>
  <c r="P308" i="80" s="1"/>
  <c r="Q308" i="80" s="1"/>
  <c r="Q316" i="79"/>
  <c r="P316" i="79" s="1"/>
  <c r="S316" i="79" s="1"/>
  <c r="U290" i="79"/>
  <c r="T290" i="79" s="1"/>
  <c r="U426" i="79"/>
  <c r="T426" i="79" s="1"/>
  <c r="S426" i="79" s="1"/>
  <c r="U408" i="79"/>
  <c r="T408" i="79" s="1"/>
  <c r="S408" i="79" s="1"/>
  <c r="R431" i="80"/>
  <c r="P431" i="80" s="1"/>
  <c r="U375" i="79"/>
  <c r="T375" i="79" s="1"/>
  <c r="U279" i="79"/>
  <c r="T279" i="79" s="1"/>
  <c r="S279" i="79" s="1"/>
  <c r="Q273" i="79"/>
  <c r="P273" i="79" s="1"/>
  <c r="V338" i="80"/>
  <c r="U338" i="80" s="1"/>
  <c r="Q449" i="79"/>
  <c r="P449" i="79" s="1"/>
  <c r="Q397" i="79"/>
  <c r="P397" i="79" s="1"/>
  <c r="U270" i="79"/>
  <c r="T270" i="79" s="1"/>
  <c r="U329" i="79"/>
  <c r="T329" i="79" s="1"/>
  <c r="U396" i="79"/>
  <c r="T396" i="79" s="1"/>
  <c r="V371" i="80"/>
  <c r="U371" i="80" s="1"/>
  <c r="T371" i="80" s="1"/>
  <c r="Q497" i="79"/>
  <c r="P497" i="79" s="1"/>
  <c r="Q272" i="79"/>
  <c r="P272" i="79" s="1"/>
  <c r="V397" i="80"/>
  <c r="U397" i="80" s="1"/>
  <c r="T397" i="80" s="1"/>
  <c r="U346" i="79"/>
  <c r="T346" i="79" s="1"/>
  <c r="U281" i="79"/>
  <c r="T281" i="79" s="1"/>
  <c r="R346" i="80"/>
  <c r="P346" i="80" s="1"/>
  <c r="R354" i="80"/>
  <c r="P354" i="80" s="1"/>
  <c r="Q354" i="80" s="1"/>
  <c r="U425" i="79"/>
  <c r="T425" i="79" s="1"/>
  <c r="R385" i="80"/>
  <c r="P385" i="80" s="1"/>
  <c r="U480" i="79"/>
  <c r="T480" i="79" s="1"/>
  <c r="S480" i="79" s="1"/>
  <c r="R356" i="80"/>
  <c r="P356" i="80" s="1"/>
  <c r="Q469" i="79"/>
  <c r="P469" i="79" s="1"/>
  <c r="S469" i="79" s="1"/>
  <c r="R312" i="80"/>
  <c r="P312" i="80" s="1"/>
  <c r="U348" i="79"/>
  <c r="T348" i="79" s="1"/>
  <c r="V488" i="80"/>
  <c r="U488" i="80" s="1"/>
  <c r="V361" i="80"/>
  <c r="U361" i="80" s="1"/>
  <c r="R330" i="80"/>
  <c r="P330" i="80" s="1"/>
  <c r="V455" i="80"/>
  <c r="U455" i="80" s="1"/>
  <c r="U490" i="79"/>
  <c r="T490" i="79" s="1"/>
  <c r="R405" i="80"/>
  <c r="P405" i="80" s="1"/>
  <c r="Q405" i="80" s="1"/>
  <c r="V316" i="80"/>
  <c r="U316" i="80" s="1"/>
  <c r="T316" i="80" s="1"/>
  <c r="Q453" i="79"/>
  <c r="P453" i="79" s="1"/>
  <c r="U310" i="79"/>
  <c r="T310" i="79" s="1"/>
  <c r="S310" i="79" s="1"/>
  <c r="V489" i="80"/>
  <c r="U489" i="80" s="1"/>
  <c r="V403" i="80"/>
  <c r="U403" i="80" s="1"/>
  <c r="Q277" i="79"/>
  <c r="P277" i="79" s="1"/>
  <c r="V438" i="80"/>
  <c r="U438" i="80" s="1"/>
  <c r="U354" i="79"/>
  <c r="T354" i="79" s="1"/>
  <c r="S354" i="79" s="1"/>
  <c r="Q498" i="79"/>
  <c r="P498" i="79" s="1"/>
  <c r="Q349" i="79"/>
  <c r="P349" i="79" s="1"/>
  <c r="S349" i="79" s="1"/>
  <c r="U438" i="79"/>
  <c r="T438" i="79" s="1"/>
  <c r="R360" i="80"/>
  <c r="P360" i="80" s="1"/>
  <c r="Q360" i="80" s="1"/>
  <c r="U444" i="79"/>
  <c r="T444" i="79" s="1"/>
  <c r="R492" i="80"/>
  <c r="P492" i="80" s="1"/>
  <c r="V481" i="80"/>
  <c r="U481" i="80" s="1"/>
  <c r="U359" i="79"/>
  <c r="T359" i="79" s="1"/>
  <c r="S359" i="79" s="1"/>
  <c r="Q378" i="79"/>
  <c r="P378" i="79" s="1"/>
  <c r="S378" i="79" s="1"/>
  <c r="Q405" i="79"/>
  <c r="P405" i="79" s="1"/>
  <c r="S405" i="79" s="1"/>
  <c r="V392" i="80"/>
  <c r="U392" i="80" s="1"/>
  <c r="V429" i="80"/>
  <c r="U429" i="80" s="1"/>
  <c r="T429" i="80" s="1"/>
  <c r="Q308" i="79"/>
  <c r="P308" i="79" s="1"/>
  <c r="S308" i="79" s="1"/>
  <c r="Q440" i="79"/>
  <c r="P440" i="79" s="1"/>
  <c r="S440" i="79" s="1"/>
  <c r="V390" i="80"/>
  <c r="U390" i="80" s="1"/>
  <c r="U371" i="79"/>
  <c r="T371" i="79" s="1"/>
  <c r="S371" i="79" s="1"/>
  <c r="R476" i="80"/>
  <c r="P476" i="80" s="1"/>
  <c r="R349" i="80"/>
  <c r="P349" i="80" s="1"/>
  <c r="V342" i="80"/>
  <c r="U342" i="80" s="1"/>
  <c r="R382" i="80"/>
  <c r="P382" i="80" s="1"/>
  <c r="Q382" i="80" s="1"/>
  <c r="U409" i="79"/>
  <c r="T409" i="79" s="1"/>
  <c r="V470" i="80"/>
  <c r="U470" i="80" s="1"/>
  <c r="Q330" i="79"/>
  <c r="P330" i="79" s="1"/>
  <c r="S330" i="79" s="1"/>
  <c r="U500" i="79"/>
  <c r="T500" i="79" s="1"/>
  <c r="S500" i="79" s="1"/>
  <c r="V496" i="80"/>
  <c r="U496" i="80" s="1"/>
  <c r="Q339" i="79"/>
  <c r="P339" i="79" s="1"/>
  <c r="Q484" i="79"/>
  <c r="P484" i="79" s="1"/>
  <c r="V456" i="80"/>
  <c r="U456" i="80" s="1"/>
  <c r="U307" i="79"/>
  <c r="T307" i="79" s="1"/>
  <c r="Q431" i="79"/>
  <c r="P431" i="79" s="1"/>
  <c r="U499" i="79"/>
  <c r="T499" i="79" s="1"/>
  <c r="Q489" i="79"/>
  <c r="P489" i="79" s="1"/>
  <c r="U411" i="79"/>
  <c r="T411" i="79" s="1"/>
  <c r="V493" i="80"/>
  <c r="U493" i="80" s="1"/>
  <c r="R500" i="80"/>
  <c r="P500" i="80" s="1"/>
  <c r="Q500" i="80" s="1"/>
  <c r="V452" i="80"/>
  <c r="U452" i="80" s="1"/>
  <c r="U303" i="79"/>
  <c r="T303" i="79" s="1"/>
  <c r="Q415" i="79"/>
  <c r="P415" i="79" s="1"/>
  <c r="S415" i="79" s="1"/>
  <c r="R347" i="80"/>
  <c r="P347" i="80" s="1"/>
  <c r="R343" i="80"/>
  <c r="P343" i="80" s="1"/>
  <c r="Q343" i="80" s="1"/>
  <c r="U454" i="79"/>
  <c r="T454" i="79" s="1"/>
  <c r="Q302" i="79"/>
  <c r="P302" i="79" s="1"/>
  <c r="S302" i="79" s="1"/>
  <c r="V349" i="80"/>
  <c r="U349" i="80" s="1"/>
  <c r="V426" i="80"/>
  <c r="U426" i="80" s="1"/>
  <c r="T426" i="80" s="1"/>
  <c r="Q441" i="79"/>
  <c r="P441" i="79" s="1"/>
  <c r="U297" i="79"/>
  <c r="T297" i="79" s="1"/>
  <c r="U280" i="79"/>
  <c r="T280" i="79" s="1"/>
  <c r="Q414" i="79"/>
  <c r="P414" i="79" s="1"/>
  <c r="U489" i="79"/>
  <c r="T489" i="79" s="1"/>
  <c r="U417" i="79"/>
  <c r="T417" i="79" s="1"/>
  <c r="Q475" i="79"/>
  <c r="P475" i="79" s="1"/>
  <c r="U484" i="79"/>
  <c r="T484" i="79" s="1"/>
  <c r="R473" i="80"/>
  <c r="P473" i="80" s="1"/>
  <c r="R453" i="80"/>
  <c r="P453" i="80" s="1"/>
  <c r="R404" i="80"/>
  <c r="P404" i="80" s="1"/>
  <c r="Q404" i="80" s="1"/>
  <c r="R315" i="80"/>
  <c r="P315" i="80" s="1"/>
  <c r="R413" i="80"/>
  <c r="P413" i="80" s="1"/>
  <c r="Q296" i="79"/>
  <c r="P296" i="79" s="1"/>
  <c r="R454" i="80"/>
  <c r="P454" i="80" s="1"/>
  <c r="Q454" i="80" s="1"/>
  <c r="Q418" i="79"/>
  <c r="P418" i="79" s="1"/>
  <c r="U334" i="79"/>
  <c r="T334" i="79" s="1"/>
  <c r="S334" i="79" s="1"/>
  <c r="Q482" i="79"/>
  <c r="P482" i="79" s="1"/>
  <c r="Q366" i="79"/>
  <c r="P366" i="79" s="1"/>
  <c r="U428" i="79"/>
  <c r="T428" i="79" s="1"/>
  <c r="R450" i="80"/>
  <c r="P450" i="80" s="1"/>
  <c r="V306" i="80"/>
  <c r="U306" i="80" s="1"/>
  <c r="V375" i="80"/>
  <c r="U375" i="80" s="1"/>
  <c r="R456" i="80"/>
  <c r="P456" i="80" s="1"/>
  <c r="Q267" i="79"/>
  <c r="P267" i="79" s="1"/>
  <c r="Q443" i="79"/>
  <c r="P443" i="79" s="1"/>
  <c r="U495" i="79"/>
  <c r="T495" i="79" s="1"/>
  <c r="Q307" i="79"/>
  <c r="P307" i="79" s="1"/>
  <c r="V324" i="80"/>
  <c r="U324" i="80" s="1"/>
  <c r="U294" i="79"/>
  <c r="T294" i="79" s="1"/>
  <c r="U363" i="79"/>
  <c r="T363" i="79" s="1"/>
  <c r="Q338" i="79"/>
  <c r="P338" i="79" s="1"/>
  <c r="Q312" i="79"/>
  <c r="P312" i="79" s="1"/>
  <c r="R344" i="80"/>
  <c r="P344" i="80" s="1"/>
  <c r="Q344" i="80" s="1"/>
  <c r="R419" i="80"/>
  <c r="P419" i="80" s="1"/>
  <c r="V497" i="80"/>
  <c r="U497" i="80" s="1"/>
  <c r="R475" i="80"/>
  <c r="P475" i="80" s="1"/>
  <c r="Q475" i="80" s="1"/>
  <c r="R400" i="80"/>
  <c r="P400" i="80" s="1"/>
  <c r="Q400" i="80" s="1"/>
  <c r="Q362" i="79"/>
  <c r="P362" i="79" s="1"/>
  <c r="R339" i="80"/>
  <c r="P339" i="80" s="1"/>
  <c r="Q339" i="80" s="1"/>
  <c r="Q493" i="79"/>
  <c r="P493" i="79" s="1"/>
  <c r="V406" i="80"/>
  <c r="U406" i="80" s="1"/>
  <c r="V468" i="80"/>
  <c r="U468" i="80" s="1"/>
  <c r="U452" i="79"/>
  <c r="T452" i="79" s="1"/>
  <c r="Q276" i="79"/>
  <c r="P276" i="79" s="1"/>
  <c r="U427" i="79"/>
  <c r="T427" i="79" s="1"/>
  <c r="R470" i="80"/>
  <c r="P470" i="80" s="1"/>
  <c r="Q470" i="80" s="1"/>
  <c r="Q391" i="79"/>
  <c r="P391" i="79" s="1"/>
  <c r="U318" i="79"/>
  <c r="T318" i="79" s="1"/>
  <c r="R460" i="80"/>
  <c r="P460" i="80" s="1"/>
  <c r="R466" i="80"/>
  <c r="P466" i="80" s="1"/>
  <c r="Q466" i="80" s="1"/>
  <c r="U403" i="79"/>
  <c r="T403" i="79" s="1"/>
  <c r="Q351" i="79"/>
  <c r="P351" i="79" s="1"/>
  <c r="V478" i="80"/>
  <c r="U478" i="80" s="1"/>
  <c r="Q458" i="79"/>
  <c r="P458" i="79" s="1"/>
  <c r="U327" i="79"/>
  <c r="T327" i="79" s="1"/>
  <c r="V353" i="80"/>
  <c r="U353" i="80" s="1"/>
  <c r="U358" i="79"/>
  <c r="T358" i="79" s="1"/>
  <c r="U350" i="79"/>
  <c r="T350" i="79" s="1"/>
  <c r="U476" i="79"/>
  <c r="T476" i="79" s="1"/>
  <c r="R489" i="80"/>
  <c r="P489" i="80" s="1"/>
  <c r="Q489" i="80" s="1"/>
  <c r="U311" i="79"/>
  <c r="T311" i="79" s="1"/>
  <c r="V396" i="80"/>
  <c r="U396" i="80" s="1"/>
  <c r="R446" i="80"/>
  <c r="P446" i="80" s="1"/>
  <c r="Q446" i="80" s="1"/>
  <c r="Q370" i="79"/>
  <c r="P370" i="79" s="1"/>
  <c r="V495" i="80"/>
  <c r="U495" i="80" s="1"/>
  <c r="U376" i="79"/>
  <c r="T376" i="79" s="1"/>
  <c r="S376" i="79" s="1"/>
  <c r="Q444" i="79"/>
  <c r="P444" i="79" s="1"/>
  <c r="Q268" i="79"/>
  <c r="P268" i="79" s="1"/>
  <c r="S268" i="79" s="1"/>
  <c r="R364" i="80"/>
  <c r="P364" i="80" s="1"/>
  <c r="Q364" i="80" s="1"/>
  <c r="U322" i="79"/>
  <c r="T322" i="79" s="1"/>
  <c r="S322" i="79" s="1"/>
  <c r="V339" i="80"/>
  <c r="U339" i="80" s="1"/>
  <c r="Q479" i="79"/>
  <c r="P479" i="79" s="1"/>
  <c r="U448" i="79"/>
  <c r="T448" i="79" s="1"/>
  <c r="U390" i="79"/>
  <c r="T390" i="79" s="1"/>
  <c r="S390" i="79" s="1"/>
  <c r="V413" i="80"/>
  <c r="U413" i="80" s="1"/>
  <c r="Q477" i="79"/>
  <c r="P477" i="79" s="1"/>
  <c r="Q495" i="79"/>
  <c r="P495" i="79" s="1"/>
  <c r="Q417" i="79"/>
  <c r="P417" i="79" s="1"/>
  <c r="Q403" i="79"/>
  <c r="P403" i="79" s="1"/>
  <c r="R458" i="80"/>
  <c r="P458" i="80" s="1"/>
  <c r="Q458" i="80" s="1"/>
  <c r="U333" i="79"/>
  <c r="T333" i="79" s="1"/>
  <c r="S333" i="79" s="1"/>
  <c r="U347" i="79"/>
  <c r="T347" i="79" s="1"/>
  <c r="S347" i="79" s="1"/>
  <c r="R331" i="80"/>
  <c r="P331" i="80" s="1"/>
  <c r="Q331" i="80" s="1"/>
  <c r="Q445" i="79"/>
  <c r="P445" i="79" s="1"/>
  <c r="U278" i="79"/>
  <c r="T278" i="79" s="1"/>
  <c r="R353" i="80"/>
  <c r="P353" i="80" s="1"/>
  <c r="Q353" i="80" s="1"/>
  <c r="R428" i="80"/>
  <c r="P428" i="80" s="1"/>
  <c r="Q428" i="80" s="1"/>
  <c r="Q396" i="79"/>
  <c r="P396" i="79" s="1"/>
  <c r="Q392" i="79"/>
  <c r="P392" i="79" s="1"/>
  <c r="V450" i="80"/>
  <c r="U450" i="80" s="1"/>
  <c r="V357" i="80"/>
  <c r="U357" i="80" s="1"/>
  <c r="U479" i="79"/>
  <c r="T479" i="79" s="1"/>
  <c r="Q341" i="79"/>
  <c r="P341" i="79" s="1"/>
  <c r="V412" i="80"/>
  <c r="U412" i="80" s="1"/>
  <c r="T412" i="80" s="1"/>
  <c r="U436" i="79"/>
  <c r="T436" i="79" s="1"/>
  <c r="S436" i="79" s="1"/>
  <c r="R375" i="80"/>
  <c r="P375" i="80" s="1"/>
  <c r="Q375" i="80" s="1"/>
  <c r="V318" i="80"/>
  <c r="U318" i="80" s="1"/>
  <c r="T318" i="80" s="1"/>
  <c r="V430" i="80"/>
  <c r="U430" i="80" s="1"/>
  <c r="R493" i="80"/>
  <c r="P493" i="80" s="1"/>
  <c r="Q476" i="79"/>
  <c r="P476" i="79" s="1"/>
  <c r="Q382" i="79"/>
  <c r="P382" i="79" s="1"/>
  <c r="S382" i="79" s="1"/>
  <c r="R363" i="80"/>
  <c r="P363" i="80" s="1"/>
  <c r="U338" i="79"/>
  <c r="T338" i="79" s="1"/>
  <c r="U362" i="79"/>
  <c r="T362" i="79" s="1"/>
  <c r="R314" i="80"/>
  <c r="P314" i="80" s="1"/>
  <c r="Q344" i="79"/>
  <c r="P344" i="79" s="1"/>
  <c r="R320" i="80"/>
  <c r="P320" i="80" s="1"/>
  <c r="Q320" i="80" s="1"/>
  <c r="R365" i="80"/>
  <c r="P365" i="80" s="1"/>
  <c r="Q398" i="79"/>
  <c r="P398" i="79" s="1"/>
  <c r="V414" i="80"/>
  <c r="U414" i="80" s="1"/>
  <c r="V362" i="80"/>
  <c r="U362" i="80" s="1"/>
  <c r="V463" i="80"/>
  <c r="U463" i="80" s="1"/>
  <c r="V358" i="80"/>
  <c r="U358" i="80" s="1"/>
  <c r="Q311" i="79"/>
  <c r="P311" i="79" s="1"/>
  <c r="V482" i="80"/>
  <c r="U482" i="80" s="1"/>
  <c r="T482" i="80" s="1"/>
  <c r="U299" i="79"/>
  <c r="T299" i="79" s="1"/>
  <c r="S299" i="79" s="1"/>
  <c r="U351" i="79"/>
  <c r="T351" i="79" s="1"/>
  <c r="R395" i="80"/>
  <c r="P395" i="80" s="1"/>
  <c r="Q304" i="79"/>
  <c r="P304" i="79" s="1"/>
  <c r="V398" i="80"/>
  <c r="U398" i="80" s="1"/>
  <c r="T398" i="80" s="1"/>
  <c r="V311" i="80"/>
  <c r="U311" i="80" s="1"/>
  <c r="Q499" i="79"/>
  <c r="P499" i="79" s="1"/>
  <c r="S499" i="79" s="1"/>
  <c r="Q294" i="79"/>
  <c r="P294" i="79" s="1"/>
  <c r="U467" i="79"/>
  <c r="T467" i="79" s="1"/>
  <c r="S467" i="79" s="1"/>
  <c r="V401" i="80"/>
  <c r="U401" i="80" s="1"/>
  <c r="V473" i="80"/>
  <c r="U473" i="80" s="1"/>
  <c r="Q409" i="79"/>
  <c r="P409" i="79" s="1"/>
  <c r="U284" i="79"/>
  <c r="T284" i="79" s="1"/>
  <c r="S284" i="79" s="1"/>
  <c r="U458" i="79"/>
  <c r="T458" i="79" s="1"/>
  <c r="R380" i="80"/>
  <c r="P380" i="80" s="1"/>
  <c r="Q380" i="80" s="1"/>
  <c r="Q406" i="79"/>
  <c r="P406" i="79" s="1"/>
  <c r="S406" i="79" s="1"/>
  <c r="V320" i="80"/>
  <c r="U320" i="80" s="1"/>
  <c r="U414" i="79"/>
  <c r="T414" i="79" s="1"/>
  <c r="V312" i="80"/>
  <c r="U312" i="80" s="1"/>
  <c r="U435" i="79"/>
  <c r="T435" i="79" s="1"/>
  <c r="S435" i="79" s="1"/>
  <c r="R401" i="80"/>
  <c r="P401" i="80" s="1"/>
  <c r="Q401" i="80" s="1"/>
  <c r="U341" i="79"/>
  <c r="T341" i="79" s="1"/>
  <c r="V347" i="80"/>
  <c r="U347" i="80" s="1"/>
  <c r="R359" i="80"/>
  <c r="P359" i="80" s="1"/>
  <c r="Q359" i="80" s="1"/>
  <c r="V354" i="80"/>
  <c r="U354" i="80" s="1"/>
  <c r="S437" i="79"/>
  <c r="Q454" i="79"/>
  <c r="P454" i="79" s="1"/>
  <c r="U443" i="79"/>
  <c r="T443" i="79" s="1"/>
  <c r="U267" i="79"/>
  <c r="T267" i="79" s="1"/>
  <c r="S267" i="79" s="1"/>
  <c r="V319" i="80"/>
  <c r="U319" i="80" s="1"/>
  <c r="Q280" i="79"/>
  <c r="P280" i="79" s="1"/>
  <c r="V404" i="80"/>
  <c r="U404" i="80" s="1"/>
  <c r="V307" i="80"/>
  <c r="U307" i="80" s="1"/>
  <c r="U482" i="79"/>
  <c r="T482" i="79" s="1"/>
  <c r="U483" i="79"/>
  <c r="T483" i="79" s="1"/>
  <c r="V350" i="80"/>
  <c r="U350" i="80" s="1"/>
  <c r="U402" i="79"/>
  <c r="T402" i="79" s="1"/>
  <c r="R393" i="80"/>
  <c r="P393" i="80" s="1"/>
  <c r="Q393" i="80" s="1"/>
  <c r="U312" i="79"/>
  <c r="T312" i="79" s="1"/>
  <c r="V419" i="80"/>
  <c r="U419" i="80" s="1"/>
  <c r="V379" i="80"/>
  <c r="U379" i="80" s="1"/>
  <c r="R391" i="80"/>
  <c r="P391" i="80" s="1"/>
  <c r="Q318" i="79"/>
  <c r="P318" i="79" s="1"/>
  <c r="V326" i="80"/>
  <c r="U326" i="80" s="1"/>
  <c r="R373" i="80"/>
  <c r="P373" i="80" s="1"/>
  <c r="Q373" i="80" s="1"/>
  <c r="R474" i="80"/>
  <c r="P474" i="80" s="1"/>
  <c r="Q474" i="80" s="1"/>
  <c r="V389" i="80"/>
  <c r="U389" i="80" s="1"/>
  <c r="R461" i="80"/>
  <c r="P461" i="80" s="1"/>
  <c r="Q461" i="80" s="1"/>
  <c r="R490" i="80"/>
  <c r="P490" i="80" s="1"/>
  <c r="Q490" i="80" s="1"/>
  <c r="Q361" i="79"/>
  <c r="P361" i="79" s="1"/>
  <c r="S361" i="79" s="1"/>
  <c r="V400" i="80"/>
  <c r="U400" i="80" s="1"/>
  <c r="Q281" i="79"/>
  <c r="P281" i="79" s="1"/>
  <c r="R311" i="80"/>
  <c r="P311" i="80" s="1"/>
  <c r="U364" i="79"/>
  <c r="T364" i="79" s="1"/>
  <c r="S364" i="79" s="1"/>
  <c r="V331" i="80"/>
  <c r="U331" i="80" s="1"/>
  <c r="U441" i="79"/>
  <c r="T441" i="79" s="1"/>
  <c r="R338" i="80"/>
  <c r="P338" i="80" s="1"/>
  <c r="V314" i="80"/>
  <c r="U314" i="80" s="1"/>
  <c r="U481" i="79"/>
  <c r="T481" i="79" s="1"/>
  <c r="S481" i="79" s="1"/>
  <c r="V453" i="80"/>
  <c r="U453" i="80" s="1"/>
  <c r="R423" i="80"/>
  <c r="P423" i="80" s="1"/>
  <c r="U404" i="79"/>
  <c r="T404" i="79" s="1"/>
  <c r="S404" i="79" s="1"/>
  <c r="Q357" i="79"/>
  <c r="P357" i="79" s="1"/>
  <c r="S357" i="79" s="1"/>
  <c r="R362" i="80"/>
  <c r="P362" i="80" s="1"/>
  <c r="V440" i="80"/>
  <c r="U440" i="80" s="1"/>
  <c r="V343" i="80"/>
  <c r="U343" i="80" s="1"/>
  <c r="U339" i="79"/>
  <c r="T339" i="79" s="1"/>
  <c r="U301" i="79"/>
  <c r="T301" i="79" s="1"/>
  <c r="R374" i="80"/>
  <c r="P374" i="80" s="1"/>
  <c r="Q374" i="80" s="1"/>
  <c r="R319" i="80"/>
  <c r="P319" i="80" s="1"/>
  <c r="Q319" i="80" s="1"/>
  <c r="U336" i="79"/>
  <c r="T336" i="79" s="1"/>
  <c r="V310" i="80"/>
  <c r="U310" i="80" s="1"/>
  <c r="R425" i="80"/>
  <c r="P425" i="80" s="1"/>
  <c r="Q297" i="79"/>
  <c r="P297" i="79" s="1"/>
  <c r="R309" i="80"/>
  <c r="P309" i="80" s="1"/>
  <c r="Q309" i="80" s="1"/>
  <c r="V447" i="80"/>
  <c r="U447" i="80" s="1"/>
  <c r="T447" i="80" s="1"/>
  <c r="Q419" i="79"/>
  <c r="P419" i="79" s="1"/>
  <c r="U475" i="79"/>
  <c r="T475" i="79" s="1"/>
  <c r="Q326" i="79"/>
  <c r="P326" i="79" s="1"/>
  <c r="S326" i="79" s="1"/>
  <c r="Q432" i="79"/>
  <c r="P432" i="79" s="1"/>
  <c r="R342" i="80"/>
  <c r="P342" i="80" s="1"/>
  <c r="Q342" i="80" s="1"/>
  <c r="U429" i="79"/>
  <c r="T429" i="79" s="1"/>
  <c r="V315" i="80"/>
  <c r="U315" i="80" s="1"/>
  <c r="R435" i="80"/>
  <c r="P435" i="80" s="1"/>
  <c r="Q435" i="80" s="1"/>
  <c r="R307" i="80"/>
  <c r="P307" i="80" s="1"/>
  <c r="Q307" i="80" s="1"/>
  <c r="U304" i="79"/>
  <c r="T304" i="79" s="1"/>
  <c r="U374" i="79"/>
  <c r="T374" i="79" s="1"/>
  <c r="V454" i="80"/>
  <c r="U454" i="80" s="1"/>
  <c r="Q365" i="79"/>
  <c r="P365" i="79" s="1"/>
  <c r="U366" i="79"/>
  <c r="T366" i="79" s="1"/>
  <c r="V366" i="80"/>
  <c r="U366" i="80" s="1"/>
  <c r="Q483" i="79"/>
  <c r="P483" i="79" s="1"/>
  <c r="R306" i="80"/>
  <c r="P306" i="80" s="1"/>
  <c r="Q306" i="80" s="1"/>
  <c r="V308" i="80"/>
  <c r="U308" i="80" s="1"/>
  <c r="V352" i="80"/>
  <c r="U352" i="80" s="1"/>
  <c r="Q290" i="79"/>
  <c r="P290" i="79" s="1"/>
  <c r="V480" i="80"/>
  <c r="U480" i="80" s="1"/>
  <c r="R442" i="80"/>
  <c r="P442" i="80" s="1"/>
  <c r="Q442" i="80" s="1"/>
  <c r="Q295" i="79"/>
  <c r="P295" i="79" s="1"/>
  <c r="Q402" i="79"/>
  <c r="P402" i="79" s="1"/>
  <c r="Q363" i="79"/>
  <c r="P363" i="79" s="1"/>
  <c r="Q375" i="79"/>
  <c r="P375" i="79" s="1"/>
  <c r="V393" i="80"/>
  <c r="U393" i="80" s="1"/>
  <c r="Q411" i="79"/>
  <c r="P411" i="79" s="1"/>
  <c r="Q384" i="79"/>
  <c r="P384" i="79" s="1"/>
  <c r="U431" i="79"/>
  <c r="T431" i="79" s="1"/>
  <c r="V475" i="80"/>
  <c r="U475" i="80" s="1"/>
  <c r="U493" i="79"/>
  <c r="T493" i="79" s="1"/>
  <c r="R406" i="80"/>
  <c r="P406" i="80" s="1"/>
  <c r="Q406" i="80" s="1"/>
  <c r="R379" i="80"/>
  <c r="P379" i="80" s="1"/>
  <c r="Q379" i="80" s="1"/>
  <c r="R468" i="80"/>
  <c r="P468" i="80" s="1"/>
  <c r="Q464" i="79"/>
  <c r="P464" i="79" s="1"/>
  <c r="S464" i="79" s="1"/>
  <c r="U276" i="79"/>
  <c r="T276" i="79" s="1"/>
  <c r="Q427" i="79"/>
  <c r="P427" i="79" s="1"/>
  <c r="S427" i="79" s="1"/>
  <c r="V391" i="80"/>
  <c r="U391" i="80" s="1"/>
  <c r="Q285" i="79"/>
  <c r="P285" i="79" s="1"/>
  <c r="U305" i="79"/>
  <c r="T305" i="79" s="1"/>
  <c r="V460" i="80"/>
  <c r="U460" i="80" s="1"/>
  <c r="U445" i="79"/>
  <c r="T445" i="79" s="1"/>
  <c r="V466" i="80"/>
  <c r="U466" i="80" s="1"/>
  <c r="U335" i="79"/>
  <c r="T335" i="79" s="1"/>
  <c r="Q487" i="79"/>
  <c r="P487" i="79" s="1"/>
  <c r="V373" i="80"/>
  <c r="U373" i="80" s="1"/>
  <c r="R478" i="80"/>
  <c r="P478" i="80" s="1"/>
  <c r="R402" i="80"/>
  <c r="P402" i="80" s="1"/>
  <c r="Q402" i="80" s="1"/>
  <c r="Q327" i="79"/>
  <c r="P327" i="79" s="1"/>
  <c r="U340" i="79"/>
  <c r="T340" i="79" s="1"/>
  <c r="U465" i="79"/>
  <c r="T465" i="79" s="1"/>
  <c r="V365" i="80"/>
  <c r="U365" i="80" s="1"/>
  <c r="U398" i="79"/>
  <c r="T398" i="79" s="1"/>
  <c r="S398" i="79" s="1"/>
  <c r="Q490" i="79"/>
  <c r="P490" i="79" s="1"/>
  <c r="Q358" i="79"/>
  <c r="P358" i="79" s="1"/>
  <c r="U453" i="79"/>
  <c r="T453" i="79" s="1"/>
  <c r="R321" i="80"/>
  <c r="P321" i="80" s="1"/>
  <c r="V408" i="80"/>
  <c r="U408" i="80" s="1"/>
  <c r="V500" i="80"/>
  <c r="U500" i="80" s="1"/>
  <c r="V474" i="80"/>
  <c r="U474" i="80" s="1"/>
  <c r="R414" i="80"/>
  <c r="P414" i="80" s="1"/>
  <c r="Q414" i="80" s="1"/>
  <c r="Q306" i="79"/>
  <c r="P306" i="79" s="1"/>
  <c r="Q278" i="79"/>
  <c r="P278" i="79" s="1"/>
  <c r="U370" i="79"/>
  <c r="T370" i="79" s="1"/>
  <c r="S370" i="79" s="1"/>
  <c r="V471" i="80"/>
  <c r="U471" i="80" s="1"/>
  <c r="V382" i="80"/>
  <c r="U382" i="80" s="1"/>
  <c r="R452" i="80"/>
  <c r="P452" i="80" s="1"/>
  <c r="Q452" i="80" s="1"/>
  <c r="U391" i="79"/>
  <c r="T391" i="79" s="1"/>
  <c r="Q395" i="79"/>
  <c r="P395" i="79" s="1"/>
  <c r="S395" i="79" s="1"/>
  <c r="U383" i="79"/>
  <c r="T383" i="79" s="1"/>
  <c r="S383" i="79" s="1"/>
  <c r="U325" i="79"/>
  <c r="T325" i="79" s="1"/>
  <c r="S325" i="79" s="1"/>
  <c r="V494" i="80"/>
  <c r="U494" i="80" s="1"/>
  <c r="V418" i="80"/>
  <c r="U418" i="80" s="1"/>
  <c r="T418" i="80" s="1"/>
  <c r="U379" i="79"/>
  <c r="T379" i="79" s="1"/>
  <c r="S379" i="79" s="1"/>
  <c r="Q271" i="79"/>
  <c r="P271" i="79" s="1"/>
  <c r="Q428" i="79"/>
  <c r="P428" i="79" s="1"/>
  <c r="Q328" i="79"/>
  <c r="P328" i="79" s="1"/>
  <c r="S328" i="79" s="1"/>
  <c r="V370" i="80"/>
  <c r="U370" i="80" s="1"/>
  <c r="V380" i="80"/>
  <c r="U380" i="80" s="1"/>
  <c r="R440" i="80"/>
  <c r="P440" i="80" s="1"/>
  <c r="Q440" i="80" s="1"/>
  <c r="U296" i="79"/>
  <c r="T296" i="79" s="1"/>
  <c r="Q452" i="79"/>
  <c r="P452" i="79" s="1"/>
  <c r="V451" i="80"/>
  <c r="U451" i="80" s="1"/>
  <c r="T451" i="80" s="1"/>
  <c r="R495" i="80"/>
  <c r="P495" i="80" s="1"/>
  <c r="Q495" i="80" s="1"/>
  <c r="U274" i="79"/>
  <c r="T274" i="79" s="1"/>
  <c r="S274" i="79" s="1"/>
  <c r="Q399" i="79"/>
  <c r="P399" i="79" s="1"/>
  <c r="S399" i="79" s="1"/>
  <c r="V344" i="80"/>
  <c r="U344" i="80" s="1"/>
  <c r="R357" i="80"/>
  <c r="P357" i="80" s="1"/>
  <c r="Q357" i="80" s="1"/>
  <c r="U344" i="79"/>
  <c r="T344" i="79" s="1"/>
  <c r="V483" i="80"/>
  <c r="U483" i="80" s="1"/>
  <c r="Q473" i="79"/>
  <c r="P473" i="79" s="1"/>
  <c r="S473" i="79" s="1"/>
  <c r="R348" i="80"/>
  <c r="P348" i="80" s="1"/>
  <c r="Q348" i="80" s="1"/>
  <c r="R388" i="80"/>
  <c r="P388" i="80" s="1"/>
  <c r="R410" i="80"/>
  <c r="P410" i="80" s="1"/>
  <c r="Q269" i="79"/>
  <c r="P269" i="79" s="1"/>
  <c r="Q471" i="79"/>
  <c r="P471" i="79" s="1"/>
  <c r="S471" i="79" s="1"/>
  <c r="Q315" i="79"/>
  <c r="P315" i="79" s="1"/>
  <c r="U320" i="79"/>
  <c r="T320" i="79" s="1"/>
  <c r="Q457" i="79"/>
  <c r="P457" i="79" s="1"/>
  <c r="V376" i="80"/>
  <c r="U376" i="80" s="1"/>
  <c r="V369" i="80"/>
  <c r="U369" i="80" s="1"/>
  <c r="T369" i="80" s="1"/>
  <c r="V477" i="80"/>
  <c r="U477" i="80" s="1"/>
  <c r="R469" i="80"/>
  <c r="P469" i="80" s="1"/>
  <c r="Q469" i="80" s="1"/>
  <c r="V394" i="80"/>
  <c r="U394" i="80" s="1"/>
  <c r="V407" i="80"/>
  <c r="U407" i="80" s="1"/>
  <c r="U343" i="79"/>
  <c r="T343" i="79" s="1"/>
  <c r="Q292" i="79"/>
  <c r="P292" i="79" s="1"/>
  <c r="S292" i="79" s="1"/>
  <c r="U461" i="79"/>
  <c r="T461" i="79" s="1"/>
  <c r="Q291" i="79"/>
  <c r="P291" i="79" s="1"/>
  <c r="S291" i="79" s="1"/>
  <c r="V433" i="80"/>
  <c r="U433" i="80" s="1"/>
  <c r="Q342" i="79"/>
  <c r="P342" i="79" s="1"/>
  <c r="V383" i="80"/>
  <c r="U383" i="80" s="1"/>
  <c r="R337" i="80"/>
  <c r="P337" i="80" s="1"/>
  <c r="R417" i="80"/>
  <c r="P417" i="80" s="1"/>
  <c r="U401" i="79"/>
  <c r="T401" i="79" s="1"/>
  <c r="S401" i="79" s="1"/>
  <c r="Q352" i="79"/>
  <c r="P352" i="79" s="1"/>
  <c r="S352" i="79" s="1"/>
  <c r="U422" i="79"/>
  <c r="T422" i="79" s="1"/>
  <c r="S422" i="79" s="1"/>
  <c r="R439" i="80"/>
  <c r="P439" i="80" s="1"/>
  <c r="Q439" i="80" s="1"/>
  <c r="U332" i="79"/>
  <c r="T332" i="79" s="1"/>
  <c r="S332" i="79" s="1"/>
  <c r="Q393" i="79"/>
  <c r="P393" i="79" s="1"/>
  <c r="S393" i="79" s="1"/>
  <c r="U317" i="79"/>
  <c r="T317" i="79" s="1"/>
  <c r="V351" i="80"/>
  <c r="U351" i="80" s="1"/>
  <c r="T351" i="80" s="1"/>
  <c r="R496" i="80"/>
  <c r="P496" i="80" s="1"/>
  <c r="Q350" i="79"/>
  <c r="P350" i="79" s="1"/>
  <c r="R497" i="80"/>
  <c r="P497" i="80" s="1"/>
  <c r="Q497" i="80" s="1"/>
  <c r="R324" i="80"/>
  <c r="P324" i="80" s="1"/>
  <c r="Q324" i="80" s="1"/>
  <c r="U485" i="79"/>
  <c r="T485" i="79" s="1"/>
  <c r="U418" i="79"/>
  <c r="T418" i="79" s="1"/>
  <c r="R396" i="80"/>
  <c r="P396" i="80" s="1"/>
  <c r="Q346" i="79"/>
  <c r="P346" i="79" s="1"/>
  <c r="R326" i="80"/>
  <c r="P326" i="80" s="1"/>
  <c r="Q326" i="80" s="1"/>
  <c r="Q372" i="79"/>
  <c r="P372" i="79" s="1"/>
  <c r="S372" i="79" s="1"/>
  <c r="Q320" i="79"/>
  <c r="P320" i="79" s="1"/>
  <c r="U277" i="79"/>
  <c r="T277" i="79" s="1"/>
  <c r="Q474" i="79"/>
  <c r="P474" i="79" s="1"/>
  <c r="S474" i="79" s="1"/>
  <c r="R361" i="80"/>
  <c r="P361" i="80" s="1"/>
  <c r="Q361" i="80" s="1"/>
  <c r="R457" i="80"/>
  <c r="P457" i="80" s="1"/>
  <c r="Q457" i="80" s="1"/>
  <c r="R323" i="80"/>
  <c r="P323" i="80" s="1"/>
  <c r="V356" i="80"/>
  <c r="U356" i="80" s="1"/>
  <c r="R471" i="80"/>
  <c r="P471" i="80" s="1"/>
  <c r="V348" i="80"/>
  <c r="U348" i="80" s="1"/>
  <c r="U421" i="79"/>
  <c r="T421" i="79" s="1"/>
  <c r="S421" i="79" s="1"/>
  <c r="V409" i="80"/>
  <c r="U409" i="80" s="1"/>
  <c r="R408" i="80"/>
  <c r="P408" i="80" s="1"/>
  <c r="Q408" i="80" s="1"/>
  <c r="Q381" i="79"/>
  <c r="P381" i="79" s="1"/>
  <c r="S381" i="79" s="1"/>
  <c r="U269" i="79"/>
  <c r="T269" i="79" s="1"/>
  <c r="U487" i="79"/>
  <c r="T487" i="79" s="1"/>
  <c r="R480" i="80"/>
  <c r="P480" i="80" s="1"/>
  <c r="Q480" i="80" s="1"/>
  <c r="V321" i="80"/>
  <c r="U321" i="80" s="1"/>
  <c r="Q305" i="79"/>
  <c r="P305" i="79" s="1"/>
  <c r="R366" i="80"/>
  <c r="P366" i="80" s="1"/>
  <c r="Q366" i="80" s="1"/>
  <c r="U380" i="79"/>
  <c r="T380" i="79" s="1"/>
  <c r="S380" i="79" s="1"/>
  <c r="R350" i="80"/>
  <c r="P350" i="80" s="1"/>
  <c r="Q350" i="80" s="1"/>
  <c r="U446" i="79"/>
  <c r="T446" i="79" s="1"/>
  <c r="S446" i="79" s="1"/>
  <c r="V432" i="80"/>
  <c r="U432" i="80" s="1"/>
  <c r="V374" i="80"/>
  <c r="U374" i="80" s="1"/>
  <c r="V309" i="80"/>
  <c r="U309" i="80" s="1"/>
  <c r="R345" i="80"/>
  <c r="P345" i="80" s="1"/>
  <c r="Q345" i="80" s="1"/>
  <c r="U420" i="79"/>
  <c r="T420" i="79" s="1"/>
  <c r="S420" i="79" s="1"/>
  <c r="V402" i="80"/>
  <c r="U402" i="80" s="1"/>
  <c r="U498" i="79"/>
  <c r="T498" i="79" s="1"/>
  <c r="R372" i="80"/>
  <c r="P372" i="80" s="1"/>
  <c r="U319" i="79"/>
  <c r="T319" i="79" s="1"/>
  <c r="S319" i="79" s="1"/>
  <c r="U451" i="79"/>
  <c r="T451" i="79" s="1"/>
  <c r="S451" i="79" s="1"/>
  <c r="Q329" i="79"/>
  <c r="P329" i="79" s="1"/>
  <c r="S329" i="79" s="1"/>
  <c r="Q438" i="79"/>
  <c r="P438" i="79" s="1"/>
  <c r="S438" i="79" s="1"/>
  <c r="R341" i="80"/>
  <c r="P341" i="80" s="1"/>
  <c r="Q341" i="80" s="1"/>
  <c r="Q360" i="79"/>
  <c r="P360" i="79" s="1"/>
  <c r="V385" i="80"/>
  <c r="U385" i="80" s="1"/>
  <c r="V381" i="80"/>
  <c r="U381" i="80" s="1"/>
  <c r="R352" i="80"/>
  <c r="P352" i="80" s="1"/>
  <c r="Q352" i="80" s="1"/>
  <c r="Q465" i="79"/>
  <c r="P465" i="79" s="1"/>
  <c r="Q309" i="79"/>
  <c r="P309" i="79" s="1"/>
  <c r="R340" i="80"/>
  <c r="P340" i="80" s="1"/>
  <c r="Q340" i="80" s="1"/>
  <c r="U295" i="79"/>
  <c r="T295" i="79" s="1"/>
  <c r="U468" i="79"/>
  <c r="T468" i="79" s="1"/>
  <c r="S468" i="79" s="1"/>
  <c r="U285" i="79"/>
  <c r="T285" i="79" s="1"/>
  <c r="U272" i="79"/>
  <c r="T272" i="79" s="1"/>
  <c r="R407" i="80"/>
  <c r="P407" i="80" s="1"/>
  <c r="V437" i="80"/>
  <c r="U437" i="80" s="1"/>
  <c r="U315" i="79"/>
  <c r="T315" i="79" s="1"/>
  <c r="R420" i="80"/>
  <c r="P420" i="80" s="1"/>
  <c r="Q420" i="80" s="1"/>
  <c r="V334" i="80"/>
  <c r="U334" i="80" s="1"/>
  <c r="R386" i="80"/>
  <c r="P386" i="80" s="1"/>
  <c r="Q386" i="80" s="1"/>
  <c r="Q317" i="79"/>
  <c r="P317" i="79" s="1"/>
  <c r="R484" i="80"/>
  <c r="P484" i="80" s="1"/>
  <c r="R376" i="80"/>
  <c r="P376" i="80" s="1"/>
  <c r="Q376" i="80" s="1"/>
  <c r="R438" i="80"/>
  <c r="P438" i="80" s="1"/>
  <c r="Q438" i="80" s="1"/>
  <c r="R427" i="80"/>
  <c r="P427" i="80" s="1"/>
  <c r="Q427" i="80" s="1"/>
  <c r="Q461" i="79"/>
  <c r="P461" i="79" s="1"/>
  <c r="V443" i="80"/>
  <c r="U443" i="80" s="1"/>
  <c r="U286" i="79"/>
  <c r="T286" i="79" s="1"/>
  <c r="U450" i="79"/>
  <c r="T450" i="79" s="1"/>
  <c r="S450" i="79" s="1"/>
  <c r="U400" i="79"/>
  <c r="T400" i="79" s="1"/>
  <c r="S400" i="79" s="1"/>
  <c r="Q293" i="79"/>
  <c r="P293" i="79" s="1"/>
  <c r="S293" i="79" s="1"/>
  <c r="Q335" i="79"/>
  <c r="P335" i="79" s="1"/>
  <c r="U273" i="79"/>
  <c r="T273" i="79" s="1"/>
  <c r="U314" i="79"/>
  <c r="T314" i="79" s="1"/>
  <c r="R433" i="80"/>
  <c r="P433" i="80" s="1"/>
  <c r="Q433" i="80" s="1"/>
  <c r="R387" i="80"/>
  <c r="P387" i="80" s="1"/>
  <c r="Q387" i="80" s="1"/>
  <c r="Q340" i="79"/>
  <c r="P340" i="79" s="1"/>
  <c r="U497" i="79"/>
  <c r="T497" i="79" s="1"/>
  <c r="R483" i="80"/>
  <c r="P483" i="80" s="1"/>
  <c r="Q483" i="80" s="1"/>
  <c r="U321" i="79"/>
  <c r="T321" i="79" s="1"/>
  <c r="S321" i="79" s="1"/>
  <c r="Q434" i="79"/>
  <c r="P434" i="79" s="1"/>
  <c r="S434" i="79" s="1"/>
  <c r="U472" i="79"/>
  <c r="T472" i="79" s="1"/>
  <c r="S472" i="79" s="1"/>
  <c r="U397" i="79"/>
  <c r="T397" i="79" s="1"/>
  <c r="U306" i="79"/>
  <c r="T306" i="79" s="1"/>
  <c r="V425" i="80"/>
  <c r="U425" i="80" s="1"/>
  <c r="U442" i="79"/>
  <c r="T442" i="79" s="1"/>
  <c r="S442" i="79" s="1"/>
  <c r="U365" i="79"/>
  <c r="T365" i="79" s="1"/>
  <c r="U449" i="79"/>
  <c r="T449" i="79" s="1"/>
  <c r="U384" i="79"/>
  <c r="T384" i="79" s="1"/>
  <c r="Q270" i="79"/>
  <c r="P270" i="79" s="1"/>
  <c r="Q353" i="79"/>
  <c r="P353" i="79" s="1"/>
  <c r="S424" i="79"/>
  <c r="S337" i="79"/>
  <c r="S407" i="79"/>
  <c r="S373" i="79"/>
  <c r="S412" i="79"/>
  <c r="T367" i="80"/>
  <c r="S433" i="79"/>
  <c r="S313" i="79"/>
  <c r="S289" i="79"/>
  <c r="S300" i="79"/>
  <c r="Q310" i="80"/>
  <c r="S287" i="79"/>
  <c r="Q313" i="80"/>
  <c r="T313" i="80" s="1"/>
  <c r="T421" i="80"/>
  <c r="T336" i="80"/>
  <c r="S460" i="79"/>
  <c r="S466" i="79"/>
  <c r="T411" i="80"/>
  <c r="T333" i="80"/>
  <c r="Q455" i="80"/>
  <c r="S389" i="79"/>
  <c r="S387" i="79"/>
  <c r="S386" i="79"/>
  <c r="T422" i="80"/>
  <c r="T378" i="80"/>
  <c r="Q481" i="80"/>
  <c r="T329" i="80"/>
  <c r="S486" i="79"/>
  <c r="S492" i="79"/>
  <c r="S331" i="79"/>
  <c r="S447" i="79"/>
  <c r="S367" i="79"/>
  <c r="T416" i="80"/>
  <c r="T399" i="80"/>
  <c r="S394" i="79"/>
  <c r="T368" i="80"/>
  <c r="T479" i="80"/>
  <c r="S430" i="79"/>
  <c r="Q392" i="80"/>
  <c r="T441" i="80"/>
  <c r="O10" i="58"/>
  <c r="T436" i="80"/>
  <c r="T498" i="80"/>
  <c r="Q10" i="58"/>
  <c r="R10" i="58" s="1"/>
  <c r="M9" i="80"/>
  <c r="Q11" i="58"/>
  <c r="R11" i="58" s="1"/>
  <c r="T154" i="80"/>
  <c r="T55" i="80"/>
  <c r="T89" i="80"/>
  <c r="Q238" i="80"/>
  <c r="T238" i="80" s="1"/>
  <c r="T139" i="80"/>
  <c r="T172" i="80"/>
  <c r="Q109" i="80"/>
  <c r="T109" i="80" s="1"/>
  <c r="Q124" i="80"/>
  <c r="T124" i="80" s="1"/>
  <c r="Q85" i="80"/>
  <c r="T85" i="80" s="1"/>
  <c r="T114" i="80"/>
  <c r="T239" i="80"/>
  <c r="T169" i="80"/>
  <c r="T142" i="80"/>
  <c r="Q24" i="80"/>
  <c r="T24" i="80" s="1"/>
  <c r="T150" i="80"/>
  <c r="T43" i="80"/>
  <c r="T190" i="80"/>
  <c r="Q53" i="80"/>
  <c r="T53" i="80" s="1"/>
  <c r="T151" i="80"/>
  <c r="T122" i="80"/>
  <c r="T255" i="80"/>
  <c r="T230" i="80"/>
  <c r="T197" i="80"/>
  <c r="Q123" i="80"/>
  <c r="T123" i="80" s="1"/>
  <c r="O11" i="58"/>
  <c r="P11" i="58" s="1"/>
  <c r="T289" i="80"/>
  <c r="T183" i="80"/>
  <c r="Q168" i="80"/>
  <c r="T168" i="80" s="1"/>
  <c r="T88" i="80"/>
  <c r="T14" i="80"/>
  <c r="P41" i="80"/>
  <c r="Q41" i="80" s="1"/>
  <c r="T156" i="80"/>
  <c r="T155" i="80"/>
  <c r="T208" i="80"/>
  <c r="P39" i="80"/>
  <c r="Q39" i="80" s="1"/>
  <c r="T71" i="80"/>
  <c r="Q86" i="80"/>
  <c r="T86" i="80" s="1"/>
  <c r="T125" i="80"/>
  <c r="Q217" i="80"/>
  <c r="T217" i="80" s="1"/>
  <c r="T27" i="80"/>
  <c r="T15" i="80"/>
  <c r="P148" i="80"/>
  <c r="T162" i="80"/>
  <c r="S348" i="79" l="1"/>
  <c r="T485" i="80"/>
  <c r="Q377" i="80"/>
  <c r="T377" i="80" s="1"/>
  <c r="S298" i="79"/>
  <c r="T384" i="80"/>
  <c r="T465" i="80"/>
  <c r="T335" i="80"/>
  <c r="S488" i="79"/>
  <c r="Q494" i="80"/>
  <c r="T432" i="80"/>
  <c r="T327" i="80"/>
  <c r="Q355" i="80"/>
  <c r="T355" i="80" s="1"/>
  <c r="T472" i="80"/>
  <c r="T334" i="80"/>
  <c r="T444" i="80"/>
  <c r="T463" i="80"/>
  <c r="S457" i="79"/>
  <c r="S271" i="79"/>
  <c r="S343" i="79"/>
  <c r="T430" i="80"/>
  <c r="T358" i="80"/>
  <c r="T459" i="80"/>
  <c r="S392" i="79"/>
  <c r="S342" i="79"/>
  <c r="S314" i="79"/>
  <c r="T477" i="80"/>
  <c r="T370" i="80"/>
  <c r="T488" i="80"/>
  <c r="S303" i="79"/>
  <c r="S477" i="79"/>
  <c r="T467" i="80"/>
  <c r="T383" i="80"/>
  <c r="T325" i="80"/>
  <c r="T394" i="80"/>
  <c r="T445" i="80"/>
  <c r="Q464" i="80"/>
  <c r="T464" i="80" s="1"/>
  <c r="T403" i="80"/>
  <c r="Q487" i="80"/>
  <c r="T487" i="80" s="1"/>
  <c r="S419" i="79"/>
  <c r="T424" i="80"/>
  <c r="S301" i="79"/>
  <c r="S425" i="79"/>
  <c r="S365" i="79"/>
  <c r="S336" i="79"/>
  <c r="Q346" i="80"/>
  <c r="T346" i="80" s="1"/>
  <c r="T309" i="80"/>
  <c r="S283" i="79"/>
  <c r="S385" i="79"/>
  <c r="S340" i="79"/>
  <c r="Q453" i="80"/>
  <c r="T453" i="80" s="1"/>
  <c r="Q312" i="80"/>
  <c r="T312" i="80" s="1"/>
  <c r="S281" i="79"/>
  <c r="S309" i="79"/>
  <c r="Q460" i="80"/>
  <c r="T460" i="80" s="1"/>
  <c r="T448" i="80"/>
  <c r="S335" i="79"/>
  <c r="S270" i="79"/>
  <c r="T409" i="80"/>
  <c r="S453" i="79"/>
  <c r="S396" i="79"/>
  <c r="S493" i="79"/>
  <c r="Q431" i="80"/>
  <c r="T431" i="80" s="1"/>
  <c r="S498" i="79"/>
  <c r="S374" i="79"/>
  <c r="T354" i="80"/>
  <c r="T434" i="80"/>
  <c r="T381" i="80"/>
  <c r="Q328" i="80"/>
  <c r="T328" i="80" s="1"/>
  <c r="T382" i="80"/>
  <c r="T390" i="80"/>
  <c r="S429" i="79"/>
  <c r="T332" i="80"/>
  <c r="S353" i="79"/>
  <c r="S286" i="79"/>
  <c r="S360" i="79"/>
  <c r="S375" i="79"/>
  <c r="T308" i="80"/>
  <c r="S448" i="79"/>
  <c r="T455" i="80"/>
  <c r="T360" i="80"/>
  <c r="Q330" i="80"/>
  <c r="T330" i="80" s="1"/>
  <c r="Q492" i="80"/>
  <c r="T492" i="80" s="1"/>
  <c r="S497" i="79"/>
  <c r="S272" i="79"/>
  <c r="S290" i="79"/>
  <c r="S432" i="79"/>
  <c r="S444" i="79"/>
  <c r="S476" i="79"/>
  <c r="S277" i="79"/>
  <c r="S485" i="79"/>
  <c r="S358" i="79"/>
  <c r="T481" i="80"/>
  <c r="Q356" i="80"/>
  <c r="T356" i="80" s="1"/>
  <c r="S397" i="79"/>
  <c r="Q315" i="80"/>
  <c r="T315" i="80" s="1"/>
  <c r="S273" i="79"/>
  <c r="S490" i="79"/>
  <c r="S483" i="79"/>
  <c r="T414" i="80"/>
  <c r="T389" i="80"/>
  <c r="T405" i="80"/>
  <c r="Q437" i="80"/>
  <c r="T437" i="80" s="1"/>
  <c r="Q443" i="80"/>
  <c r="T443" i="80" s="1"/>
  <c r="Q385" i="80"/>
  <c r="T385" i="80" s="1"/>
  <c r="S449" i="79"/>
  <c r="S487" i="79"/>
  <c r="S366" i="79"/>
  <c r="S414" i="79"/>
  <c r="S346" i="79"/>
  <c r="T452" i="80"/>
  <c r="Q496" i="80"/>
  <c r="T496" i="80" s="1"/>
  <c r="S428" i="79"/>
  <c r="S445" i="79"/>
  <c r="S489" i="79"/>
  <c r="S484" i="79"/>
  <c r="T500" i="80"/>
  <c r="S307" i="79"/>
  <c r="T392" i="80"/>
  <c r="S479" i="79"/>
  <c r="T458" i="80"/>
  <c r="T324" i="80"/>
  <c r="T342" i="80"/>
  <c r="T442" i="80"/>
  <c r="Q476" i="80"/>
  <c r="T476" i="80" s="1"/>
  <c r="S403" i="79"/>
  <c r="T490" i="80"/>
  <c r="Q473" i="80"/>
  <c r="T473" i="80" s="1"/>
  <c r="S384" i="79"/>
  <c r="S339" i="79"/>
  <c r="T400" i="80"/>
  <c r="S417" i="79"/>
  <c r="S351" i="79"/>
  <c r="T364" i="80"/>
  <c r="S452" i="79"/>
  <c r="T331" i="80"/>
  <c r="S344" i="79"/>
  <c r="S495" i="79"/>
  <c r="S276" i="79"/>
  <c r="S411" i="79"/>
  <c r="S441" i="79"/>
  <c r="Q349" i="80"/>
  <c r="T349" i="80" s="1"/>
  <c r="Q365" i="80"/>
  <c r="T365" i="80" s="1"/>
  <c r="T343" i="80"/>
  <c r="S443" i="79"/>
  <c r="S431" i="79"/>
  <c r="T404" i="80"/>
  <c r="T435" i="80"/>
  <c r="Q419" i="80"/>
  <c r="T419" i="80" s="1"/>
  <c r="Q323" i="80"/>
  <c r="T323" i="80" s="1"/>
  <c r="Q450" i="80"/>
  <c r="T450" i="80" s="1"/>
  <c r="Q347" i="80"/>
  <c r="T347" i="80" s="1"/>
  <c r="S317" i="79"/>
  <c r="S312" i="79"/>
  <c r="S280" i="79"/>
  <c r="Q314" i="80"/>
  <c r="T314" i="80" s="1"/>
  <c r="S306" i="79"/>
  <c r="T475" i="80"/>
  <c r="S318" i="79"/>
  <c r="S454" i="79"/>
  <c r="S409" i="79"/>
  <c r="S391" i="79"/>
  <c r="S338" i="79"/>
  <c r="T344" i="80"/>
  <c r="S465" i="79"/>
  <c r="S297" i="79"/>
  <c r="S482" i="79"/>
  <c r="S362" i="79"/>
  <c r="T375" i="80"/>
  <c r="T319" i="80"/>
  <c r="S402" i="79"/>
  <c r="T461" i="80"/>
  <c r="T466" i="80"/>
  <c r="S350" i="79"/>
  <c r="T440" i="80"/>
  <c r="T401" i="80"/>
  <c r="T353" i="80"/>
  <c r="T454" i="80"/>
  <c r="T470" i="80"/>
  <c r="Q413" i="80"/>
  <c r="T413" i="80" s="1"/>
  <c r="Q484" i="80"/>
  <c r="T484" i="80" s="1"/>
  <c r="T352" i="80"/>
  <c r="S294" i="79"/>
  <c r="Q410" i="80"/>
  <c r="T410" i="80" s="1"/>
  <c r="T376" i="80"/>
  <c r="Q456" i="80"/>
  <c r="T456" i="80" s="1"/>
  <c r="T489" i="80"/>
  <c r="Q391" i="80"/>
  <c r="T391" i="80" s="1"/>
  <c r="Q372" i="80"/>
  <c r="T372" i="80" s="1"/>
  <c r="S296" i="79"/>
  <c r="S327" i="79"/>
  <c r="S304" i="79"/>
  <c r="S475" i="79"/>
  <c r="S311" i="79"/>
  <c r="T495" i="80"/>
  <c r="T480" i="80"/>
  <c r="T339" i="80"/>
  <c r="Q363" i="80"/>
  <c r="T363" i="80" s="1"/>
  <c r="Q388" i="80"/>
  <c r="T388" i="80" s="1"/>
  <c r="S295" i="79"/>
  <c r="S418" i="79"/>
  <c r="S363" i="79"/>
  <c r="S341" i="79"/>
  <c r="S458" i="79"/>
  <c r="Q425" i="80"/>
  <c r="T425" i="80" s="1"/>
  <c r="T446" i="80"/>
  <c r="T428" i="80"/>
  <c r="T497" i="80"/>
  <c r="Q395" i="80"/>
  <c r="T395" i="80" s="1"/>
  <c r="Q338" i="80"/>
  <c r="T338" i="80" s="1"/>
  <c r="T348" i="80"/>
  <c r="T310" i="80"/>
  <c r="Q362" i="80"/>
  <c r="T362" i="80" s="1"/>
  <c r="S461" i="79"/>
  <c r="S269" i="79"/>
  <c r="S278" i="79"/>
  <c r="T326" i="80"/>
  <c r="Q321" i="80"/>
  <c r="T321" i="80" s="1"/>
  <c r="Q396" i="80"/>
  <c r="T396" i="80" s="1"/>
  <c r="S315" i="79"/>
  <c r="T380" i="80"/>
  <c r="T379" i="80"/>
  <c r="T408" i="80"/>
  <c r="T350" i="80"/>
  <c r="T359" i="80"/>
  <c r="Q417" i="80"/>
  <c r="T417" i="80" s="1"/>
  <c r="Q337" i="80"/>
  <c r="T337" i="80" s="1"/>
  <c r="Q311" i="80"/>
  <c r="T311" i="80" s="1"/>
  <c r="T393" i="80"/>
  <c r="S285" i="79"/>
  <c r="Q493" i="80"/>
  <c r="T493" i="80" s="1"/>
  <c r="T474" i="80"/>
  <c r="T469" i="80"/>
  <c r="T320" i="80"/>
  <c r="T406" i="80"/>
  <c r="T402" i="80"/>
  <c r="Q423" i="80"/>
  <c r="T423" i="80" s="1"/>
  <c r="Q468" i="80"/>
  <c r="T468" i="80" s="1"/>
  <c r="T306" i="80"/>
  <c r="T307" i="80"/>
  <c r="T427" i="80"/>
  <c r="T373" i="80"/>
  <c r="T366" i="80"/>
  <c r="T357" i="80"/>
  <c r="S320" i="79"/>
  <c r="T341" i="80"/>
  <c r="T439" i="80"/>
  <c r="T433" i="80"/>
  <c r="S305" i="79"/>
  <c r="T374" i="80"/>
  <c r="U9" i="79"/>
  <c r="Q478" i="80"/>
  <c r="T478" i="80" s="1"/>
  <c r="T494" i="80"/>
  <c r="T387" i="80"/>
  <c r="T345" i="80"/>
  <c r="T483" i="80"/>
  <c r="T340" i="80"/>
  <c r="T420" i="80"/>
  <c r="T386" i="80"/>
  <c r="T438" i="80"/>
  <c r="T457" i="80"/>
  <c r="Q471" i="80"/>
  <c r="T471" i="80" s="1"/>
  <c r="Q407" i="80"/>
  <c r="T407" i="80" s="1"/>
  <c r="T361" i="80"/>
  <c r="P10" i="58"/>
  <c r="M10" i="58"/>
  <c r="N10" i="58" s="1"/>
  <c r="T39" i="80"/>
  <c r="T41" i="80"/>
  <c r="Q148" i="80"/>
  <c r="T148" i="80" l="1"/>
  <c r="M11" i="58" l="1"/>
  <c r="N11" i="58" s="1"/>
  <c r="P278" i="62"/>
  <c r="K302" i="46" l="1"/>
  <c r="J302" i="46"/>
  <c r="K299" i="46"/>
  <c r="J299" i="46"/>
  <c r="K298" i="46"/>
  <c r="J298" i="46"/>
  <c r="K294" i="46"/>
  <c r="J294" i="46"/>
  <c r="K293" i="46"/>
  <c r="J293" i="46"/>
  <c r="K288" i="46"/>
  <c r="J288" i="46"/>
  <c r="K286" i="46"/>
  <c r="K284" i="46"/>
  <c r="J284" i="46"/>
  <c r="K283" i="46"/>
  <c r="J283" i="46"/>
  <c r="K282" i="46"/>
  <c r="J282" i="46"/>
  <c r="K281" i="46"/>
  <c r="K280" i="46"/>
  <c r="J280" i="46"/>
  <c r="K279" i="46"/>
  <c r="J279" i="46"/>
  <c r="K276" i="46"/>
  <c r="J276" i="46"/>
  <c r="J275" i="46"/>
  <c r="K275" i="46"/>
  <c r="J271" i="46"/>
  <c r="K271" i="46"/>
  <c r="J269" i="46"/>
  <c r="K269" i="46"/>
  <c r="K267" i="46"/>
  <c r="V49" i="46"/>
  <c r="V61" i="46"/>
  <c r="V70" i="46"/>
  <c r="V71" i="46"/>
  <c r="V80" i="46"/>
  <c r="V84" i="46"/>
  <c r="V90" i="46"/>
  <c r="V104" i="46"/>
  <c r="V105" i="46"/>
  <c r="V106" i="46"/>
  <c r="V113" i="46"/>
  <c r="V115" i="46"/>
  <c r="V117" i="46"/>
  <c r="V120" i="46"/>
  <c r="V126" i="46"/>
  <c r="V132" i="46"/>
  <c r="V134" i="46"/>
  <c r="V136" i="46"/>
  <c r="V140" i="46"/>
  <c r="V144" i="46"/>
  <c r="V146" i="46"/>
  <c r="V149" i="46"/>
  <c r="V152" i="46"/>
  <c r="V159" i="46"/>
  <c r="V160" i="46"/>
  <c r="V165" i="46"/>
  <c r="V166" i="46"/>
  <c r="V167" i="46"/>
  <c r="V171" i="46"/>
  <c r="V172" i="46"/>
  <c r="V178" i="46"/>
  <c r="V180" i="46"/>
  <c r="V181" i="46"/>
  <c r="V187" i="46"/>
  <c r="V188" i="46"/>
  <c r="V192" i="46"/>
  <c r="V195" i="46"/>
  <c r="V196" i="46"/>
  <c r="V200" i="46"/>
  <c r="V205" i="46"/>
  <c r="V206" i="46"/>
  <c r="V209" i="46"/>
  <c r="V215" i="46"/>
  <c r="V216" i="46"/>
  <c r="V218" i="46"/>
  <c r="V220" i="46"/>
  <c r="V221" i="46"/>
  <c r="V223" i="46"/>
  <c r="V225" i="46"/>
  <c r="V231" i="46"/>
  <c r="V232" i="46"/>
  <c r="V233" i="46"/>
  <c r="V237" i="46"/>
  <c r="V242" i="46"/>
  <c r="V250" i="46"/>
  <c r="V251" i="46"/>
  <c r="V252" i="46"/>
  <c r="V253" i="46"/>
  <c r="V254" i="46"/>
  <c r="V257" i="46"/>
  <c r="V258" i="46"/>
  <c r="V260" i="46"/>
  <c r="V262" i="46"/>
  <c r="V266" i="46"/>
  <c r="V277" i="46"/>
  <c r="V278" i="46"/>
  <c r="V287" i="46"/>
  <c r="J263" i="46"/>
  <c r="K263" i="46"/>
  <c r="X9" i="46" l="1"/>
  <c r="Y9" i="46"/>
  <c r="L9" i="46"/>
  <c r="I276" i="46"/>
  <c r="J265" i="46"/>
  <c r="K265" i="46"/>
  <c r="J256" i="46"/>
  <c r="K256" i="46"/>
  <c r="J244" i="46"/>
  <c r="K244" i="46"/>
  <c r="J245" i="46"/>
  <c r="K245" i="46"/>
  <c r="J246" i="46"/>
  <c r="K246" i="46"/>
  <c r="J247" i="46"/>
  <c r="K247" i="46"/>
  <c r="J249" i="46"/>
  <c r="K249" i="46"/>
  <c r="J243" i="46"/>
  <c r="K243" i="46"/>
  <c r="J235" i="46"/>
  <c r="K235" i="46"/>
  <c r="J236" i="46"/>
  <c r="K236" i="46"/>
  <c r="J238" i="46"/>
  <c r="K238" i="46"/>
  <c r="J240" i="46"/>
  <c r="K240" i="46"/>
  <c r="J234" i="46"/>
  <c r="K234" i="46"/>
  <c r="J226" i="46"/>
  <c r="K226" i="46"/>
  <c r="J227" i="46"/>
  <c r="K227" i="46"/>
  <c r="J228" i="46"/>
  <c r="K228" i="46"/>
  <c r="J229" i="46"/>
  <c r="K229" i="46"/>
  <c r="J230" i="46"/>
  <c r="K230" i="46"/>
  <c r="J224" i="46"/>
  <c r="K224" i="46"/>
  <c r="J219" i="46"/>
  <c r="K219" i="46"/>
  <c r="H211" i="46"/>
  <c r="G211" i="46"/>
  <c r="J208" i="46"/>
  <c r="K208" i="46"/>
  <c r="J210" i="46"/>
  <c r="K210" i="46"/>
  <c r="J212" i="46"/>
  <c r="K212" i="46"/>
  <c r="J213" i="46"/>
  <c r="K213" i="46"/>
  <c r="J214" i="46"/>
  <c r="K214" i="46"/>
  <c r="J217" i="46"/>
  <c r="K217" i="46"/>
  <c r="J207" i="46"/>
  <c r="K207" i="46"/>
  <c r="K201" i="46"/>
  <c r="J199" i="46"/>
  <c r="K199" i="46"/>
  <c r="J202" i="46"/>
  <c r="K202" i="46"/>
  <c r="K204" i="46"/>
  <c r="J198" i="46"/>
  <c r="K198" i="46"/>
  <c r="J193" i="46"/>
  <c r="K193" i="46"/>
  <c r="J184" i="46"/>
  <c r="K184" i="46"/>
  <c r="J185" i="46"/>
  <c r="K185" i="46"/>
  <c r="J186" i="46"/>
  <c r="K186" i="46"/>
  <c r="J190" i="46"/>
  <c r="K190" i="46"/>
  <c r="J183" i="46"/>
  <c r="K183" i="46"/>
  <c r="K182" i="46"/>
  <c r="J177" i="46"/>
  <c r="J174" i="46"/>
  <c r="K174" i="46"/>
  <c r="K175" i="46"/>
  <c r="K176" i="46"/>
  <c r="K177" i="46"/>
  <c r="J173" i="46"/>
  <c r="K173" i="46"/>
  <c r="J158" i="46"/>
  <c r="L158" i="46"/>
  <c r="O158" i="46" s="1"/>
  <c r="N158" i="46" s="1"/>
  <c r="U158" i="46" l="1"/>
  <c r="T158" i="46" s="1"/>
  <c r="R158" i="46"/>
  <c r="Q158" i="46" s="1"/>
  <c r="P158" i="46" s="1"/>
  <c r="S158" i="46" l="1"/>
  <c r="J157" i="46"/>
  <c r="K157" i="46"/>
  <c r="K161" i="46"/>
  <c r="J162" i="46"/>
  <c r="K162" i="46"/>
  <c r="J163" i="46"/>
  <c r="K163" i="46"/>
  <c r="J156" i="46"/>
  <c r="K156" i="46"/>
  <c r="J129" i="46" l="1"/>
  <c r="K129" i="46"/>
  <c r="J130" i="46"/>
  <c r="K130" i="46"/>
  <c r="J131" i="46"/>
  <c r="K131" i="46"/>
  <c r="J133" i="46"/>
  <c r="K133" i="46"/>
  <c r="J135" i="46"/>
  <c r="K135" i="46"/>
  <c r="J137" i="46"/>
  <c r="K137" i="46"/>
  <c r="J138" i="46"/>
  <c r="K138" i="46"/>
  <c r="J139" i="46"/>
  <c r="K139" i="46"/>
  <c r="J141" i="46"/>
  <c r="K141" i="46"/>
  <c r="J142" i="46"/>
  <c r="K142" i="46"/>
  <c r="J143" i="46"/>
  <c r="K143" i="46"/>
  <c r="J145" i="46"/>
  <c r="K145" i="46"/>
  <c r="J147" i="46"/>
  <c r="K147" i="46"/>
  <c r="J148" i="46"/>
  <c r="K148" i="46"/>
  <c r="J128" i="46"/>
  <c r="K128" i="46"/>
  <c r="J127" i="46"/>
  <c r="K127" i="46"/>
  <c r="H119" i="46"/>
  <c r="H110" i="46"/>
  <c r="K102" i="46"/>
  <c r="K103" i="46"/>
  <c r="J105" i="46"/>
  <c r="K105" i="46"/>
  <c r="J107" i="46"/>
  <c r="K107" i="46"/>
  <c r="J110" i="46"/>
  <c r="K111" i="46"/>
  <c r="J116" i="46"/>
  <c r="K116" i="46"/>
  <c r="J118" i="46"/>
  <c r="K118" i="46"/>
  <c r="J121" i="46"/>
  <c r="J122" i="46"/>
  <c r="K122" i="46"/>
  <c r="J123" i="46"/>
  <c r="K123" i="46"/>
  <c r="K124" i="46"/>
  <c r="K125" i="46"/>
  <c r="H94" i="46" l="1"/>
  <c r="G94" i="46"/>
  <c r="J82" i="46" l="1"/>
  <c r="K82" i="46"/>
  <c r="J83" i="46"/>
  <c r="K83" i="46"/>
  <c r="J84" i="46"/>
  <c r="K84" i="46"/>
  <c r="J85" i="46"/>
  <c r="K85" i="46"/>
  <c r="J86" i="46"/>
  <c r="K86" i="46"/>
  <c r="J87" i="46"/>
  <c r="K87" i="46"/>
  <c r="J88" i="46"/>
  <c r="K88" i="46"/>
  <c r="J89" i="46"/>
  <c r="K89" i="46"/>
  <c r="J90" i="46"/>
  <c r="K90" i="46"/>
  <c r="J91" i="46"/>
  <c r="K91" i="46"/>
  <c r="J92" i="46"/>
  <c r="K92" i="46"/>
  <c r="J93" i="46"/>
  <c r="K93" i="46"/>
  <c r="J95" i="46"/>
  <c r="K95" i="46"/>
  <c r="K96" i="46"/>
  <c r="J97" i="46"/>
  <c r="K97" i="46"/>
  <c r="K98" i="46"/>
  <c r="K99" i="46"/>
  <c r="J100" i="46"/>
  <c r="K100" i="46"/>
  <c r="J101" i="46"/>
  <c r="K101" i="46"/>
  <c r="J81" i="46"/>
  <c r="K81" i="46"/>
  <c r="K79" i="46"/>
  <c r="J79" i="46"/>
  <c r="K78" i="46" l="1"/>
  <c r="J78" i="46"/>
  <c r="K77" i="46"/>
  <c r="J77" i="46"/>
  <c r="J76" i="46" l="1"/>
  <c r="K76" i="46"/>
  <c r="J64" i="46"/>
  <c r="K64" i="46"/>
  <c r="J65" i="46"/>
  <c r="K65" i="46"/>
  <c r="J66" i="46"/>
  <c r="K66" i="46"/>
  <c r="J67" i="46"/>
  <c r="K67" i="46"/>
  <c r="K68" i="46"/>
  <c r="J69" i="46"/>
  <c r="K69" i="46"/>
  <c r="J72" i="46"/>
  <c r="K72" i="46"/>
  <c r="J73" i="46"/>
  <c r="K73" i="46"/>
  <c r="J74" i="46"/>
  <c r="K74" i="46"/>
  <c r="J63" i="46"/>
  <c r="K63" i="46"/>
  <c r="K62" i="46"/>
  <c r="K60" i="46"/>
  <c r="K59" i="46"/>
  <c r="J59" i="46"/>
  <c r="K58" i="46"/>
  <c r="J58" i="46"/>
  <c r="K57" i="46"/>
  <c r="J57" i="46"/>
  <c r="M61" i="46"/>
  <c r="J50" i="46"/>
  <c r="K50" i="46"/>
  <c r="J51" i="46"/>
  <c r="K51" i="46"/>
  <c r="J52" i="46"/>
  <c r="K52" i="46"/>
  <c r="J53" i="46"/>
  <c r="K53" i="46"/>
  <c r="J54" i="46"/>
  <c r="K54" i="46"/>
  <c r="J55" i="46"/>
  <c r="K55" i="46"/>
  <c r="J56" i="46"/>
  <c r="K56" i="46"/>
  <c r="J48" i="46"/>
  <c r="K48" i="46"/>
  <c r="J47" i="46"/>
  <c r="K47" i="46"/>
  <c r="J45" i="46"/>
  <c r="K45" i="46"/>
  <c r="I45" i="46"/>
  <c r="J44" i="46"/>
  <c r="I44" i="46"/>
  <c r="L44" i="46" s="1"/>
  <c r="K44" i="46"/>
  <c r="K43" i="46"/>
  <c r="I89" i="46"/>
  <c r="L89" i="46" s="1"/>
  <c r="V89" i="46" s="1"/>
  <c r="K39" i="46"/>
  <c r="K34" i="46"/>
  <c r="K35" i="46"/>
  <c r="K36" i="46"/>
  <c r="K37" i="46"/>
  <c r="J38" i="46"/>
  <c r="K38" i="46"/>
  <c r="K40" i="46"/>
  <c r="I30" i="46"/>
  <c r="L27" i="46"/>
  <c r="L29" i="46"/>
  <c r="L31" i="46"/>
  <c r="L32" i="46"/>
  <c r="L33" i="46"/>
  <c r="L34" i="46"/>
  <c r="L35" i="46"/>
  <c r="L36" i="46"/>
  <c r="L37" i="46"/>
  <c r="L38" i="46"/>
  <c r="L39" i="46"/>
  <c r="L40" i="46"/>
  <c r="L43" i="46"/>
  <c r="L45" i="46"/>
  <c r="L47" i="46"/>
  <c r="L48" i="46"/>
  <c r="L50" i="46"/>
  <c r="L51" i="46"/>
  <c r="L52" i="46"/>
  <c r="V52" i="46" s="1"/>
  <c r="L53" i="46"/>
  <c r="V53" i="46" s="1"/>
  <c r="L54" i="46"/>
  <c r="V54" i="46" s="1"/>
  <c r="L55" i="46"/>
  <c r="V55" i="46" s="1"/>
  <c r="L56" i="46"/>
  <c r="V56" i="46" s="1"/>
  <c r="L57" i="46"/>
  <c r="V57" i="46" s="1"/>
  <c r="L58" i="46"/>
  <c r="V58" i="46" s="1"/>
  <c r="L59" i="46"/>
  <c r="V59" i="46" s="1"/>
  <c r="L60" i="46"/>
  <c r="L62" i="46"/>
  <c r="V62" i="46" s="1"/>
  <c r="L63" i="46"/>
  <c r="V63" i="46" s="1"/>
  <c r="L64" i="46"/>
  <c r="L65" i="46"/>
  <c r="L66" i="46"/>
  <c r="V66" i="46" s="1"/>
  <c r="L67" i="46"/>
  <c r="V67" i="46" s="1"/>
  <c r="L68" i="46"/>
  <c r="V68" i="46" s="1"/>
  <c r="L69" i="46"/>
  <c r="V69" i="46" s="1"/>
  <c r="L72" i="46"/>
  <c r="V72" i="46" s="1"/>
  <c r="L73" i="46"/>
  <c r="V73" i="46" s="1"/>
  <c r="L74" i="46"/>
  <c r="V74" i="46" s="1"/>
  <c r="L75" i="46"/>
  <c r="V75" i="46" s="1"/>
  <c r="L76" i="46"/>
  <c r="V76" i="46" s="1"/>
  <c r="L77" i="46"/>
  <c r="V77" i="46" s="1"/>
  <c r="L78" i="46"/>
  <c r="L79" i="46"/>
  <c r="V79" i="46" s="1"/>
  <c r="L81" i="46"/>
  <c r="V81" i="46" s="1"/>
  <c r="L82" i="46"/>
  <c r="L83" i="46"/>
  <c r="V83" i="46" s="1"/>
  <c r="L85" i="46"/>
  <c r="V85" i="46" s="1"/>
  <c r="L86" i="46"/>
  <c r="V86" i="46" s="1"/>
  <c r="L87" i="46"/>
  <c r="V87" i="46" s="1"/>
  <c r="L88" i="46"/>
  <c r="V88" i="46" s="1"/>
  <c r="L91" i="46"/>
  <c r="V91" i="46" s="1"/>
  <c r="L92" i="46"/>
  <c r="V92" i="46" s="1"/>
  <c r="L93" i="46"/>
  <c r="V93" i="46" s="1"/>
  <c r="L94" i="46"/>
  <c r="V94" i="46" s="1"/>
  <c r="L95" i="46"/>
  <c r="L96" i="46"/>
  <c r="V96" i="46" s="1"/>
  <c r="L97" i="46"/>
  <c r="V97" i="46" s="1"/>
  <c r="L98" i="46"/>
  <c r="V98" i="46" s="1"/>
  <c r="L99" i="46"/>
  <c r="L100" i="46"/>
  <c r="L101" i="46"/>
  <c r="L102" i="46"/>
  <c r="V102" i="46" s="1"/>
  <c r="L103" i="46"/>
  <c r="V103" i="46" s="1"/>
  <c r="L107" i="46"/>
  <c r="L108" i="46"/>
  <c r="V108" i="46" s="1"/>
  <c r="L109" i="46"/>
  <c r="V109" i="46" s="1"/>
  <c r="L110" i="46"/>
  <c r="V110" i="46" s="1"/>
  <c r="L111" i="46"/>
  <c r="V111" i="46" s="1"/>
  <c r="L112" i="46"/>
  <c r="V112" i="46" s="1"/>
  <c r="L114" i="46"/>
  <c r="V114" i="46" s="1"/>
  <c r="L116" i="46"/>
  <c r="L118" i="46"/>
  <c r="V118" i="46" s="1"/>
  <c r="L119" i="46"/>
  <c r="V119" i="46" s="1"/>
  <c r="L121" i="46"/>
  <c r="L122" i="46"/>
  <c r="L123" i="46"/>
  <c r="V123" i="46" s="1"/>
  <c r="L124" i="46"/>
  <c r="V124" i="46" s="1"/>
  <c r="L125" i="46"/>
  <c r="V125" i="46" s="1"/>
  <c r="L127" i="46"/>
  <c r="V127" i="46" s="1"/>
  <c r="L128" i="46"/>
  <c r="V128" i="46" s="1"/>
  <c r="L129" i="46"/>
  <c r="V129" i="46" s="1"/>
  <c r="L130" i="46"/>
  <c r="V130" i="46" s="1"/>
  <c r="L131" i="46"/>
  <c r="L133" i="46"/>
  <c r="L135" i="46"/>
  <c r="L137" i="46"/>
  <c r="V137" i="46" s="1"/>
  <c r="L138" i="46"/>
  <c r="V138" i="46" s="1"/>
  <c r="L139" i="46"/>
  <c r="L141" i="46"/>
  <c r="L142" i="46"/>
  <c r="V142" i="46" s="1"/>
  <c r="L143" i="46"/>
  <c r="L145" i="46"/>
  <c r="V145" i="46" s="1"/>
  <c r="L147" i="46"/>
  <c r="V147" i="46" s="1"/>
  <c r="L148" i="46"/>
  <c r="V148" i="46" s="1"/>
  <c r="L150" i="46"/>
  <c r="V150" i="46" s="1"/>
  <c r="L151" i="46"/>
  <c r="V151" i="46" s="1"/>
  <c r="L153" i="46"/>
  <c r="V153" i="46" s="1"/>
  <c r="L154" i="46"/>
  <c r="V154" i="46" s="1"/>
  <c r="L155" i="46"/>
  <c r="V155" i="46" s="1"/>
  <c r="L156" i="46"/>
  <c r="V156" i="46" s="1"/>
  <c r="L157" i="46"/>
  <c r="V157" i="46" s="1"/>
  <c r="L161" i="46"/>
  <c r="V161" i="46" s="1"/>
  <c r="L162" i="46"/>
  <c r="V162" i="46" s="1"/>
  <c r="L163" i="46"/>
  <c r="L164" i="46"/>
  <c r="V164" i="46" s="1"/>
  <c r="L168" i="46"/>
  <c r="V168" i="46" s="1"/>
  <c r="L169" i="46"/>
  <c r="V169" i="46" s="1"/>
  <c r="L170" i="46"/>
  <c r="V170" i="46" s="1"/>
  <c r="L173" i="46"/>
  <c r="V173" i="46" s="1"/>
  <c r="L174" i="46"/>
  <c r="V174" i="46" s="1"/>
  <c r="L175" i="46"/>
  <c r="L176" i="46"/>
  <c r="L177" i="46"/>
  <c r="V177" i="46" s="1"/>
  <c r="L179" i="46"/>
  <c r="V179" i="46" s="1"/>
  <c r="L182" i="46"/>
  <c r="V182" i="46" s="1"/>
  <c r="L183" i="46"/>
  <c r="V183" i="46" s="1"/>
  <c r="L184" i="46"/>
  <c r="L185" i="46"/>
  <c r="V185" i="46" s="1"/>
  <c r="L186" i="46"/>
  <c r="V186" i="46" s="1"/>
  <c r="L189" i="46"/>
  <c r="V189" i="46" s="1"/>
  <c r="L190" i="46"/>
  <c r="V190" i="46" s="1"/>
  <c r="L191" i="46"/>
  <c r="V191" i="46" s="1"/>
  <c r="L193" i="46"/>
  <c r="V193" i="46" s="1"/>
  <c r="L194" i="46"/>
  <c r="V194" i="46" s="1"/>
  <c r="L197" i="46"/>
  <c r="V197" i="46" s="1"/>
  <c r="L198" i="46"/>
  <c r="V198" i="46" s="1"/>
  <c r="L199" i="46"/>
  <c r="V199" i="46" s="1"/>
  <c r="L201" i="46"/>
  <c r="V201" i="46" s="1"/>
  <c r="L202" i="46"/>
  <c r="V202" i="46" s="1"/>
  <c r="L203" i="46"/>
  <c r="V203" i="46" s="1"/>
  <c r="L204" i="46"/>
  <c r="V204" i="46" s="1"/>
  <c r="L207" i="46"/>
  <c r="V207" i="46" s="1"/>
  <c r="L208" i="46"/>
  <c r="V208" i="46" s="1"/>
  <c r="L210" i="46"/>
  <c r="V210" i="46" s="1"/>
  <c r="L211" i="46"/>
  <c r="V211" i="46" s="1"/>
  <c r="L212" i="46"/>
  <c r="V212" i="46" s="1"/>
  <c r="L213" i="46"/>
  <c r="V213" i="46" s="1"/>
  <c r="L214" i="46"/>
  <c r="V214" i="46" s="1"/>
  <c r="L217" i="46"/>
  <c r="V217" i="46" s="1"/>
  <c r="L219" i="46"/>
  <c r="V219" i="46" s="1"/>
  <c r="L222" i="46"/>
  <c r="V222" i="46" s="1"/>
  <c r="L224" i="46"/>
  <c r="V224" i="46" s="1"/>
  <c r="L226" i="46"/>
  <c r="V226" i="46" s="1"/>
  <c r="L227" i="46"/>
  <c r="V227" i="46" s="1"/>
  <c r="L228" i="46"/>
  <c r="V228" i="46" s="1"/>
  <c r="L229" i="46"/>
  <c r="L230" i="46"/>
  <c r="L234" i="46"/>
  <c r="V234" i="46" s="1"/>
  <c r="L235" i="46"/>
  <c r="V235" i="46" s="1"/>
  <c r="L236" i="46"/>
  <c r="V236" i="46" s="1"/>
  <c r="L238" i="46"/>
  <c r="L239" i="46"/>
  <c r="L240" i="46"/>
  <c r="V240" i="46" s="1"/>
  <c r="L241" i="46"/>
  <c r="V241" i="46" s="1"/>
  <c r="L243" i="46"/>
  <c r="V243" i="46" s="1"/>
  <c r="L244" i="46"/>
  <c r="V244" i="46" s="1"/>
  <c r="L245" i="46"/>
  <c r="V245" i="46" s="1"/>
  <c r="L246" i="46"/>
  <c r="V246" i="46" s="1"/>
  <c r="L247" i="46"/>
  <c r="V247" i="46" s="1"/>
  <c r="L248" i="46"/>
  <c r="V248" i="46" s="1"/>
  <c r="L249" i="46"/>
  <c r="V249" i="46" s="1"/>
  <c r="L255" i="46"/>
  <c r="V255" i="46" s="1"/>
  <c r="L256" i="46"/>
  <c r="V256" i="46" s="1"/>
  <c r="L259" i="46"/>
  <c r="V259" i="46" s="1"/>
  <c r="L261" i="46"/>
  <c r="V261" i="46" s="1"/>
  <c r="L263" i="46"/>
  <c r="L264" i="46"/>
  <c r="L265" i="46"/>
  <c r="V265" i="46" s="1"/>
  <c r="L267" i="46"/>
  <c r="L268" i="46"/>
  <c r="V268" i="46" s="1"/>
  <c r="L269" i="46"/>
  <c r="V269" i="46" s="1"/>
  <c r="L270" i="46"/>
  <c r="V270" i="46" s="1"/>
  <c r="L271" i="46"/>
  <c r="V271" i="46" s="1"/>
  <c r="L272" i="46"/>
  <c r="V272" i="46" s="1"/>
  <c r="L273" i="46"/>
  <c r="V273" i="46" s="1"/>
  <c r="L274" i="46"/>
  <c r="V274" i="46" s="1"/>
  <c r="L275" i="46"/>
  <c r="V275" i="46" s="1"/>
  <c r="L276" i="46"/>
  <c r="L279" i="46"/>
  <c r="L280" i="46"/>
  <c r="V280" i="46" s="1"/>
  <c r="L281" i="46"/>
  <c r="V281" i="46" s="1"/>
  <c r="L282" i="46"/>
  <c r="V282" i="46" s="1"/>
  <c r="L283" i="46"/>
  <c r="V283" i="46" s="1"/>
  <c r="L284" i="46"/>
  <c r="V284" i="46" s="1"/>
  <c r="L285" i="46"/>
  <c r="V285" i="46" s="1"/>
  <c r="L286" i="46"/>
  <c r="V286" i="46" s="1"/>
  <c r="L288" i="46"/>
  <c r="L289" i="46"/>
  <c r="V289" i="46" s="1"/>
  <c r="L290" i="46"/>
  <c r="V290" i="46" s="1"/>
  <c r="L291" i="46"/>
  <c r="V291" i="46" s="1"/>
  <c r="L292" i="46"/>
  <c r="V292" i="46" s="1"/>
  <c r="L293" i="46"/>
  <c r="V293" i="46" s="1"/>
  <c r="L294" i="46"/>
  <c r="V294" i="46" s="1"/>
  <c r="L295" i="46"/>
  <c r="V295" i="46" s="1"/>
  <c r="L296" i="46"/>
  <c r="V296" i="46" s="1"/>
  <c r="L297" i="46"/>
  <c r="V297" i="46" s="1"/>
  <c r="L298" i="46"/>
  <c r="V298" i="46" s="1"/>
  <c r="L299" i="46"/>
  <c r="V299" i="46" s="1"/>
  <c r="L300" i="46"/>
  <c r="V300" i="46" s="1"/>
  <c r="L301" i="46"/>
  <c r="V301" i="46" s="1"/>
  <c r="L302" i="46"/>
  <c r="V302" i="46" s="1"/>
  <c r="L303" i="46"/>
  <c r="V303" i="46" s="1"/>
  <c r="L304" i="46"/>
  <c r="V304" i="46" s="1"/>
  <c r="L26" i="46"/>
  <c r="J24" i="46"/>
  <c r="K24" i="46"/>
  <c r="J25" i="46"/>
  <c r="K25" i="46"/>
  <c r="J26" i="46"/>
  <c r="K26" i="46"/>
  <c r="J27" i="46"/>
  <c r="K27" i="46"/>
  <c r="J29" i="46"/>
  <c r="K29" i="46"/>
  <c r="J30" i="46"/>
  <c r="K30" i="46"/>
  <c r="J33" i="46"/>
  <c r="K33" i="46"/>
  <c r="J12" i="46"/>
  <c r="K12" i="46"/>
  <c r="J13" i="46"/>
  <c r="K13" i="46"/>
  <c r="J14" i="46"/>
  <c r="K14" i="46"/>
  <c r="J15" i="46"/>
  <c r="K15" i="46"/>
  <c r="V51" i="46" l="1"/>
  <c r="M51" i="46"/>
  <c r="V50" i="46"/>
  <c r="M50" i="46"/>
  <c r="M263" i="46"/>
  <c r="V263" i="46"/>
  <c r="M264" i="46"/>
  <c r="V264" i="46"/>
  <c r="L11" i="46"/>
  <c r="J11" i="46"/>
  <c r="K11" i="46"/>
  <c r="W9" i="46" l="1"/>
  <c r="L12" i="76" l="1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30" i="76"/>
  <c r="L31" i="76"/>
  <c r="L32" i="76"/>
  <c r="L33" i="76"/>
  <c r="L34" i="76"/>
  <c r="L35" i="76"/>
  <c r="L36" i="76"/>
  <c r="L37" i="76"/>
  <c r="L38" i="76"/>
  <c r="L39" i="76"/>
  <c r="L40" i="76"/>
  <c r="L41" i="76"/>
  <c r="L42" i="76"/>
  <c r="L43" i="76"/>
  <c r="L44" i="76"/>
  <c r="L45" i="76"/>
  <c r="L46" i="76"/>
  <c r="L47" i="76"/>
  <c r="L48" i="76"/>
  <c r="L49" i="76"/>
  <c r="L50" i="76"/>
  <c r="L51" i="76"/>
  <c r="L52" i="76"/>
  <c r="L53" i="76"/>
  <c r="L54" i="76"/>
  <c r="L55" i="76"/>
  <c r="L56" i="76"/>
  <c r="L57" i="76"/>
  <c r="L58" i="76"/>
  <c r="L59" i="76"/>
  <c r="L60" i="76"/>
  <c r="L61" i="76"/>
  <c r="L62" i="76"/>
  <c r="L63" i="76"/>
  <c r="L64" i="76"/>
  <c r="L65" i="76"/>
  <c r="L66" i="76"/>
  <c r="L67" i="76"/>
  <c r="L68" i="76"/>
  <c r="L69" i="76"/>
  <c r="L70" i="76"/>
  <c r="L71" i="76"/>
  <c r="L72" i="76"/>
  <c r="L73" i="76"/>
  <c r="L74" i="76"/>
  <c r="L75" i="76"/>
  <c r="L76" i="76"/>
  <c r="L77" i="76"/>
  <c r="L78" i="76"/>
  <c r="L79" i="76"/>
  <c r="L80" i="76"/>
  <c r="L81" i="76"/>
  <c r="L82" i="76"/>
  <c r="L83" i="76"/>
  <c r="L84" i="76"/>
  <c r="L85" i="76"/>
  <c r="L86" i="76"/>
  <c r="L87" i="76"/>
  <c r="L88" i="76"/>
  <c r="L89" i="76"/>
  <c r="L90" i="76"/>
  <c r="L91" i="76"/>
  <c r="L92" i="76"/>
  <c r="L93" i="76"/>
  <c r="L94" i="76"/>
  <c r="L95" i="76"/>
  <c r="L96" i="76"/>
  <c r="L97" i="76"/>
  <c r="L98" i="76"/>
  <c r="L99" i="76"/>
  <c r="L100" i="76"/>
  <c r="L101" i="76"/>
  <c r="L102" i="76"/>
  <c r="L103" i="76"/>
  <c r="L104" i="76"/>
  <c r="L105" i="76"/>
  <c r="L106" i="76"/>
  <c r="L107" i="76"/>
  <c r="L108" i="76"/>
  <c r="L109" i="76"/>
  <c r="L110" i="76"/>
  <c r="L111" i="76"/>
  <c r="L112" i="76"/>
  <c r="L113" i="76"/>
  <c r="L114" i="76"/>
  <c r="L115" i="76"/>
  <c r="L116" i="76"/>
  <c r="L117" i="76"/>
  <c r="L118" i="76"/>
  <c r="L119" i="76"/>
  <c r="L120" i="76"/>
  <c r="L121" i="76"/>
  <c r="L122" i="76"/>
  <c r="L123" i="76"/>
  <c r="L124" i="76"/>
  <c r="L125" i="76"/>
  <c r="L126" i="76"/>
  <c r="L127" i="76"/>
  <c r="L128" i="76"/>
  <c r="L129" i="76"/>
  <c r="L130" i="76"/>
  <c r="L131" i="76"/>
  <c r="L132" i="76"/>
  <c r="L133" i="76"/>
  <c r="L134" i="76"/>
  <c r="L135" i="76"/>
  <c r="L136" i="76"/>
  <c r="L137" i="76"/>
  <c r="L138" i="76"/>
  <c r="L139" i="76"/>
  <c r="L140" i="76"/>
  <c r="L141" i="76"/>
  <c r="L142" i="76"/>
  <c r="L143" i="76"/>
  <c r="L144" i="76"/>
  <c r="L145" i="76"/>
  <c r="L146" i="76"/>
  <c r="L147" i="76"/>
  <c r="L148" i="76"/>
  <c r="L149" i="76"/>
  <c r="L150" i="76"/>
  <c r="L151" i="76"/>
  <c r="L152" i="76"/>
  <c r="L153" i="76"/>
  <c r="L154" i="76"/>
  <c r="L155" i="76"/>
  <c r="L156" i="76"/>
  <c r="L157" i="76"/>
  <c r="L158" i="76"/>
  <c r="L159" i="76"/>
  <c r="L160" i="76"/>
  <c r="L161" i="76"/>
  <c r="L162" i="76"/>
  <c r="L163" i="76"/>
  <c r="L164" i="76"/>
  <c r="L165" i="76"/>
  <c r="L166" i="76"/>
  <c r="L167" i="76"/>
  <c r="L168" i="76"/>
  <c r="L169" i="76"/>
  <c r="L170" i="76"/>
  <c r="L171" i="76"/>
  <c r="L172" i="76"/>
  <c r="L173" i="76"/>
  <c r="L174" i="76"/>
  <c r="L175" i="76"/>
  <c r="L176" i="76"/>
  <c r="L177" i="76"/>
  <c r="L178" i="76"/>
  <c r="L179" i="76"/>
  <c r="L180" i="76"/>
  <c r="L181" i="76"/>
  <c r="L182" i="76"/>
  <c r="L183" i="76"/>
  <c r="L184" i="76"/>
  <c r="L185" i="76"/>
  <c r="L186" i="76"/>
  <c r="L187" i="76"/>
  <c r="L188" i="76"/>
  <c r="L189" i="76"/>
  <c r="L190" i="76"/>
  <c r="L191" i="76"/>
  <c r="L192" i="76"/>
  <c r="L193" i="76"/>
  <c r="L194" i="76"/>
  <c r="L195" i="76"/>
  <c r="L196" i="76"/>
  <c r="L197" i="76"/>
  <c r="L198" i="76"/>
  <c r="L199" i="76"/>
  <c r="L200" i="76"/>
  <c r="L201" i="76"/>
  <c r="L202" i="76"/>
  <c r="L203" i="76"/>
  <c r="L204" i="76"/>
  <c r="L205" i="76"/>
  <c r="L206" i="76"/>
  <c r="L207" i="76"/>
  <c r="L208" i="76"/>
  <c r="L209" i="76"/>
  <c r="L210" i="76"/>
  <c r="L211" i="76"/>
  <c r="L212" i="76"/>
  <c r="L213" i="76"/>
  <c r="L214" i="76"/>
  <c r="L215" i="76"/>
  <c r="L216" i="76"/>
  <c r="L217" i="76"/>
  <c r="L218" i="76"/>
  <c r="L219" i="76"/>
  <c r="L220" i="76"/>
  <c r="L221" i="76"/>
  <c r="L222" i="76"/>
  <c r="L223" i="76"/>
  <c r="L224" i="76"/>
  <c r="L225" i="76"/>
  <c r="L226" i="76"/>
  <c r="L227" i="76"/>
  <c r="L228" i="76"/>
  <c r="L229" i="76"/>
  <c r="L230" i="76"/>
  <c r="L231" i="76"/>
  <c r="L232" i="76"/>
  <c r="L233" i="76"/>
  <c r="L234" i="76"/>
  <c r="L235" i="76"/>
  <c r="L236" i="76"/>
  <c r="L237" i="76"/>
  <c r="L238" i="76"/>
  <c r="L239" i="76"/>
  <c r="L240" i="76"/>
  <c r="L241" i="76"/>
  <c r="L242" i="76"/>
  <c r="L243" i="76"/>
  <c r="L244" i="76"/>
  <c r="L245" i="76"/>
  <c r="L246" i="76"/>
  <c r="L247" i="76"/>
  <c r="L248" i="76"/>
  <c r="L249" i="76"/>
  <c r="L250" i="76"/>
  <c r="L251" i="76"/>
  <c r="L252" i="76"/>
  <c r="L253" i="76"/>
  <c r="L254" i="76"/>
  <c r="L255" i="76"/>
  <c r="L256" i="76"/>
  <c r="L257" i="76"/>
  <c r="L258" i="76"/>
  <c r="L259" i="76"/>
  <c r="L260" i="76"/>
  <c r="L261" i="76"/>
  <c r="L262" i="76"/>
  <c r="L263" i="76"/>
  <c r="L264" i="76"/>
  <c r="L265" i="76"/>
  <c r="L266" i="76"/>
  <c r="L267" i="76"/>
  <c r="L268" i="76"/>
  <c r="L269" i="76"/>
  <c r="L270" i="76"/>
  <c r="L271" i="76"/>
  <c r="L272" i="76"/>
  <c r="L273" i="76"/>
  <c r="L274" i="76"/>
  <c r="L275" i="76"/>
  <c r="L276" i="76"/>
  <c r="L277" i="76"/>
  <c r="L278" i="76"/>
  <c r="L279" i="76"/>
  <c r="L280" i="76"/>
  <c r="L281" i="76"/>
  <c r="L282" i="76"/>
  <c r="L283" i="76"/>
  <c r="L284" i="76"/>
  <c r="L285" i="76"/>
  <c r="L286" i="76"/>
  <c r="L287" i="76"/>
  <c r="L288" i="76"/>
  <c r="L289" i="76"/>
  <c r="L290" i="76"/>
  <c r="L291" i="76"/>
  <c r="L292" i="76"/>
  <c r="L293" i="76"/>
  <c r="L294" i="76"/>
  <c r="L295" i="76"/>
  <c r="L296" i="76"/>
  <c r="L297" i="76"/>
  <c r="L298" i="76"/>
  <c r="L299" i="76"/>
  <c r="L300" i="76"/>
  <c r="L301" i="76"/>
  <c r="L302" i="76"/>
  <c r="L303" i="76"/>
  <c r="L304" i="76"/>
  <c r="L305" i="76"/>
  <c r="L306" i="76"/>
  <c r="L307" i="76"/>
  <c r="L308" i="76"/>
  <c r="L309" i="76"/>
  <c r="L310" i="76"/>
  <c r="L311" i="76"/>
  <c r="L312" i="76"/>
  <c r="L313" i="76"/>
  <c r="L314" i="76"/>
  <c r="L315" i="76"/>
  <c r="L316" i="76"/>
  <c r="L317" i="76"/>
  <c r="L318" i="76"/>
  <c r="L319" i="76"/>
  <c r="L320" i="76"/>
  <c r="L321" i="76"/>
  <c r="L322" i="76"/>
  <c r="L323" i="76"/>
  <c r="L324" i="76"/>
  <c r="L325" i="76"/>
  <c r="L326" i="76"/>
  <c r="L327" i="76"/>
  <c r="L328" i="76"/>
  <c r="L329" i="76"/>
  <c r="L330" i="76"/>
  <c r="L331" i="76"/>
  <c r="L332" i="76"/>
  <c r="L333" i="76"/>
  <c r="L334" i="76"/>
  <c r="L335" i="76"/>
  <c r="L336" i="76"/>
  <c r="L337" i="76"/>
  <c r="L338" i="76"/>
  <c r="L339" i="76"/>
  <c r="L340" i="76"/>
  <c r="L11" i="76"/>
  <c r="F346" i="76"/>
  <c r="F342" i="76"/>
  <c r="F343" i="76"/>
  <c r="F345" i="76"/>
  <c r="F344" i="76"/>
  <c r="F341" i="76"/>
  <c r="S11" i="62" l="1"/>
  <c r="T11" i="62" s="1"/>
  <c r="S12" i="62"/>
  <c r="T12" i="62" s="1"/>
  <c r="S13" i="62"/>
  <c r="T13" i="62" s="1"/>
  <c r="S14" i="62"/>
  <c r="T14" i="62" s="1"/>
  <c r="S15" i="62"/>
  <c r="T15" i="62" s="1"/>
  <c r="S16" i="62"/>
  <c r="T16" i="62" s="1"/>
  <c r="S17" i="62"/>
  <c r="T17" i="62" s="1"/>
  <c r="S18" i="62"/>
  <c r="T18" i="62" s="1"/>
  <c r="S19" i="62"/>
  <c r="T19" i="62" s="1"/>
  <c r="S20" i="62"/>
  <c r="T20" i="62" s="1"/>
  <c r="S21" i="62"/>
  <c r="T21" i="62" s="1"/>
  <c r="S22" i="62"/>
  <c r="T22" i="62" s="1"/>
  <c r="S23" i="62"/>
  <c r="T23" i="62" s="1"/>
  <c r="S24" i="62"/>
  <c r="T24" i="62" s="1"/>
  <c r="S25" i="62"/>
  <c r="T25" i="62" s="1"/>
  <c r="S26" i="62"/>
  <c r="T26" i="62" s="1"/>
  <c r="S27" i="62"/>
  <c r="T27" i="62" s="1"/>
  <c r="S28" i="62"/>
  <c r="T28" i="62" s="1"/>
  <c r="S29" i="62"/>
  <c r="T29" i="62" s="1"/>
  <c r="S30" i="62"/>
  <c r="T30" i="62" s="1"/>
  <c r="S31" i="62"/>
  <c r="T31" i="62" s="1"/>
  <c r="S32" i="62"/>
  <c r="T32" i="62" s="1"/>
  <c r="S33" i="62"/>
  <c r="T33" i="62" s="1"/>
  <c r="S34" i="62"/>
  <c r="T34" i="62" s="1"/>
  <c r="S35" i="62"/>
  <c r="T35" i="62" s="1"/>
  <c r="S36" i="62"/>
  <c r="T36" i="62" s="1"/>
  <c r="S37" i="62"/>
  <c r="T37" i="62" s="1"/>
  <c r="S38" i="62"/>
  <c r="T38" i="62" s="1"/>
  <c r="S39" i="62"/>
  <c r="T39" i="62" s="1"/>
  <c r="S40" i="62"/>
  <c r="T40" i="62" s="1"/>
  <c r="S41" i="62"/>
  <c r="T41" i="62" s="1"/>
  <c r="S42" i="62"/>
  <c r="T42" i="62" s="1"/>
  <c r="S43" i="62"/>
  <c r="T43" i="62" s="1"/>
  <c r="S44" i="62"/>
  <c r="T44" i="62" s="1"/>
  <c r="S45" i="62"/>
  <c r="T45" i="62" s="1"/>
  <c r="S46" i="62"/>
  <c r="T46" i="62" s="1"/>
  <c r="S47" i="62"/>
  <c r="T47" i="62" s="1"/>
  <c r="S48" i="62"/>
  <c r="T48" i="62" s="1"/>
  <c r="S49" i="62"/>
  <c r="T49" i="62" s="1"/>
  <c r="S50" i="62"/>
  <c r="T50" i="62" s="1"/>
  <c r="S51" i="62"/>
  <c r="T51" i="62" s="1"/>
  <c r="S52" i="62"/>
  <c r="T52" i="62" s="1"/>
  <c r="S53" i="62"/>
  <c r="T53" i="62" s="1"/>
  <c r="S54" i="62"/>
  <c r="T54" i="62" s="1"/>
  <c r="S55" i="62"/>
  <c r="T55" i="62" s="1"/>
  <c r="S56" i="62"/>
  <c r="T56" i="62" s="1"/>
  <c r="S57" i="62"/>
  <c r="T57" i="62" s="1"/>
  <c r="S58" i="62"/>
  <c r="T58" i="62" s="1"/>
  <c r="S59" i="62"/>
  <c r="T59" i="62" s="1"/>
  <c r="S60" i="62"/>
  <c r="T60" i="62" s="1"/>
  <c r="S61" i="62"/>
  <c r="T61" i="62" s="1"/>
  <c r="S62" i="62"/>
  <c r="T62" i="62" s="1"/>
  <c r="S63" i="62"/>
  <c r="T63" i="62" s="1"/>
  <c r="S64" i="62"/>
  <c r="T64" i="62" s="1"/>
  <c r="S65" i="62"/>
  <c r="T65" i="62" s="1"/>
  <c r="S66" i="62"/>
  <c r="T66" i="62" s="1"/>
  <c r="S67" i="62"/>
  <c r="T67" i="62" s="1"/>
  <c r="S68" i="62"/>
  <c r="T68" i="62" s="1"/>
  <c r="S69" i="62"/>
  <c r="T69" i="62" s="1"/>
  <c r="S70" i="62"/>
  <c r="T70" i="62" s="1"/>
  <c r="S71" i="62"/>
  <c r="T71" i="62" s="1"/>
  <c r="S72" i="62"/>
  <c r="T72" i="62" s="1"/>
  <c r="S73" i="62"/>
  <c r="T73" i="62" s="1"/>
  <c r="S74" i="62"/>
  <c r="T74" i="62" s="1"/>
  <c r="S75" i="62"/>
  <c r="T75" i="62" s="1"/>
  <c r="S76" i="62"/>
  <c r="T76" i="62" s="1"/>
  <c r="S77" i="62"/>
  <c r="T77" i="62" s="1"/>
  <c r="S78" i="62"/>
  <c r="T78" i="62" s="1"/>
  <c r="S79" i="62"/>
  <c r="T79" i="62" s="1"/>
  <c r="S80" i="62"/>
  <c r="T80" i="62" s="1"/>
  <c r="S81" i="62"/>
  <c r="T81" i="62" s="1"/>
  <c r="S82" i="62"/>
  <c r="T82" i="62" s="1"/>
  <c r="S83" i="62"/>
  <c r="T83" i="62" s="1"/>
  <c r="S84" i="62"/>
  <c r="T84" i="62" s="1"/>
  <c r="S85" i="62"/>
  <c r="T85" i="62" s="1"/>
  <c r="S86" i="62"/>
  <c r="T86" i="62" s="1"/>
  <c r="S87" i="62"/>
  <c r="T87" i="62" s="1"/>
  <c r="S88" i="62"/>
  <c r="T88" i="62" s="1"/>
  <c r="S89" i="62"/>
  <c r="T89" i="62" s="1"/>
  <c r="S90" i="62"/>
  <c r="T90" i="62" s="1"/>
  <c r="S91" i="62"/>
  <c r="T91" i="62" s="1"/>
  <c r="S92" i="62"/>
  <c r="T92" i="62" s="1"/>
  <c r="S93" i="62"/>
  <c r="T93" i="62" s="1"/>
  <c r="S94" i="62"/>
  <c r="T94" i="62" s="1"/>
  <c r="S95" i="62"/>
  <c r="T95" i="62" s="1"/>
  <c r="S96" i="62"/>
  <c r="T96" i="62" s="1"/>
  <c r="S97" i="62"/>
  <c r="T97" i="62" s="1"/>
  <c r="S98" i="62"/>
  <c r="T98" i="62" s="1"/>
  <c r="S99" i="62"/>
  <c r="T99" i="62" s="1"/>
  <c r="S100" i="62"/>
  <c r="T100" i="62" s="1"/>
  <c r="S101" i="62"/>
  <c r="T101" i="62" s="1"/>
  <c r="S102" i="62"/>
  <c r="T102" i="62" s="1"/>
  <c r="S103" i="62"/>
  <c r="T103" i="62" s="1"/>
  <c r="S104" i="62"/>
  <c r="T104" i="62" s="1"/>
  <c r="S105" i="62"/>
  <c r="T105" i="62" s="1"/>
  <c r="S106" i="62"/>
  <c r="T106" i="62" s="1"/>
  <c r="S107" i="62"/>
  <c r="T107" i="62" s="1"/>
  <c r="S108" i="62"/>
  <c r="T108" i="62" s="1"/>
  <c r="S109" i="62"/>
  <c r="T109" i="62" s="1"/>
  <c r="S110" i="62"/>
  <c r="T110" i="62" s="1"/>
  <c r="S111" i="62"/>
  <c r="T111" i="62" s="1"/>
  <c r="S112" i="62"/>
  <c r="T112" i="62" s="1"/>
  <c r="S113" i="62"/>
  <c r="T113" i="62" s="1"/>
  <c r="S114" i="62"/>
  <c r="T114" i="62" s="1"/>
  <c r="S115" i="62"/>
  <c r="T115" i="62" s="1"/>
  <c r="S116" i="62"/>
  <c r="T116" i="62" s="1"/>
  <c r="S117" i="62"/>
  <c r="T117" i="62" s="1"/>
  <c r="S118" i="62"/>
  <c r="T118" i="62" s="1"/>
  <c r="S119" i="62"/>
  <c r="T119" i="62" s="1"/>
  <c r="S120" i="62"/>
  <c r="T120" i="62" s="1"/>
  <c r="S121" i="62"/>
  <c r="T121" i="62" s="1"/>
  <c r="S122" i="62"/>
  <c r="T122" i="62" s="1"/>
  <c r="S123" i="62"/>
  <c r="T123" i="62" s="1"/>
  <c r="S124" i="62"/>
  <c r="T124" i="62" s="1"/>
  <c r="S125" i="62"/>
  <c r="T125" i="62" s="1"/>
  <c r="S126" i="62"/>
  <c r="T126" i="62" s="1"/>
  <c r="S127" i="62"/>
  <c r="T127" i="62" s="1"/>
  <c r="S128" i="62"/>
  <c r="T128" i="62" s="1"/>
  <c r="S129" i="62"/>
  <c r="T129" i="62" s="1"/>
  <c r="S130" i="62"/>
  <c r="T130" i="62" s="1"/>
  <c r="S131" i="62"/>
  <c r="T131" i="62" s="1"/>
  <c r="S132" i="62"/>
  <c r="T132" i="62" s="1"/>
  <c r="S133" i="62"/>
  <c r="T133" i="62" s="1"/>
  <c r="S134" i="62"/>
  <c r="T134" i="62" s="1"/>
  <c r="S135" i="62"/>
  <c r="T135" i="62" s="1"/>
  <c r="S136" i="62"/>
  <c r="T136" i="62" s="1"/>
  <c r="S137" i="62"/>
  <c r="T137" i="62" s="1"/>
  <c r="S138" i="62"/>
  <c r="T138" i="62" s="1"/>
  <c r="S139" i="62"/>
  <c r="T139" i="62" s="1"/>
  <c r="S140" i="62"/>
  <c r="T140" i="62" s="1"/>
  <c r="S141" i="62"/>
  <c r="T141" i="62" s="1"/>
  <c r="S142" i="62"/>
  <c r="T142" i="62" s="1"/>
  <c r="S143" i="62"/>
  <c r="T143" i="62" s="1"/>
  <c r="S144" i="62"/>
  <c r="T144" i="62" s="1"/>
  <c r="S145" i="62"/>
  <c r="T145" i="62" s="1"/>
  <c r="S146" i="62"/>
  <c r="T146" i="62" s="1"/>
  <c r="S147" i="62"/>
  <c r="T147" i="62" s="1"/>
  <c r="S148" i="62"/>
  <c r="T148" i="62" s="1"/>
  <c r="S149" i="62"/>
  <c r="T149" i="62" s="1"/>
  <c r="S150" i="62"/>
  <c r="T150" i="62" s="1"/>
  <c r="S151" i="62"/>
  <c r="T151" i="62" s="1"/>
  <c r="S152" i="62"/>
  <c r="T152" i="62" s="1"/>
  <c r="S153" i="62"/>
  <c r="T153" i="62" s="1"/>
  <c r="S154" i="62"/>
  <c r="T154" i="62" s="1"/>
  <c r="S155" i="62"/>
  <c r="T155" i="62" s="1"/>
  <c r="S156" i="62"/>
  <c r="T156" i="62" s="1"/>
  <c r="S157" i="62"/>
  <c r="T157" i="62" s="1"/>
  <c r="S158" i="62"/>
  <c r="T158" i="62" s="1"/>
  <c r="S159" i="62"/>
  <c r="T159" i="62" s="1"/>
  <c r="S160" i="62"/>
  <c r="T160" i="62" s="1"/>
  <c r="S161" i="62"/>
  <c r="T161" i="62" s="1"/>
  <c r="S162" i="62"/>
  <c r="T162" i="62" s="1"/>
  <c r="S163" i="62"/>
  <c r="T163" i="62" s="1"/>
  <c r="S164" i="62"/>
  <c r="T164" i="62" s="1"/>
  <c r="S165" i="62"/>
  <c r="T165" i="62" s="1"/>
  <c r="S166" i="62"/>
  <c r="T166" i="62" s="1"/>
  <c r="S167" i="62"/>
  <c r="T167" i="62" s="1"/>
  <c r="S168" i="62"/>
  <c r="T168" i="62" s="1"/>
  <c r="S169" i="62"/>
  <c r="T169" i="62" s="1"/>
  <c r="S170" i="62"/>
  <c r="T170" i="62" s="1"/>
  <c r="S171" i="62"/>
  <c r="T171" i="62" s="1"/>
  <c r="S172" i="62"/>
  <c r="T172" i="62" s="1"/>
  <c r="S173" i="62"/>
  <c r="T173" i="62" s="1"/>
  <c r="S174" i="62"/>
  <c r="T174" i="62" s="1"/>
  <c r="S175" i="62"/>
  <c r="T175" i="62" s="1"/>
  <c r="S176" i="62"/>
  <c r="T176" i="62" s="1"/>
  <c r="S177" i="62"/>
  <c r="T177" i="62" s="1"/>
  <c r="S178" i="62"/>
  <c r="T178" i="62" s="1"/>
  <c r="S179" i="62"/>
  <c r="T179" i="62" s="1"/>
  <c r="S180" i="62"/>
  <c r="T180" i="62" s="1"/>
  <c r="S181" i="62"/>
  <c r="T181" i="62" s="1"/>
  <c r="S182" i="62"/>
  <c r="T182" i="62" s="1"/>
  <c r="S183" i="62"/>
  <c r="T183" i="62" s="1"/>
  <c r="S184" i="62"/>
  <c r="T184" i="62" s="1"/>
  <c r="S185" i="62"/>
  <c r="T185" i="62" s="1"/>
  <c r="S186" i="62"/>
  <c r="T186" i="62" s="1"/>
  <c r="S187" i="62"/>
  <c r="T187" i="62" s="1"/>
  <c r="S188" i="62"/>
  <c r="T188" i="62" s="1"/>
  <c r="S189" i="62"/>
  <c r="T189" i="62" s="1"/>
  <c r="S190" i="62"/>
  <c r="T190" i="62" s="1"/>
  <c r="S191" i="62"/>
  <c r="T191" i="62" s="1"/>
  <c r="S192" i="62"/>
  <c r="T192" i="62" s="1"/>
  <c r="S193" i="62"/>
  <c r="T193" i="62" s="1"/>
  <c r="S194" i="62"/>
  <c r="T194" i="62" s="1"/>
  <c r="S195" i="62"/>
  <c r="T195" i="62" s="1"/>
  <c r="S196" i="62"/>
  <c r="T196" i="62" s="1"/>
  <c r="S197" i="62"/>
  <c r="T197" i="62" s="1"/>
  <c r="S198" i="62"/>
  <c r="T198" i="62" s="1"/>
  <c r="S199" i="62"/>
  <c r="T199" i="62" s="1"/>
  <c r="S200" i="62"/>
  <c r="T200" i="62" s="1"/>
  <c r="S201" i="62"/>
  <c r="T201" i="62" s="1"/>
  <c r="S202" i="62"/>
  <c r="T202" i="62" s="1"/>
  <c r="S203" i="62"/>
  <c r="T203" i="62" s="1"/>
  <c r="S204" i="62"/>
  <c r="T204" i="62" s="1"/>
  <c r="S205" i="62"/>
  <c r="T205" i="62" s="1"/>
  <c r="S206" i="62"/>
  <c r="T206" i="62" s="1"/>
  <c r="S207" i="62"/>
  <c r="T207" i="62" s="1"/>
  <c r="S208" i="62"/>
  <c r="T208" i="62" s="1"/>
  <c r="S209" i="62"/>
  <c r="T209" i="62" s="1"/>
  <c r="S210" i="62"/>
  <c r="T210" i="62" s="1"/>
  <c r="S211" i="62"/>
  <c r="T211" i="62" s="1"/>
  <c r="S212" i="62"/>
  <c r="T212" i="62" s="1"/>
  <c r="S213" i="62"/>
  <c r="T213" i="62" s="1"/>
  <c r="S214" i="62"/>
  <c r="T214" i="62" s="1"/>
  <c r="S215" i="62"/>
  <c r="T215" i="62" s="1"/>
  <c r="S216" i="62"/>
  <c r="T216" i="62" s="1"/>
  <c r="S217" i="62"/>
  <c r="T217" i="62" s="1"/>
  <c r="S218" i="62"/>
  <c r="T218" i="62" s="1"/>
  <c r="S219" i="62"/>
  <c r="T219" i="62" s="1"/>
  <c r="S220" i="62"/>
  <c r="T220" i="62" s="1"/>
  <c r="S221" i="62"/>
  <c r="T221" i="62" s="1"/>
  <c r="S222" i="62"/>
  <c r="T222" i="62" s="1"/>
  <c r="S223" i="62"/>
  <c r="T223" i="62" s="1"/>
  <c r="S224" i="62"/>
  <c r="T224" i="62" s="1"/>
  <c r="S225" i="62"/>
  <c r="T225" i="62" s="1"/>
  <c r="S226" i="62"/>
  <c r="T226" i="62" s="1"/>
  <c r="S227" i="62"/>
  <c r="T227" i="62" s="1"/>
  <c r="S228" i="62"/>
  <c r="T228" i="62" s="1"/>
  <c r="S229" i="62"/>
  <c r="T229" i="62" s="1"/>
  <c r="S230" i="62"/>
  <c r="T230" i="62" s="1"/>
  <c r="S231" i="62"/>
  <c r="T231" i="62" s="1"/>
  <c r="S232" i="62"/>
  <c r="T232" i="62" s="1"/>
  <c r="S233" i="62"/>
  <c r="T233" i="62" s="1"/>
  <c r="S234" i="62"/>
  <c r="T234" i="62" s="1"/>
  <c r="S235" i="62"/>
  <c r="T235" i="62" s="1"/>
  <c r="S236" i="62"/>
  <c r="T236" i="62" s="1"/>
  <c r="S237" i="62"/>
  <c r="T237" i="62" s="1"/>
  <c r="S238" i="62"/>
  <c r="T238" i="62" s="1"/>
  <c r="S239" i="62"/>
  <c r="T239" i="62" s="1"/>
  <c r="S240" i="62"/>
  <c r="T240" i="62" s="1"/>
  <c r="S241" i="62"/>
  <c r="T241" i="62" s="1"/>
  <c r="S242" i="62"/>
  <c r="T242" i="62" s="1"/>
  <c r="S243" i="62"/>
  <c r="T243" i="62" s="1"/>
  <c r="S244" i="62"/>
  <c r="T244" i="62" s="1"/>
  <c r="S245" i="62"/>
  <c r="T245" i="62" s="1"/>
  <c r="S246" i="62"/>
  <c r="T246" i="62" s="1"/>
  <c r="S247" i="62"/>
  <c r="T247" i="62" s="1"/>
  <c r="S248" i="62"/>
  <c r="T248" i="62" s="1"/>
  <c r="S249" i="62"/>
  <c r="T249" i="62" s="1"/>
  <c r="S250" i="62"/>
  <c r="T250" i="62" s="1"/>
  <c r="S251" i="62"/>
  <c r="T251" i="62" s="1"/>
  <c r="S252" i="62"/>
  <c r="T252" i="62" s="1"/>
  <c r="S253" i="62"/>
  <c r="T253" i="62" s="1"/>
  <c r="S254" i="62"/>
  <c r="T254" i="62" s="1"/>
  <c r="S255" i="62"/>
  <c r="T255" i="62" s="1"/>
  <c r="S256" i="62"/>
  <c r="T256" i="62" s="1"/>
  <c r="S257" i="62"/>
  <c r="T257" i="62" s="1"/>
  <c r="S258" i="62"/>
  <c r="T258" i="62" s="1"/>
  <c r="S259" i="62"/>
  <c r="T259" i="62" s="1"/>
  <c r="S260" i="62"/>
  <c r="T260" i="62" s="1"/>
  <c r="S261" i="62"/>
  <c r="T261" i="62" s="1"/>
  <c r="S262" i="62"/>
  <c r="T262" i="62" s="1"/>
  <c r="S263" i="62"/>
  <c r="T263" i="62" s="1"/>
  <c r="S264" i="62"/>
  <c r="T264" i="62" s="1"/>
  <c r="S265" i="62"/>
  <c r="T265" i="62" s="1"/>
  <c r="S266" i="62"/>
  <c r="T266" i="62" s="1"/>
  <c r="S306" i="62"/>
  <c r="S307" i="62"/>
  <c r="S308" i="62"/>
  <c r="S309" i="62"/>
  <c r="S310" i="62"/>
  <c r="S311" i="62"/>
  <c r="S312" i="62"/>
  <c r="S313" i="62"/>
  <c r="T313" i="62" s="1"/>
  <c r="S314" i="62"/>
  <c r="T314" i="62" s="1"/>
  <c r="S315" i="62"/>
  <c r="S316" i="62"/>
  <c r="S317" i="62"/>
  <c r="S318" i="62"/>
  <c r="S319" i="62"/>
  <c r="S320" i="62"/>
  <c r="S321" i="62"/>
  <c r="T321" i="62" s="1"/>
  <c r="S322" i="62"/>
  <c r="T322" i="62" s="1"/>
  <c r="S323" i="62"/>
  <c r="S324" i="62"/>
  <c r="S325" i="62"/>
  <c r="T325" i="62" s="1"/>
  <c r="S326" i="62"/>
  <c r="T326" i="62" s="1"/>
  <c r="S327" i="62"/>
  <c r="S328" i="62"/>
  <c r="S329" i="62"/>
  <c r="S330" i="62"/>
  <c r="S331" i="62"/>
  <c r="S332" i="62"/>
  <c r="T332" i="62" s="1"/>
  <c r="S333" i="62"/>
  <c r="S334" i="62"/>
  <c r="T334" i="62" s="1"/>
  <c r="S335" i="62"/>
  <c r="S336" i="62"/>
  <c r="S337" i="62"/>
  <c r="S338" i="62"/>
  <c r="S339" i="62"/>
  <c r="S340" i="62"/>
  <c r="S341" i="62"/>
  <c r="S342" i="62"/>
  <c r="S343" i="62"/>
  <c r="S344" i="62"/>
  <c r="S345" i="62"/>
  <c r="T345" i="62" s="1"/>
  <c r="S346" i="62"/>
  <c r="T346" i="62" s="1"/>
  <c r="S347" i="62"/>
  <c r="S348" i="62"/>
  <c r="S349" i="62"/>
  <c r="S350" i="62"/>
  <c r="T350" i="62" s="1"/>
  <c r="S351" i="62"/>
  <c r="S352" i="62"/>
  <c r="S353" i="62"/>
  <c r="T353" i="62" s="1"/>
  <c r="S354" i="62"/>
  <c r="S355" i="62"/>
  <c r="T355" i="62" s="1"/>
  <c r="S356" i="62"/>
  <c r="T356" i="62" s="1"/>
  <c r="S357" i="62"/>
  <c r="T357" i="62" s="1"/>
  <c r="S358" i="62"/>
  <c r="T358" i="62" s="1"/>
  <c r="S359" i="62"/>
  <c r="T359" i="62" s="1"/>
  <c r="S360" i="62"/>
  <c r="T360" i="62" s="1"/>
  <c r="S361" i="62"/>
  <c r="T361" i="62" s="1"/>
  <c r="S362" i="62"/>
  <c r="T362" i="62" s="1"/>
  <c r="S363" i="62"/>
  <c r="T363" i="62" s="1"/>
  <c r="S364" i="62"/>
  <c r="T364" i="62" s="1"/>
  <c r="S365" i="62"/>
  <c r="T365" i="62" s="1"/>
  <c r="S366" i="62"/>
  <c r="T366" i="62" s="1"/>
  <c r="S367" i="62"/>
  <c r="T367" i="62" s="1"/>
  <c r="S368" i="62"/>
  <c r="T368" i="62" s="1"/>
  <c r="S369" i="62"/>
  <c r="T369" i="62" s="1"/>
  <c r="S370" i="62"/>
  <c r="T370" i="62" s="1"/>
  <c r="S371" i="62"/>
  <c r="T371" i="62" s="1"/>
  <c r="S372" i="62"/>
  <c r="T372" i="62" s="1"/>
  <c r="S373" i="62"/>
  <c r="T373" i="62" s="1"/>
  <c r="S374" i="62"/>
  <c r="T374" i="62" s="1"/>
  <c r="S375" i="62"/>
  <c r="T375" i="62" s="1"/>
  <c r="S376" i="62"/>
  <c r="T376" i="62" s="1"/>
  <c r="S377" i="62"/>
  <c r="T377" i="62" s="1"/>
  <c r="S378" i="62"/>
  <c r="T378" i="62" s="1"/>
  <c r="S379" i="62"/>
  <c r="T379" i="62" s="1"/>
  <c r="S380" i="62"/>
  <c r="T380" i="62" s="1"/>
  <c r="S381" i="62"/>
  <c r="T381" i="62" s="1"/>
  <c r="S382" i="62"/>
  <c r="T382" i="62" s="1"/>
  <c r="S383" i="62"/>
  <c r="T383" i="62" s="1"/>
  <c r="S384" i="62"/>
  <c r="T384" i="62" s="1"/>
  <c r="S385" i="62"/>
  <c r="T385" i="62" s="1"/>
  <c r="S386" i="62"/>
  <c r="T386" i="62" s="1"/>
  <c r="S387" i="62"/>
  <c r="T387" i="62" s="1"/>
  <c r="S388" i="62"/>
  <c r="T388" i="62" s="1"/>
  <c r="S389" i="62"/>
  <c r="T389" i="62" s="1"/>
  <c r="S390" i="62"/>
  <c r="T390" i="62" s="1"/>
  <c r="S391" i="62"/>
  <c r="T391" i="62" s="1"/>
  <c r="S392" i="62"/>
  <c r="T392" i="62" s="1"/>
  <c r="S393" i="62"/>
  <c r="T393" i="62" s="1"/>
  <c r="S394" i="62"/>
  <c r="T394" i="62" s="1"/>
  <c r="S395" i="62"/>
  <c r="T395" i="62" s="1"/>
  <c r="S396" i="62"/>
  <c r="T396" i="62" s="1"/>
  <c r="S397" i="62"/>
  <c r="T397" i="62" s="1"/>
  <c r="S398" i="62"/>
  <c r="T398" i="62" s="1"/>
  <c r="S399" i="62"/>
  <c r="T399" i="62" s="1"/>
  <c r="S400" i="62"/>
  <c r="T400" i="62" s="1"/>
  <c r="S401" i="62"/>
  <c r="T401" i="62" s="1"/>
  <c r="S402" i="62"/>
  <c r="T402" i="62" s="1"/>
  <c r="S403" i="62"/>
  <c r="T403" i="62" s="1"/>
  <c r="S404" i="62"/>
  <c r="T404" i="62" s="1"/>
  <c r="S405" i="62"/>
  <c r="T405" i="62" s="1"/>
  <c r="S406" i="62"/>
  <c r="T406" i="62" s="1"/>
  <c r="S407" i="62"/>
  <c r="T407" i="62" s="1"/>
  <c r="S408" i="62"/>
  <c r="T408" i="62" s="1"/>
  <c r="S409" i="62"/>
  <c r="T409" i="62" s="1"/>
  <c r="S410" i="62"/>
  <c r="T410" i="62" s="1"/>
  <c r="S411" i="62"/>
  <c r="T411" i="62" s="1"/>
  <c r="S412" i="62"/>
  <c r="T412" i="62" s="1"/>
  <c r="S413" i="62"/>
  <c r="T413" i="62" s="1"/>
  <c r="S414" i="62"/>
  <c r="T414" i="62" s="1"/>
  <c r="S415" i="62"/>
  <c r="T415" i="62" s="1"/>
  <c r="S416" i="62"/>
  <c r="T416" i="62" s="1"/>
  <c r="S417" i="62"/>
  <c r="T417" i="62" s="1"/>
  <c r="S418" i="62"/>
  <c r="T418" i="62" s="1"/>
  <c r="S419" i="62"/>
  <c r="T419" i="62" s="1"/>
  <c r="S420" i="62"/>
  <c r="T420" i="62" s="1"/>
  <c r="S421" i="62"/>
  <c r="T421" i="62" s="1"/>
  <c r="S422" i="62"/>
  <c r="T422" i="62" s="1"/>
  <c r="S423" i="62"/>
  <c r="T423" i="62" s="1"/>
  <c r="S424" i="62"/>
  <c r="T424" i="62" s="1"/>
  <c r="S425" i="62"/>
  <c r="T425" i="62" s="1"/>
  <c r="S426" i="62"/>
  <c r="T426" i="62" s="1"/>
  <c r="S427" i="62"/>
  <c r="T427" i="62" s="1"/>
  <c r="S428" i="62"/>
  <c r="T428" i="62" s="1"/>
  <c r="S429" i="62"/>
  <c r="T429" i="62" s="1"/>
  <c r="S430" i="62"/>
  <c r="T430" i="62" s="1"/>
  <c r="S431" i="62"/>
  <c r="T431" i="62" s="1"/>
  <c r="S432" i="62"/>
  <c r="T432" i="62" s="1"/>
  <c r="S433" i="62"/>
  <c r="T433" i="62" s="1"/>
  <c r="S434" i="62"/>
  <c r="T434" i="62" s="1"/>
  <c r="S435" i="62"/>
  <c r="T435" i="62" s="1"/>
  <c r="S436" i="62"/>
  <c r="T436" i="62" s="1"/>
  <c r="S437" i="62"/>
  <c r="T437" i="62" s="1"/>
  <c r="S438" i="62"/>
  <c r="T438" i="62" s="1"/>
  <c r="S439" i="62"/>
  <c r="T439" i="62" s="1"/>
  <c r="S440" i="62"/>
  <c r="T440" i="62" s="1"/>
  <c r="S441" i="62"/>
  <c r="T441" i="62" s="1"/>
  <c r="S442" i="62"/>
  <c r="T442" i="62" s="1"/>
  <c r="S443" i="62"/>
  <c r="T443" i="62" s="1"/>
  <c r="S444" i="62"/>
  <c r="T444" i="62" s="1"/>
  <c r="S445" i="62"/>
  <c r="T445" i="62" s="1"/>
  <c r="S446" i="62"/>
  <c r="T446" i="62" s="1"/>
  <c r="S447" i="62"/>
  <c r="T447" i="62" s="1"/>
  <c r="S448" i="62"/>
  <c r="T448" i="62" s="1"/>
  <c r="S449" i="62"/>
  <c r="T449" i="62" s="1"/>
  <c r="S450" i="62"/>
  <c r="T450" i="62" s="1"/>
  <c r="S451" i="62"/>
  <c r="T451" i="62" s="1"/>
  <c r="S452" i="62"/>
  <c r="T452" i="62" s="1"/>
  <c r="S453" i="62"/>
  <c r="T453" i="62" s="1"/>
  <c r="S454" i="62"/>
  <c r="T454" i="62" s="1"/>
  <c r="S455" i="62"/>
  <c r="T455" i="62" s="1"/>
  <c r="S456" i="62"/>
  <c r="T456" i="62" s="1"/>
  <c r="S457" i="62"/>
  <c r="T457" i="62" s="1"/>
  <c r="S458" i="62"/>
  <c r="T458" i="62" s="1"/>
  <c r="S459" i="62"/>
  <c r="T459" i="62" s="1"/>
  <c r="S460" i="62"/>
  <c r="T460" i="62" s="1"/>
  <c r="S461" i="62"/>
  <c r="T461" i="62" s="1"/>
  <c r="S462" i="62"/>
  <c r="T462" i="62" s="1"/>
  <c r="S463" i="62"/>
  <c r="T463" i="62" s="1"/>
  <c r="S464" i="62"/>
  <c r="T464" i="62" s="1"/>
  <c r="S465" i="62"/>
  <c r="T465" i="62" s="1"/>
  <c r="S466" i="62"/>
  <c r="T466" i="62" s="1"/>
  <c r="S467" i="62"/>
  <c r="T467" i="62" s="1"/>
  <c r="S468" i="62"/>
  <c r="T468" i="62" s="1"/>
  <c r="S469" i="62"/>
  <c r="T469" i="62" s="1"/>
  <c r="S470" i="62"/>
  <c r="T470" i="62" s="1"/>
  <c r="S471" i="62"/>
  <c r="T471" i="62" s="1"/>
  <c r="S472" i="62"/>
  <c r="T472" i="62" s="1"/>
  <c r="S473" i="62"/>
  <c r="T473" i="62" s="1"/>
  <c r="S474" i="62"/>
  <c r="T474" i="62" s="1"/>
  <c r="S475" i="62"/>
  <c r="T475" i="62" s="1"/>
  <c r="S476" i="62"/>
  <c r="T476" i="62" s="1"/>
  <c r="S477" i="62"/>
  <c r="T477" i="62" s="1"/>
  <c r="S478" i="62"/>
  <c r="T478" i="62" s="1"/>
  <c r="S479" i="62"/>
  <c r="T479" i="62" s="1"/>
  <c r="S480" i="62"/>
  <c r="T480" i="62" s="1"/>
  <c r="S481" i="62"/>
  <c r="T481" i="62" s="1"/>
  <c r="S482" i="62"/>
  <c r="T482" i="62" s="1"/>
  <c r="S483" i="62"/>
  <c r="T483" i="62" s="1"/>
  <c r="S484" i="62"/>
  <c r="T484" i="62" s="1"/>
  <c r="S485" i="62"/>
  <c r="T485" i="62" s="1"/>
  <c r="S486" i="62"/>
  <c r="T486" i="62" s="1"/>
  <c r="S487" i="62"/>
  <c r="T487" i="62" s="1"/>
  <c r="S488" i="62"/>
  <c r="T488" i="62" s="1"/>
  <c r="S489" i="62"/>
  <c r="T489" i="62" s="1"/>
  <c r="S490" i="62"/>
  <c r="T490" i="62" s="1"/>
  <c r="S491" i="62"/>
  <c r="T491" i="62" s="1"/>
  <c r="S492" i="62"/>
  <c r="T492" i="62" s="1"/>
  <c r="S493" i="62"/>
  <c r="T493" i="62" s="1"/>
  <c r="S494" i="62"/>
  <c r="T494" i="62" s="1"/>
  <c r="S495" i="62"/>
  <c r="T495" i="62" s="1"/>
  <c r="S496" i="62"/>
  <c r="T496" i="62" s="1"/>
  <c r="S497" i="62"/>
  <c r="T497" i="62" s="1"/>
  <c r="S498" i="62"/>
  <c r="T498" i="62" s="1"/>
  <c r="S499" i="62"/>
  <c r="T499" i="62" s="1"/>
  <c r="S10" i="62"/>
  <c r="T10" i="62" l="1"/>
  <c r="T9" i="62" s="1"/>
  <c r="M77" i="76" l="1"/>
  <c r="O77" i="76" s="1"/>
  <c r="N77" i="76" s="1"/>
  <c r="M53" i="76"/>
  <c r="O53" i="76" s="1"/>
  <c r="N53" i="76" s="1"/>
  <c r="M339" i="76"/>
  <c r="O339" i="76" s="1"/>
  <c r="N339" i="76" s="1"/>
  <c r="M132" i="76"/>
  <c r="O132" i="76" s="1"/>
  <c r="N132" i="76" s="1"/>
  <c r="M287" i="76"/>
  <c r="O287" i="76" s="1"/>
  <c r="N287" i="76" s="1"/>
  <c r="M148" i="76"/>
  <c r="O148" i="76" s="1"/>
  <c r="N148" i="76" s="1"/>
  <c r="M267" i="76"/>
  <c r="O267" i="76" s="1"/>
  <c r="N267" i="76" s="1"/>
  <c r="M131" i="76"/>
  <c r="O131" i="76" s="1"/>
  <c r="N131" i="76" s="1"/>
  <c r="M90" i="76"/>
  <c r="O90" i="76" s="1"/>
  <c r="N90" i="76" s="1"/>
  <c r="M196" i="76"/>
  <c r="O196" i="76" s="1"/>
  <c r="N196" i="76" s="1"/>
  <c r="M140" i="76"/>
  <c r="O140" i="76" s="1"/>
  <c r="N140" i="76" s="1"/>
  <c r="M226" i="76"/>
  <c r="O226" i="76" s="1"/>
  <c r="N226" i="76" s="1"/>
  <c r="M154" i="76"/>
  <c r="O154" i="76" s="1"/>
  <c r="N154" i="76" s="1"/>
  <c r="M212" i="76"/>
  <c r="O212" i="76" s="1"/>
  <c r="N212" i="76" s="1"/>
  <c r="M159" i="76"/>
  <c r="O159" i="76" s="1"/>
  <c r="N159" i="76" s="1"/>
  <c r="M135" i="76"/>
  <c r="O135" i="76" s="1"/>
  <c r="N135" i="76" s="1"/>
  <c r="M119" i="76"/>
  <c r="O119" i="76" s="1"/>
  <c r="N119" i="76" s="1"/>
  <c r="M185" i="76"/>
  <c r="O185" i="76" s="1"/>
  <c r="N185" i="76" s="1"/>
  <c r="M294" i="76"/>
  <c r="O294" i="76" s="1"/>
  <c r="N294" i="76" s="1"/>
  <c r="M215" i="76"/>
  <c r="O215" i="76" s="1"/>
  <c r="N215" i="76" s="1"/>
  <c r="M209" i="76"/>
  <c r="O209" i="76" s="1"/>
  <c r="N209" i="76" s="1"/>
  <c r="M271" i="76"/>
  <c r="O271" i="76" s="1"/>
  <c r="N271" i="76" s="1"/>
  <c r="M222" i="76"/>
  <c r="O222" i="76" s="1"/>
  <c r="N222" i="76" s="1"/>
  <c r="M35" i="76"/>
  <c r="O35" i="76" s="1"/>
  <c r="N35" i="76" s="1"/>
  <c r="M194" i="76"/>
  <c r="O194" i="76" s="1"/>
  <c r="N194" i="76" s="1"/>
  <c r="M142" i="76"/>
  <c r="O142" i="76" s="1"/>
  <c r="N142" i="76" s="1"/>
  <c r="M42" i="76"/>
  <c r="O42" i="76" s="1"/>
  <c r="N42" i="76" s="1"/>
  <c r="M285" i="76"/>
  <c r="O285" i="76" s="1"/>
  <c r="N285" i="76" s="1"/>
  <c r="M44" i="76"/>
  <c r="O44" i="76" s="1"/>
  <c r="N44" i="76" s="1"/>
  <c r="M192" i="76"/>
  <c r="O192" i="76" s="1"/>
  <c r="N192" i="76" s="1"/>
  <c r="M182" i="76"/>
  <c r="O182" i="76" s="1"/>
  <c r="N182" i="76" s="1"/>
  <c r="M161" i="76"/>
  <c r="O161" i="76" s="1"/>
  <c r="N161" i="76" s="1"/>
  <c r="M240" i="76"/>
  <c r="O240" i="76" s="1"/>
  <c r="N240" i="76" s="1"/>
  <c r="M127" i="76"/>
  <c r="O127" i="76" s="1"/>
  <c r="N127" i="76" s="1"/>
  <c r="M310" i="76"/>
  <c r="O310" i="76" s="1"/>
  <c r="N310" i="76" s="1"/>
  <c r="M150" i="76"/>
  <c r="O150" i="76" s="1"/>
  <c r="N150" i="76" s="1"/>
  <c r="M316" i="76"/>
  <c r="O316" i="76" s="1"/>
  <c r="N316" i="76" s="1"/>
  <c r="M128" i="76"/>
  <c r="O128" i="76" s="1"/>
  <c r="N128" i="76" s="1"/>
  <c r="M274" i="76"/>
  <c r="O274" i="76" s="1"/>
  <c r="N274" i="76" s="1"/>
  <c r="M329" i="76"/>
  <c r="O329" i="76" s="1"/>
  <c r="N329" i="76" s="1"/>
  <c r="M193" i="76"/>
  <c r="O193" i="76" s="1"/>
  <c r="N193" i="76" s="1"/>
  <c r="M177" i="76"/>
  <c r="O177" i="76" s="1"/>
  <c r="N177" i="76" s="1"/>
  <c r="M309" i="76"/>
  <c r="O309" i="76" s="1"/>
  <c r="N309" i="76" s="1"/>
  <c r="M269" i="76"/>
  <c r="O269" i="76" s="1"/>
  <c r="N269" i="76" s="1"/>
  <c r="M198" i="76"/>
  <c r="O198" i="76" s="1"/>
  <c r="N198" i="76" s="1"/>
  <c r="M123" i="76"/>
  <c r="O123" i="76" s="1"/>
  <c r="N123" i="76" s="1"/>
  <c r="M173" i="76"/>
  <c r="O173" i="76" s="1"/>
  <c r="N173" i="76" s="1"/>
  <c r="M328" i="76"/>
  <c r="O328" i="76" s="1"/>
  <c r="N328" i="76" s="1"/>
  <c r="M121" i="76"/>
  <c r="O121" i="76" s="1"/>
  <c r="N121" i="76" s="1"/>
  <c r="M290" i="76"/>
  <c r="O290" i="76" s="1"/>
  <c r="N290" i="76" s="1"/>
  <c r="M114" i="76"/>
  <c r="O114" i="76" s="1"/>
  <c r="N114" i="76" s="1"/>
  <c r="M179" i="76"/>
  <c r="O179" i="76" s="1"/>
  <c r="N179" i="76" s="1"/>
  <c r="M169" i="76"/>
  <c r="O169" i="76" s="1"/>
  <c r="N169" i="76" s="1"/>
  <c r="M30" i="76"/>
  <c r="O30" i="76" s="1"/>
  <c r="N30" i="76" s="1"/>
  <c r="M199" i="76"/>
  <c r="O199" i="76" s="1"/>
  <c r="N199" i="76" s="1"/>
  <c r="M336" i="76"/>
  <c r="O336" i="76" s="1"/>
  <c r="N336" i="76" s="1"/>
  <c r="M124" i="76"/>
  <c r="O124" i="76" s="1"/>
  <c r="N124" i="76" s="1"/>
  <c r="M221" i="76"/>
  <c r="O221" i="76" s="1"/>
  <c r="N221" i="76" s="1"/>
  <c r="M68" i="76"/>
  <c r="O68" i="76" s="1"/>
  <c r="N68" i="76" s="1"/>
  <c r="M81" i="76"/>
  <c r="O81" i="76" s="1"/>
  <c r="N81" i="76" s="1"/>
  <c r="M164" i="76"/>
  <c r="O164" i="76" s="1"/>
  <c r="N164" i="76" s="1"/>
  <c r="M204" i="76"/>
  <c r="O204" i="76" s="1"/>
  <c r="N204" i="76" s="1"/>
  <c r="M87" i="76"/>
  <c r="O87" i="76" s="1"/>
  <c r="N87" i="76" s="1"/>
  <c r="M195" i="76"/>
  <c r="O195" i="76" s="1"/>
  <c r="N195" i="76" s="1"/>
  <c r="M302" i="76"/>
  <c r="O302" i="76" s="1"/>
  <c r="N302" i="76" s="1"/>
  <c r="M116" i="76"/>
  <c r="O116" i="76" s="1"/>
  <c r="N116" i="76" s="1"/>
  <c r="M156" i="76"/>
  <c r="O156" i="76" s="1"/>
  <c r="N156" i="76" s="1"/>
  <c r="M268" i="76"/>
  <c r="O268" i="76" s="1"/>
  <c r="N268" i="76" s="1"/>
  <c r="M323" i="76"/>
  <c r="O323" i="76" s="1"/>
  <c r="N323" i="76" s="1"/>
  <c r="M59" i="76"/>
  <c r="O59" i="76" s="1"/>
  <c r="N59" i="76" s="1"/>
  <c r="M230" i="76"/>
  <c r="O230" i="76" s="1"/>
  <c r="N230" i="76" s="1"/>
  <c r="M31" i="76"/>
  <c r="O31" i="76" s="1"/>
  <c r="N31" i="76" s="1"/>
  <c r="M54" i="76"/>
  <c r="O54" i="76" s="1"/>
  <c r="N54" i="76" s="1"/>
  <c r="M107" i="76"/>
  <c r="O107" i="76" s="1"/>
  <c r="N107" i="76" s="1"/>
  <c r="M314" i="76"/>
  <c r="O314" i="76" s="1"/>
  <c r="N314" i="76" s="1"/>
  <c r="M263" i="76"/>
  <c r="O263" i="76" s="1"/>
  <c r="N263" i="76" s="1"/>
  <c r="M255" i="76"/>
  <c r="O255" i="76" s="1"/>
  <c r="N255" i="76" s="1"/>
  <c r="M252" i="76"/>
  <c r="O252" i="76" s="1"/>
  <c r="N252" i="76" s="1"/>
  <c r="M251" i="76"/>
  <c r="O251" i="76" s="1"/>
  <c r="N251" i="76" s="1"/>
  <c r="M115" i="76"/>
  <c r="O115" i="76" s="1"/>
  <c r="N115" i="76" s="1"/>
  <c r="M36" i="76"/>
  <c r="O36" i="76" s="1"/>
  <c r="N36" i="76" s="1"/>
  <c r="M34" i="76"/>
  <c r="O34" i="76" s="1"/>
  <c r="N34" i="76" s="1"/>
  <c r="M250" i="76"/>
  <c r="O250" i="76" s="1"/>
  <c r="N250" i="76" s="1"/>
  <c r="M141" i="76"/>
  <c r="O141" i="76" s="1"/>
  <c r="N141" i="76" s="1"/>
  <c r="M98" i="76"/>
  <c r="O98" i="76" s="1"/>
  <c r="N98" i="76" s="1"/>
  <c r="M111" i="76"/>
  <c r="O111" i="76" s="1"/>
  <c r="N111" i="76" s="1"/>
  <c r="M149" i="76"/>
  <c r="O149" i="76" s="1"/>
  <c r="N149" i="76" s="1"/>
  <c r="M146" i="76"/>
  <c r="O146" i="76" s="1"/>
  <c r="N146" i="76" s="1"/>
  <c r="M275" i="76"/>
  <c r="O275" i="76" s="1"/>
  <c r="N275" i="76" s="1"/>
  <c r="M223" i="76"/>
  <c r="O223" i="76" s="1"/>
  <c r="N223" i="76" s="1"/>
  <c r="M225" i="76"/>
  <c r="O225" i="76" s="1"/>
  <c r="N225" i="76" s="1"/>
  <c r="M239" i="76"/>
  <c r="O239" i="76" s="1"/>
  <c r="N239" i="76" s="1"/>
  <c r="M103" i="76"/>
  <c r="O103" i="76" s="1"/>
  <c r="N103" i="76" s="1"/>
  <c r="M190" i="76"/>
  <c r="O190" i="76" s="1"/>
  <c r="N190" i="76" s="1"/>
  <c r="M218" i="76"/>
  <c r="O218" i="76" s="1"/>
  <c r="N218" i="76" s="1"/>
  <c r="M299" i="76"/>
  <c r="O299" i="76" s="1"/>
  <c r="N299" i="76" s="1"/>
  <c r="M246" i="76"/>
  <c r="O246" i="76" s="1"/>
  <c r="N246" i="76" s="1"/>
  <c r="M210" i="76"/>
  <c r="O210" i="76" s="1"/>
  <c r="N210" i="76" s="1"/>
  <c r="M16" i="76"/>
  <c r="O16" i="76" s="1"/>
  <c r="N16" i="76" s="1"/>
  <c r="M37" i="76"/>
  <c r="O37" i="76" s="1"/>
  <c r="N37" i="76" s="1"/>
  <c r="M55" i="76"/>
  <c r="O55" i="76" s="1"/>
  <c r="N55" i="76" s="1"/>
  <c r="M312" i="76"/>
  <c r="O312" i="76" s="1"/>
  <c r="N312" i="76" s="1"/>
  <c r="M297" i="76"/>
  <c r="O297" i="76" s="1"/>
  <c r="N297" i="76" s="1"/>
  <c r="M105" i="76"/>
  <c r="O105" i="76" s="1"/>
  <c r="N105" i="76" s="1"/>
  <c r="M296" i="76"/>
  <c r="O296" i="76" s="1"/>
  <c r="N296" i="76" s="1"/>
  <c r="M232" i="76"/>
  <c r="O232" i="76" s="1"/>
  <c r="N232" i="76" s="1"/>
  <c r="M300" i="76"/>
  <c r="O300" i="76" s="1"/>
  <c r="N300" i="76" s="1"/>
  <c r="M108" i="76"/>
  <c r="O108" i="76" s="1"/>
  <c r="N108" i="76" s="1"/>
  <c r="M322" i="76"/>
  <c r="O322" i="76" s="1"/>
  <c r="N322" i="76" s="1"/>
  <c r="M32" i="76"/>
  <c r="O32" i="76" s="1"/>
  <c r="N32" i="76" s="1"/>
  <c r="M203" i="76"/>
  <c r="O203" i="76" s="1"/>
  <c r="N203" i="76" s="1"/>
  <c r="M97" i="76"/>
  <c r="O97" i="76" s="1"/>
  <c r="N97" i="76" s="1"/>
  <c r="M12" i="76"/>
  <c r="O12" i="76" s="1"/>
  <c r="N12" i="76" s="1"/>
  <c r="M291" i="76"/>
  <c r="O291" i="76" s="1"/>
  <c r="N291" i="76" s="1"/>
  <c r="M136" i="76"/>
  <c r="O136" i="76" s="1"/>
  <c r="N136" i="76" s="1"/>
  <c r="M168" i="76"/>
  <c r="O168" i="76" s="1"/>
  <c r="N168" i="76" s="1"/>
  <c r="M279" i="76"/>
  <c r="O279" i="76" s="1"/>
  <c r="N279" i="76" s="1"/>
  <c r="M151" i="76"/>
  <c r="O151" i="76" s="1"/>
  <c r="N151" i="76" s="1"/>
  <c r="M58" i="76"/>
  <c r="O58" i="76" s="1"/>
  <c r="N58" i="76" s="1"/>
  <c r="M260" i="76"/>
  <c r="O260" i="76" s="1"/>
  <c r="N260" i="76" s="1"/>
  <c r="M333" i="76"/>
  <c r="O333" i="76" s="1"/>
  <c r="N333" i="76" s="1"/>
  <c r="M303" i="76"/>
  <c r="O303" i="76" s="1"/>
  <c r="N303" i="76" s="1"/>
  <c r="M82" i="76"/>
  <c r="O82" i="76" s="1"/>
  <c r="N82" i="76" s="1"/>
  <c r="M327" i="76"/>
  <c r="O327" i="76" s="1"/>
  <c r="N327" i="76" s="1"/>
  <c r="M220" i="76"/>
  <c r="O220" i="76" s="1"/>
  <c r="N220" i="76" s="1"/>
  <c r="M133" i="76"/>
  <c r="O133" i="76" s="1"/>
  <c r="N133" i="76" s="1"/>
  <c r="M334" i="76"/>
  <c r="O334" i="76" s="1"/>
  <c r="N334" i="76" s="1"/>
  <c r="M338" i="76"/>
  <c r="O338" i="76" s="1"/>
  <c r="N338" i="76" s="1"/>
  <c r="M335" i="76"/>
  <c r="O335" i="76" s="1"/>
  <c r="N335" i="76" s="1"/>
  <c r="M277" i="76"/>
  <c r="O277" i="76" s="1"/>
  <c r="N277" i="76" s="1"/>
  <c r="M85" i="76"/>
  <c r="O85" i="76" s="1"/>
  <c r="N85" i="76" s="1"/>
  <c r="M56" i="76"/>
  <c r="O56" i="76" s="1"/>
  <c r="N56" i="76" s="1"/>
  <c r="M307" i="76"/>
  <c r="O307" i="76" s="1"/>
  <c r="N307" i="76" s="1"/>
  <c r="M144" i="76"/>
  <c r="O144" i="76" s="1"/>
  <c r="N144" i="76" s="1"/>
  <c r="M67" i="76"/>
  <c r="O67" i="76" s="1"/>
  <c r="N67" i="76" s="1"/>
  <c r="M49" i="76"/>
  <c r="O49" i="76" s="1"/>
  <c r="N49" i="76" s="1"/>
  <c r="M92" i="76"/>
  <c r="O92" i="76" s="1"/>
  <c r="N92" i="76" s="1"/>
  <c r="M331" i="76"/>
  <c r="O331" i="76" s="1"/>
  <c r="N331" i="76" s="1"/>
  <c r="M51" i="76"/>
  <c r="O51" i="76" s="1"/>
  <c r="N51" i="76" s="1"/>
  <c r="M80" i="76"/>
  <c r="O80" i="76" s="1"/>
  <c r="N80" i="76" s="1"/>
  <c r="M324" i="76"/>
  <c r="O324" i="76" s="1"/>
  <c r="N324" i="76" s="1"/>
  <c r="M253" i="76"/>
  <c r="O253" i="76" s="1"/>
  <c r="N253" i="76" s="1"/>
  <c r="M207" i="76"/>
  <c r="O207" i="76" s="1"/>
  <c r="N207" i="76" s="1"/>
  <c r="M33" i="76"/>
  <c r="O33" i="76" s="1"/>
  <c r="N33" i="76" s="1"/>
  <c r="M249" i="76"/>
  <c r="O249" i="76" s="1"/>
  <c r="N249" i="76" s="1"/>
  <c r="M95" i="76"/>
  <c r="O95" i="76" s="1"/>
  <c r="N95" i="76" s="1"/>
  <c r="M64" i="76"/>
  <c r="O64" i="76" s="1"/>
  <c r="N64" i="76" s="1"/>
  <c r="M191" i="76"/>
  <c r="O191" i="76" s="1"/>
  <c r="N191" i="76" s="1"/>
  <c r="M293" i="76"/>
  <c r="O293" i="76" s="1"/>
  <c r="N293" i="76" s="1"/>
  <c r="M216" i="76"/>
  <c r="O216" i="76" s="1"/>
  <c r="N216" i="76" s="1"/>
  <c r="M72" i="76"/>
  <c r="O72" i="76" s="1"/>
  <c r="N72" i="76" s="1"/>
  <c r="M152" i="76"/>
  <c r="O152" i="76" s="1"/>
  <c r="N152" i="76" s="1"/>
  <c r="M235" i="76"/>
  <c r="O235" i="76" s="1"/>
  <c r="N235" i="76" s="1"/>
  <c r="M48" i="76"/>
  <c r="O48" i="76" s="1"/>
  <c r="N48" i="76" s="1"/>
  <c r="M91" i="76"/>
  <c r="O91" i="76" s="1"/>
  <c r="N91" i="76" s="1"/>
  <c r="M52" i="76"/>
  <c r="O52" i="76" s="1"/>
  <c r="N52" i="76" s="1"/>
  <c r="M273" i="76"/>
  <c r="O273" i="76" s="1"/>
  <c r="N273" i="76" s="1"/>
  <c r="M311" i="76"/>
  <c r="O311" i="76" s="1"/>
  <c r="N311" i="76" s="1"/>
  <c r="M65" i="76"/>
  <c r="O65" i="76" s="1"/>
  <c r="N65" i="76" s="1"/>
  <c r="M78" i="76"/>
  <c r="O78" i="76" s="1"/>
  <c r="N78" i="76" s="1"/>
  <c r="M153" i="76"/>
  <c r="O153" i="76" s="1"/>
  <c r="N153" i="76" s="1"/>
  <c r="M143" i="76"/>
  <c r="O143" i="76" s="1"/>
  <c r="N143" i="76" s="1"/>
  <c r="M129" i="76"/>
  <c r="O129" i="76" s="1"/>
  <c r="N129" i="76" s="1"/>
  <c r="M237" i="76"/>
  <c r="O237" i="76" s="1"/>
  <c r="N237" i="76" s="1"/>
  <c r="M13" i="76"/>
  <c r="O13" i="76" s="1"/>
  <c r="N13" i="76" s="1"/>
  <c r="M184" i="76"/>
  <c r="O184" i="76" s="1"/>
  <c r="N184" i="76" s="1"/>
  <c r="M38" i="76"/>
  <c r="O38" i="76" s="1"/>
  <c r="N38" i="76" s="1"/>
  <c r="M20" i="76"/>
  <c r="O20" i="76" s="1"/>
  <c r="N20" i="76" s="1"/>
  <c r="M219" i="76"/>
  <c r="O219" i="76" s="1"/>
  <c r="N219" i="76" s="1"/>
  <c r="M321" i="76"/>
  <c r="O321" i="76" s="1"/>
  <c r="N321" i="76" s="1"/>
  <c r="M262" i="76"/>
  <c r="O262" i="76" s="1"/>
  <c r="N262" i="76" s="1"/>
  <c r="M86" i="76"/>
  <c r="O86" i="76" s="1"/>
  <c r="N86" i="76" s="1"/>
  <c r="M315" i="76"/>
  <c r="O315" i="76" s="1"/>
  <c r="N315" i="76" s="1"/>
  <c r="M186" i="76"/>
  <c r="O186" i="76" s="1"/>
  <c r="N186" i="76" s="1"/>
  <c r="M163" i="76"/>
  <c r="O163" i="76" s="1"/>
  <c r="N163" i="76" s="1"/>
  <c r="M170" i="76"/>
  <c r="O170" i="76" s="1"/>
  <c r="N170" i="76" s="1"/>
  <c r="M306" i="76"/>
  <c r="O306" i="76" s="1"/>
  <c r="N306" i="76" s="1"/>
  <c r="M60" i="76"/>
  <c r="O60" i="76" s="1"/>
  <c r="N60" i="76" s="1"/>
  <c r="M282" i="76"/>
  <c r="O282" i="76" s="1"/>
  <c r="N282" i="76" s="1"/>
  <c r="M276" i="76"/>
  <c r="O276" i="76" s="1"/>
  <c r="N276" i="76" s="1"/>
  <c r="M325" i="76"/>
  <c r="O325" i="76" s="1"/>
  <c r="N325" i="76" s="1"/>
  <c r="M19" i="76"/>
  <c r="O19" i="76" s="1"/>
  <c r="N19" i="76" s="1"/>
  <c r="M197" i="76"/>
  <c r="O197" i="76" s="1"/>
  <c r="N197" i="76" s="1"/>
  <c r="M69" i="76"/>
  <c r="O69" i="76" s="1"/>
  <c r="N69" i="76" s="1"/>
  <c r="M288" i="76"/>
  <c r="O288" i="76" s="1"/>
  <c r="N288" i="76" s="1"/>
  <c r="M257" i="76"/>
  <c r="O257" i="76" s="1"/>
  <c r="N257" i="76" s="1"/>
  <c r="M234" i="76"/>
  <c r="O234" i="76" s="1"/>
  <c r="N234" i="76" s="1"/>
  <c r="M43" i="76"/>
  <c r="O43" i="76" s="1"/>
  <c r="N43" i="76" s="1"/>
  <c r="M326" i="76"/>
  <c r="O326" i="76" s="1"/>
  <c r="N326" i="76" s="1"/>
  <c r="M101" i="76"/>
  <c r="O101" i="76" s="1"/>
  <c r="N101" i="76" s="1"/>
  <c r="M138" i="76"/>
  <c r="O138" i="76" s="1"/>
  <c r="N138" i="76" s="1"/>
  <c r="M228" i="76"/>
  <c r="O228" i="76" s="1"/>
  <c r="N228" i="76" s="1"/>
  <c r="M24" i="76"/>
  <c r="O24" i="76" s="1"/>
  <c r="N24" i="76" s="1"/>
  <c r="M211" i="76"/>
  <c r="O211" i="76" s="1"/>
  <c r="N211" i="76" s="1"/>
  <c r="M236" i="76"/>
  <c r="O236" i="76" s="1"/>
  <c r="N236" i="76" s="1"/>
  <c r="M28" i="76"/>
  <c r="O28" i="76" s="1"/>
  <c r="N28" i="76" s="1"/>
  <c r="M46" i="76"/>
  <c r="O46" i="76" s="1"/>
  <c r="N46" i="76" s="1"/>
  <c r="M248" i="76"/>
  <c r="O248" i="76" s="1"/>
  <c r="N248" i="76" s="1"/>
  <c r="M61" i="76"/>
  <c r="O61" i="76" s="1"/>
  <c r="N61" i="76" s="1"/>
  <c r="M122" i="76"/>
  <c r="O122" i="76" s="1"/>
  <c r="N122" i="76" s="1"/>
  <c r="M284" i="76"/>
  <c r="O284" i="76" s="1"/>
  <c r="N284" i="76" s="1"/>
  <c r="M217" i="76"/>
  <c r="O217" i="76" s="1"/>
  <c r="N217" i="76" s="1"/>
  <c r="M206" i="76"/>
  <c r="O206" i="76" s="1"/>
  <c r="N206" i="76" s="1"/>
  <c r="M256" i="76"/>
  <c r="O256" i="76" s="1"/>
  <c r="N256" i="76" s="1"/>
  <c r="M88" i="76"/>
  <c r="O88" i="76" s="1"/>
  <c r="N88" i="76" s="1"/>
  <c r="M174" i="76"/>
  <c r="O174" i="76" s="1"/>
  <c r="N174" i="76" s="1"/>
  <c r="M261" i="76"/>
  <c r="O261" i="76" s="1"/>
  <c r="N261" i="76" s="1"/>
  <c r="M318" i="76"/>
  <c r="O318" i="76" s="1"/>
  <c r="N318" i="76" s="1"/>
  <c r="M337" i="76"/>
  <c r="O337" i="76" s="1"/>
  <c r="N337" i="76" s="1"/>
  <c r="M139" i="76"/>
  <c r="O139" i="76" s="1"/>
  <c r="N139" i="76" s="1"/>
  <c r="M45" i="76"/>
  <c r="O45" i="76" s="1"/>
  <c r="N45" i="76" s="1"/>
  <c r="M214" i="76"/>
  <c r="O214" i="76" s="1"/>
  <c r="N214" i="76" s="1"/>
  <c r="M29" i="76"/>
  <c r="O29" i="76" s="1"/>
  <c r="N29" i="76" s="1"/>
  <c r="M106" i="76"/>
  <c r="O106" i="76" s="1"/>
  <c r="N106" i="76" s="1"/>
  <c r="M187" i="76"/>
  <c r="O187" i="76" s="1"/>
  <c r="N187" i="76" s="1"/>
  <c r="M40" i="76"/>
  <c r="O40" i="76" s="1"/>
  <c r="N40" i="76" s="1"/>
  <c r="M102" i="76"/>
  <c r="O102" i="76" s="1"/>
  <c r="N102" i="76" s="1"/>
  <c r="M188" i="76"/>
  <c r="O188" i="76" s="1"/>
  <c r="N188" i="76" s="1"/>
  <c r="M266" i="76"/>
  <c r="O266" i="76" s="1"/>
  <c r="N266" i="76" s="1"/>
  <c r="M113" i="76"/>
  <c r="O113" i="76" s="1"/>
  <c r="N113" i="76" s="1"/>
  <c r="M147" i="76"/>
  <c r="O147" i="76" s="1"/>
  <c r="N147" i="76" s="1"/>
  <c r="M23" i="76"/>
  <c r="O23" i="76" s="1"/>
  <c r="N23" i="76" s="1"/>
  <c r="M301" i="76"/>
  <c r="O301" i="76" s="1"/>
  <c r="N301" i="76" s="1"/>
  <c r="M319" i="76"/>
  <c r="O319" i="76" s="1"/>
  <c r="N319" i="76" s="1"/>
  <c r="M160" i="76"/>
  <c r="O160" i="76" s="1"/>
  <c r="N160" i="76" s="1"/>
  <c r="M304" i="76"/>
  <c r="O304" i="76" s="1"/>
  <c r="N304" i="76" s="1"/>
  <c r="M94" i="76"/>
  <c r="O94" i="76" s="1"/>
  <c r="N94" i="76" s="1"/>
  <c r="M118" i="76"/>
  <c r="O118" i="76" s="1"/>
  <c r="N118" i="76" s="1"/>
  <c r="M254" i="76"/>
  <c r="O254" i="76" s="1"/>
  <c r="N254" i="76" s="1"/>
  <c r="M14" i="76"/>
  <c r="O14" i="76" s="1"/>
  <c r="N14" i="76" s="1"/>
  <c r="M264" i="76"/>
  <c r="O264" i="76" s="1"/>
  <c r="N264" i="76" s="1"/>
  <c r="M245" i="76"/>
  <c r="O245" i="76" s="1"/>
  <c r="N245" i="76" s="1"/>
  <c r="M66" i="76"/>
  <c r="O66" i="76" s="1"/>
  <c r="N66" i="76" s="1"/>
  <c r="M332" i="76"/>
  <c r="O332" i="76" s="1"/>
  <c r="N332" i="76" s="1"/>
  <c r="M281" i="76"/>
  <c r="O281" i="76" s="1"/>
  <c r="N281" i="76" s="1"/>
  <c r="M241" i="76"/>
  <c r="O241" i="76" s="1"/>
  <c r="N241" i="76" s="1"/>
  <c r="M117" i="76"/>
  <c r="O117" i="76" s="1"/>
  <c r="N117" i="76" s="1"/>
  <c r="M258" i="76"/>
  <c r="O258" i="76" s="1"/>
  <c r="N258" i="76" s="1"/>
  <c r="M99" i="76"/>
  <c r="O99" i="76" s="1"/>
  <c r="N99" i="76" s="1"/>
  <c r="M308" i="76"/>
  <c r="O308" i="76" s="1"/>
  <c r="N308" i="76" s="1"/>
  <c r="M89" i="76"/>
  <c r="O89" i="76" s="1"/>
  <c r="N89" i="76" s="1"/>
  <c r="M134" i="76"/>
  <c r="O134" i="76" s="1"/>
  <c r="N134" i="76" s="1"/>
  <c r="M224" i="76"/>
  <c r="O224" i="76" s="1"/>
  <c r="N224" i="76" s="1"/>
  <c r="M120" i="76"/>
  <c r="O120" i="76" s="1"/>
  <c r="N120" i="76" s="1"/>
  <c r="M11" i="76"/>
  <c r="O11" i="76" s="1"/>
  <c r="N11" i="76" s="1"/>
  <c r="M178" i="76"/>
  <c r="O178" i="76" s="1"/>
  <c r="N178" i="76" s="1"/>
  <c r="M330" i="76"/>
  <c r="O330" i="76" s="1"/>
  <c r="N330" i="76" s="1"/>
  <c r="M74" i="76"/>
  <c r="O74" i="76" s="1"/>
  <c r="N74" i="76" s="1"/>
  <c r="M272" i="76"/>
  <c r="O272" i="76" s="1"/>
  <c r="N272" i="76" s="1"/>
  <c r="M18" i="76"/>
  <c r="O18" i="76" s="1"/>
  <c r="N18" i="76" s="1"/>
  <c r="M259" i="76"/>
  <c r="O259" i="76" s="1"/>
  <c r="N259" i="76" s="1"/>
  <c r="M208" i="76"/>
  <c r="O208" i="76" s="1"/>
  <c r="N208" i="76" s="1"/>
  <c r="M50" i="76"/>
  <c r="O50" i="76" s="1"/>
  <c r="N50" i="76" s="1"/>
  <c r="M47" i="76"/>
  <c r="O47" i="76" s="1"/>
  <c r="N47" i="76" s="1"/>
  <c r="M41" i="76"/>
  <c r="O41" i="76" s="1"/>
  <c r="N41" i="76" s="1"/>
  <c r="M71" i="76"/>
  <c r="O71" i="76" s="1"/>
  <c r="N71" i="76" s="1"/>
  <c r="M137" i="76"/>
  <c r="O137" i="76" s="1"/>
  <c r="N137" i="76" s="1"/>
  <c r="M73" i="76"/>
  <c r="O73" i="76" s="1"/>
  <c r="N73" i="76" s="1"/>
  <c r="M112" i="76"/>
  <c r="O112" i="76" s="1"/>
  <c r="N112" i="76" s="1"/>
  <c r="M76" i="76"/>
  <c r="O76" i="76" s="1"/>
  <c r="N76" i="76" s="1"/>
  <c r="M75" i="76"/>
  <c r="O75" i="76" s="1"/>
  <c r="N75" i="76" s="1"/>
  <c r="M167" i="76"/>
  <c r="O167" i="76" s="1"/>
  <c r="N167" i="76" s="1"/>
  <c r="M202" i="76"/>
  <c r="O202" i="76" s="1"/>
  <c r="N202" i="76" s="1"/>
  <c r="M176" i="76"/>
  <c r="O176" i="76" s="1"/>
  <c r="N176" i="76" s="1"/>
  <c r="M305" i="76"/>
  <c r="O305" i="76" s="1"/>
  <c r="N305" i="76" s="1"/>
  <c r="M145" i="76"/>
  <c r="O145" i="76" s="1"/>
  <c r="N145" i="76" s="1"/>
  <c r="M183" i="76"/>
  <c r="O183" i="76" s="1"/>
  <c r="N183" i="76" s="1"/>
  <c r="M180" i="76"/>
  <c r="O180" i="76" s="1"/>
  <c r="N180" i="76" s="1"/>
  <c r="M126" i="76"/>
  <c r="O126" i="76" s="1"/>
  <c r="N126" i="76" s="1"/>
  <c r="M79" i="76"/>
  <c r="O79" i="76" s="1"/>
  <c r="N79" i="76" s="1"/>
  <c r="M96" i="76"/>
  <c r="O96" i="76" s="1"/>
  <c r="N96" i="76" s="1"/>
  <c r="M298" i="76"/>
  <c r="O298" i="76" s="1"/>
  <c r="N298" i="76" s="1"/>
  <c r="M162" i="76"/>
  <c r="O162" i="76" s="1"/>
  <c r="N162" i="76" s="1"/>
  <c r="M286" i="76"/>
  <c r="O286" i="76" s="1"/>
  <c r="N286" i="76" s="1"/>
  <c r="M243" i="76"/>
  <c r="O243" i="76" s="1"/>
  <c r="N243" i="76" s="1"/>
  <c r="M158" i="76"/>
  <c r="O158" i="76" s="1"/>
  <c r="N158" i="76" s="1"/>
  <c r="M22" i="76"/>
  <c r="O22" i="76" s="1"/>
  <c r="N22" i="76" s="1"/>
  <c r="M233" i="76"/>
  <c r="O233" i="76" s="1"/>
  <c r="N233" i="76" s="1"/>
  <c r="M155" i="76"/>
  <c r="O155" i="76" s="1"/>
  <c r="N155" i="76" s="1"/>
  <c r="M93" i="76"/>
  <c r="O93" i="76" s="1"/>
  <c r="N93" i="76" s="1"/>
  <c r="M317" i="76"/>
  <c r="O317" i="76" s="1"/>
  <c r="N317" i="76" s="1"/>
  <c r="M340" i="76"/>
  <c r="O340" i="76" s="1"/>
  <c r="N340" i="76" s="1"/>
  <c r="M157" i="76"/>
  <c r="O157" i="76" s="1"/>
  <c r="N157" i="76" s="1"/>
  <c r="M172" i="76"/>
  <c r="O172" i="76" s="1"/>
  <c r="N172" i="76" s="1"/>
  <c r="M110" i="76"/>
  <c r="O110" i="76" s="1"/>
  <c r="N110" i="76" s="1"/>
  <c r="M227" i="76"/>
  <c r="O227" i="76" s="1"/>
  <c r="N227" i="76" s="1"/>
  <c r="M265" i="76"/>
  <c r="O265" i="76" s="1"/>
  <c r="N265" i="76" s="1"/>
  <c r="M26" i="76"/>
  <c r="O26" i="76" s="1"/>
  <c r="N26" i="76" s="1"/>
  <c r="M83" i="76"/>
  <c r="O83" i="76" s="1"/>
  <c r="N83" i="76" s="1"/>
  <c r="M238" i="76"/>
  <c r="O238" i="76" s="1"/>
  <c r="N238" i="76" s="1"/>
  <c r="M280" i="76"/>
  <c r="O280" i="76" s="1"/>
  <c r="N280" i="76" s="1"/>
  <c r="M100" i="76"/>
  <c r="O100" i="76" s="1"/>
  <c r="N100" i="76" s="1"/>
  <c r="M62" i="76"/>
  <c r="O62" i="76" s="1"/>
  <c r="N62" i="76" s="1"/>
  <c r="M313" i="76"/>
  <c r="O313" i="76" s="1"/>
  <c r="N313" i="76" s="1"/>
  <c r="M70" i="76"/>
  <c r="O70" i="76" s="1"/>
  <c r="N70" i="76" s="1"/>
  <c r="M289" i="76"/>
  <c r="O289" i="76" s="1"/>
  <c r="N289" i="76" s="1"/>
  <c r="M57" i="76"/>
  <c r="O57" i="76" s="1"/>
  <c r="N57" i="76" s="1"/>
  <c r="M21" i="76"/>
  <c r="O21" i="76" s="1"/>
  <c r="N21" i="76" s="1"/>
  <c r="M17" i="76"/>
  <c r="O17" i="76" s="1"/>
  <c r="N17" i="76" s="1"/>
  <c r="M320" i="76"/>
  <c r="O320" i="76" s="1"/>
  <c r="N320" i="76" s="1"/>
  <c r="M39" i="76"/>
  <c r="O39" i="76" s="1"/>
  <c r="N39" i="76" s="1"/>
  <c r="M229" i="76"/>
  <c r="O229" i="76" s="1"/>
  <c r="N229" i="76" s="1"/>
  <c r="M247" i="76"/>
  <c r="O247" i="76" s="1"/>
  <c r="N247" i="76" s="1"/>
  <c r="M189" i="76"/>
  <c r="O189" i="76" s="1"/>
  <c r="N189" i="76" s="1"/>
  <c r="M283" i="76"/>
  <c r="O283" i="76" s="1"/>
  <c r="N283" i="76" s="1"/>
  <c r="M130" i="76"/>
  <c r="O130" i="76" s="1"/>
  <c r="N130" i="76" s="1"/>
  <c r="M165" i="76"/>
  <c r="O165" i="76" s="1"/>
  <c r="N165" i="76" s="1"/>
  <c r="M205" i="76"/>
  <c r="O205" i="76" s="1"/>
  <c r="N205" i="76" s="1"/>
  <c r="M171" i="76"/>
  <c r="O171" i="76" s="1"/>
  <c r="N171" i="76" s="1"/>
  <c r="M242" i="76"/>
  <c r="O242" i="76" s="1"/>
  <c r="N242" i="76" s="1"/>
  <c r="M278" i="76"/>
  <c r="O278" i="76" s="1"/>
  <c r="N278" i="76" s="1"/>
  <c r="M231" i="76"/>
  <c r="O231" i="76" s="1"/>
  <c r="N231" i="76" s="1"/>
  <c r="M27" i="76"/>
  <c r="O27" i="76" s="1"/>
  <c r="N27" i="76" s="1"/>
  <c r="M200" i="76"/>
  <c r="O200" i="76" s="1"/>
  <c r="N200" i="76" s="1"/>
  <c r="M125" i="76"/>
  <c r="O125" i="76" s="1"/>
  <c r="N125" i="76" s="1"/>
  <c r="M295" i="76"/>
  <c r="O295" i="76" s="1"/>
  <c r="N295" i="76" s="1"/>
  <c r="M175" i="76"/>
  <c r="O175" i="76" s="1"/>
  <c r="N175" i="76" s="1"/>
  <c r="M104" i="76"/>
  <c r="O104" i="76" s="1"/>
  <c r="N104" i="76" s="1"/>
  <c r="M270" i="76"/>
  <c r="O270" i="76" s="1"/>
  <c r="N270" i="76" s="1"/>
  <c r="M166" i="76"/>
  <c r="O166" i="76" s="1"/>
  <c r="N166" i="76" s="1"/>
  <c r="M63" i="76"/>
  <c r="O63" i="76" s="1"/>
  <c r="N63" i="76" s="1"/>
  <c r="M213" i="76"/>
  <c r="O213" i="76" s="1"/>
  <c r="N213" i="76" s="1"/>
  <c r="M84" i="76"/>
  <c r="O84" i="76" s="1"/>
  <c r="N84" i="76" s="1"/>
  <c r="M25" i="76"/>
  <c r="O25" i="76" s="1"/>
  <c r="N25" i="76" s="1"/>
  <c r="M292" i="76"/>
  <c r="O292" i="76" s="1"/>
  <c r="N292" i="76" s="1"/>
  <c r="M181" i="76"/>
  <c r="O181" i="76" s="1"/>
  <c r="N181" i="76" s="1"/>
  <c r="M109" i="76"/>
  <c r="O109" i="76" s="1"/>
  <c r="N109" i="76" s="1"/>
  <c r="M15" i="76"/>
  <c r="O15" i="76" s="1"/>
  <c r="N15" i="76" s="1"/>
  <c r="M201" i="76"/>
  <c r="O201" i="76" s="1"/>
  <c r="N201" i="76" s="1"/>
  <c r="M244" i="76"/>
  <c r="O244" i="76" s="1"/>
  <c r="N244" i="76" s="1"/>
  <c r="O18" i="74" l="1"/>
  <c r="N18" i="74" s="1"/>
  <c r="M143" i="46"/>
  <c r="O143" i="46" s="1"/>
  <c r="N143" i="46" s="1"/>
  <c r="U143" i="46" s="1"/>
  <c r="T143" i="46" s="1"/>
  <c r="R68" i="46"/>
  <c r="M68" i="46"/>
  <c r="O68" i="46" s="1"/>
  <c r="N68" i="46" s="1"/>
  <c r="R100" i="46"/>
  <c r="O100" i="46"/>
  <c r="N100" i="46" s="1"/>
  <c r="U100" i="46" s="1"/>
  <c r="T100" i="46" s="1"/>
  <c r="R128" i="46"/>
  <c r="M128" i="46"/>
  <c r="O128" i="46" s="1"/>
  <c r="N128" i="46" s="1"/>
  <c r="U128" i="46" s="1"/>
  <c r="T128" i="46" s="1"/>
  <c r="M205" i="46"/>
  <c r="O205" i="46" s="1"/>
  <c r="N205" i="46" s="1"/>
  <c r="R205" i="46"/>
  <c r="P327" i="62"/>
  <c r="R327" i="62" s="1"/>
  <c r="Q327" i="62" s="1"/>
  <c r="O327" i="62" s="1"/>
  <c r="M171" i="46"/>
  <c r="O171" i="46" s="1"/>
  <c r="N171" i="46" s="1"/>
  <c r="R171" i="46"/>
  <c r="R181" i="46"/>
  <c r="M181" i="46"/>
  <c r="O181" i="46" s="1"/>
  <c r="N181" i="46" s="1"/>
  <c r="R98" i="46"/>
  <c r="O98" i="46"/>
  <c r="N98" i="46" s="1"/>
  <c r="U98" i="46" s="1"/>
  <c r="T98" i="46" s="1"/>
  <c r="R74" i="46"/>
  <c r="M74" i="46"/>
  <c r="O74" i="46" s="1"/>
  <c r="N74" i="46" s="1"/>
  <c r="R199" i="46"/>
  <c r="O199" i="46"/>
  <c r="N199" i="46" s="1"/>
  <c r="U199" i="46" s="1"/>
  <c r="T199" i="46" s="1"/>
  <c r="M243" i="46"/>
  <c r="O243" i="46" s="1"/>
  <c r="N243" i="46" s="1"/>
  <c r="R243" i="46"/>
  <c r="P337" i="62"/>
  <c r="R337" i="62" s="1"/>
  <c r="Q337" i="62" s="1"/>
  <c r="O337" i="62" s="1"/>
  <c r="P328" i="62"/>
  <c r="R328" i="62" s="1"/>
  <c r="Q328" i="62" s="1"/>
  <c r="O328" i="62" s="1"/>
  <c r="R264" i="46"/>
  <c r="O264" i="46"/>
  <c r="N264" i="46" s="1"/>
  <c r="M44" i="46"/>
  <c r="O44" i="46" s="1"/>
  <c r="N44" i="46" s="1"/>
  <c r="V44" i="46"/>
  <c r="M55" i="46"/>
  <c r="O55" i="46" s="1"/>
  <c r="N55" i="46" s="1"/>
  <c r="U55" i="46" s="1"/>
  <c r="T55" i="46" s="1"/>
  <c r="R308" i="46"/>
  <c r="V308" i="46"/>
  <c r="O308" i="46"/>
  <c r="N308" i="46" s="1"/>
  <c r="O293" i="46"/>
  <c r="N293" i="46" s="1"/>
  <c r="R293" i="46"/>
  <c r="P335" i="62"/>
  <c r="R335" i="62" s="1"/>
  <c r="Q335" i="62" s="1"/>
  <c r="O335" i="62" s="1"/>
  <c r="M157" i="46"/>
  <c r="O157" i="46" s="1"/>
  <c r="N157" i="46" s="1"/>
  <c r="R157" i="46"/>
  <c r="P354" i="62"/>
  <c r="R354" i="62" s="1"/>
  <c r="Q354" i="62" s="1"/>
  <c r="O354" i="62" s="1"/>
  <c r="M117" i="46"/>
  <c r="O117" i="46" s="1"/>
  <c r="N117" i="46" s="1"/>
  <c r="U117" i="46" s="1"/>
  <c r="T117" i="46" s="1"/>
  <c r="R117" i="46"/>
  <c r="M165" i="46"/>
  <c r="O165" i="46" s="1"/>
  <c r="N165" i="46" s="1"/>
  <c r="U165" i="46" s="1"/>
  <c r="T165" i="46" s="1"/>
  <c r="R165" i="46"/>
  <c r="O61" i="46"/>
  <c r="N61" i="46" s="1"/>
  <c r="R61" i="46"/>
  <c r="R49" i="46"/>
  <c r="M49" i="46"/>
  <c r="O49" i="46" s="1"/>
  <c r="N49" i="46" s="1"/>
  <c r="U49" i="46" s="1"/>
  <c r="T49" i="46" s="1"/>
  <c r="M19" i="46"/>
  <c r="O19" i="46" s="1"/>
  <c r="N19" i="46" s="1"/>
  <c r="V19" i="46"/>
  <c r="R19" i="46"/>
  <c r="R83" i="46"/>
  <c r="M83" i="46"/>
  <c r="O83" i="46" s="1"/>
  <c r="N83" i="46" s="1"/>
  <c r="O281" i="46"/>
  <c r="N281" i="46" s="1"/>
  <c r="R281" i="46"/>
  <c r="R79" i="46"/>
  <c r="M79" i="46"/>
  <c r="O79" i="46" s="1"/>
  <c r="N79" i="46" s="1"/>
  <c r="M196" i="46"/>
  <c r="O196" i="46" s="1"/>
  <c r="N196" i="46" s="1"/>
  <c r="R196" i="46"/>
  <c r="R258" i="46"/>
  <c r="M258" i="46"/>
  <c r="O258" i="46" s="1"/>
  <c r="N258" i="46" s="1"/>
  <c r="M12" i="46"/>
  <c r="O12" i="46" s="1"/>
  <c r="N12" i="46" s="1"/>
  <c r="Q12" i="46" s="1"/>
  <c r="P12" i="46" s="1"/>
  <c r="M222" i="46"/>
  <c r="O222" i="46" s="1"/>
  <c r="N222" i="46" s="1"/>
  <c r="U222" i="46" s="1"/>
  <c r="T222" i="46" s="1"/>
  <c r="R222" i="46"/>
  <c r="M149" i="46"/>
  <c r="O149" i="46" s="1"/>
  <c r="N149" i="46" s="1"/>
  <c r="U149" i="46" s="1"/>
  <c r="T149" i="46" s="1"/>
  <c r="R149" i="46"/>
  <c r="P314" i="62"/>
  <c r="R314" i="62" s="1"/>
  <c r="Q314" i="62" s="1"/>
  <c r="O314" i="62" s="1"/>
  <c r="V306" i="46"/>
  <c r="M306" i="46"/>
  <c r="O306" i="46" s="1"/>
  <c r="N306" i="46" s="1"/>
  <c r="Q306" i="46" s="1"/>
  <c r="P306" i="46" s="1"/>
  <c r="M279" i="46"/>
  <c r="O279" i="46" s="1"/>
  <c r="N279" i="46" s="1"/>
  <c r="R279" i="46"/>
  <c r="M86" i="46"/>
  <c r="O86" i="46" s="1"/>
  <c r="N86" i="46" s="1"/>
  <c r="M38" i="46"/>
  <c r="O38" i="46" s="1"/>
  <c r="N38" i="46" s="1"/>
  <c r="R38" i="46"/>
  <c r="V38" i="46"/>
  <c r="M188" i="46"/>
  <c r="O188" i="46" s="1"/>
  <c r="N188" i="46" s="1"/>
  <c r="R188" i="46"/>
  <c r="R210" i="46"/>
  <c r="M210" i="46"/>
  <c r="O210" i="46" s="1"/>
  <c r="N210" i="46" s="1"/>
  <c r="M299" i="46"/>
  <c r="O299" i="46" s="1"/>
  <c r="N299" i="46" s="1"/>
  <c r="M270" i="46"/>
  <c r="O270" i="46" s="1"/>
  <c r="N270" i="46" s="1"/>
  <c r="R270" i="46"/>
  <c r="R95" i="46"/>
  <c r="M95" i="46"/>
  <c r="O95" i="46" s="1"/>
  <c r="N95" i="46" s="1"/>
  <c r="R127" i="46"/>
  <c r="M127" i="46"/>
  <c r="O127" i="46" s="1"/>
  <c r="N127" i="46" s="1"/>
  <c r="M42" i="46"/>
  <c r="O42" i="46" s="1"/>
  <c r="N42" i="46" s="1"/>
  <c r="R42" i="46"/>
  <c r="V42" i="46"/>
  <c r="M89" i="46"/>
  <c r="O89" i="46" s="1"/>
  <c r="N89" i="46" s="1"/>
  <c r="R89" i="46"/>
  <c r="R58" i="46"/>
  <c r="O58" i="46"/>
  <c r="N58" i="46" s="1"/>
  <c r="R228" i="62"/>
  <c r="Q228" i="62" s="1"/>
  <c r="O228" i="62" s="1"/>
  <c r="M43" i="46"/>
  <c r="O43" i="46" s="1"/>
  <c r="N43" i="46" s="1"/>
  <c r="R43" i="46"/>
  <c r="V43" i="46"/>
  <c r="O67" i="46"/>
  <c r="N67" i="46" s="1"/>
  <c r="R67" i="46"/>
  <c r="M252" i="46"/>
  <c r="O252" i="46" s="1"/>
  <c r="N252" i="46" s="1"/>
  <c r="R252" i="46"/>
  <c r="R108" i="46"/>
  <c r="M108" i="46"/>
  <c r="O108" i="46" s="1"/>
  <c r="N108" i="46" s="1"/>
  <c r="R254" i="46"/>
  <c r="M254" i="46"/>
  <c r="O254" i="46" s="1"/>
  <c r="N254" i="46" s="1"/>
  <c r="M94" i="46"/>
  <c r="O94" i="46" s="1"/>
  <c r="N94" i="46" s="1"/>
  <c r="O18" i="46"/>
  <c r="N18" i="46" s="1"/>
  <c r="R18" i="46"/>
  <c r="V18" i="46"/>
  <c r="P173" i="62"/>
  <c r="R173" i="62" s="1"/>
  <c r="Q173" i="62" s="1"/>
  <c r="O173" i="62" s="1"/>
  <c r="R214" i="46"/>
  <c r="M214" i="46"/>
  <c r="O214" i="46" s="1"/>
  <c r="N214" i="46" s="1"/>
  <c r="R46" i="46"/>
  <c r="M46" i="46"/>
  <c r="O46" i="46" s="1"/>
  <c r="N46" i="46" s="1"/>
  <c r="L7" i="72"/>
  <c r="O72" i="46"/>
  <c r="N72" i="46" s="1"/>
  <c r="R192" i="46"/>
  <c r="M192" i="46"/>
  <c r="O192" i="46" s="1"/>
  <c r="N192" i="46" s="1"/>
  <c r="M155" i="46"/>
  <c r="O155" i="46" s="1"/>
  <c r="N155" i="46" s="1"/>
  <c r="R155" i="46"/>
  <c r="R150" i="46"/>
  <c r="M150" i="46"/>
  <c r="O150" i="46" s="1"/>
  <c r="N150" i="46" s="1"/>
  <c r="M257" i="46"/>
  <c r="O257" i="46" s="1"/>
  <c r="N257" i="46" s="1"/>
  <c r="R257" i="46"/>
  <c r="O99" i="46"/>
  <c r="N99" i="46" s="1"/>
  <c r="O96" i="46"/>
  <c r="N96" i="46" s="1"/>
  <c r="R96" i="46"/>
  <c r="I7" i="72"/>
  <c r="N7" i="72"/>
  <c r="P336" i="62"/>
  <c r="R336" i="62" s="1"/>
  <c r="Q336" i="62" s="1"/>
  <c r="O336" i="62" s="1"/>
  <c r="F7" i="68"/>
  <c r="L7" i="68"/>
  <c r="M221" i="46"/>
  <c r="O221" i="46" s="1"/>
  <c r="N221" i="46" s="1"/>
  <c r="R221" i="46"/>
  <c r="O276" i="46"/>
  <c r="N276" i="46" s="1"/>
  <c r="Q276" i="46" s="1"/>
  <c r="P276" i="46" s="1"/>
  <c r="R262" i="46"/>
  <c r="M262" i="46"/>
  <c r="O262" i="46" s="1"/>
  <c r="N262" i="46" s="1"/>
  <c r="M193" i="46"/>
  <c r="O193" i="46" s="1"/>
  <c r="N193" i="46" s="1"/>
  <c r="R193" i="46"/>
  <c r="M207" i="46"/>
  <c r="O207" i="46" s="1"/>
  <c r="N207" i="46" s="1"/>
  <c r="O116" i="46"/>
  <c r="N116" i="46" s="1"/>
  <c r="R116" i="46"/>
  <c r="R77" i="46"/>
  <c r="O77" i="46"/>
  <c r="N77" i="46" s="1"/>
  <c r="M289" i="46"/>
  <c r="O289" i="46" s="1"/>
  <c r="N289" i="46" s="1"/>
  <c r="R289" i="46"/>
  <c r="O66" i="46"/>
  <c r="N66" i="46" s="1"/>
  <c r="M191" i="46"/>
  <c r="O191" i="46" s="1"/>
  <c r="R191" i="46"/>
  <c r="O162" i="46"/>
  <c r="N162" i="46" s="1"/>
  <c r="O59" i="46"/>
  <c r="N59" i="46" s="1"/>
  <c r="Q59" i="46" s="1"/>
  <c r="P59" i="46" s="1"/>
  <c r="M113" i="46"/>
  <c r="O113" i="46" s="1"/>
  <c r="N113" i="46" s="1"/>
  <c r="U113" i="46" s="1"/>
  <c r="T113" i="46" s="1"/>
  <c r="R113" i="46"/>
  <c r="R226" i="46"/>
  <c r="O226" i="46"/>
  <c r="N226" i="46" s="1"/>
  <c r="M145" i="46"/>
  <c r="O145" i="46" s="1"/>
  <c r="N145" i="46" s="1"/>
  <c r="Q145" i="46" s="1"/>
  <c r="P145" i="46" s="1"/>
  <c r="P178" i="62"/>
  <c r="R178" i="62" s="1"/>
  <c r="Q178" i="62" s="1"/>
  <c r="O178" i="62" s="1"/>
  <c r="M14" i="46"/>
  <c r="O14" i="46" s="1"/>
  <c r="N14" i="46" s="1"/>
  <c r="V14" i="46"/>
  <c r="R14" i="46"/>
  <c r="M41" i="46"/>
  <c r="O41" i="46" s="1"/>
  <c r="N41" i="46" s="1"/>
  <c r="V41" i="46"/>
  <c r="R41" i="46"/>
  <c r="V35" i="46"/>
  <c r="M35" i="46"/>
  <c r="O35" i="46" s="1"/>
  <c r="N35" i="46" s="1"/>
  <c r="R35" i="46"/>
  <c r="M271" i="46"/>
  <c r="O271" i="46" s="1"/>
  <c r="N271" i="46" s="1"/>
  <c r="M126" i="46"/>
  <c r="O126" i="46" s="1"/>
  <c r="N126" i="46" s="1"/>
  <c r="R126" i="46"/>
  <c r="F7" i="72"/>
  <c r="O97" i="46"/>
  <c r="N97" i="46" s="1"/>
  <c r="R97" i="46"/>
  <c r="M62" i="46"/>
  <c r="O62" i="46" s="1"/>
  <c r="N62" i="46" s="1"/>
  <c r="O73" i="46"/>
  <c r="N73" i="46" s="1"/>
  <c r="Q73" i="46" s="1"/>
  <c r="P73" i="46" s="1"/>
  <c r="R71" i="46"/>
  <c r="M71" i="46"/>
  <c r="O71" i="46" s="1"/>
  <c r="N71" i="46" s="1"/>
  <c r="O137" i="46"/>
  <c r="N137" i="46" s="1"/>
  <c r="R290" i="46"/>
  <c r="O290" i="46"/>
  <c r="N290" i="46" s="1"/>
  <c r="M190" i="46"/>
  <c r="O190" i="46" s="1"/>
  <c r="N190" i="46" s="1"/>
  <c r="U190" i="46" s="1"/>
  <c r="T190" i="46" s="1"/>
  <c r="R190" i="46"/>
  <c r="M266" i="46"/>
  <c r="O266" i="46" s="1"/>
  <c r="N266" i="46" s="1"/>
  <c r="R266" i="46"/>
  <c r="R153" i="46"/>
  <c r="M153" i="46"/>
  <c r="O153" i="46" s="1"/>
  <c r="N153" i="46" s="1"/>
  <c r="R110" i="46"/>
  <c r="O110" i="46"/>
  <c r="N110" i="46" s="1"/>
  <c r="M224" i="46"/>
  <c r="O224" i="46" s="1"/>
  <c r="N224" i="46" s="1"/>
  <c r="R224" i="46"/>
  <c r="P352" i="62"/>
  <c r="R352" i="62" s="1"/>
  <c r="Q352" i="62" s="1"/>
  <c r="O352" i="62" s="1"/>
  <c r="O298" i="46"/>
  <c r="N298" i="46" s="1"/>
  <c r="M88" i="46"/>
  <c r="O88" i="46" s="1"/>
  <c r="N88" i="46" s="1"/>
  <c r="R88" i="46"/>
  <c r="M256" i="46"/>
  <c r="O256" i="46" s="1"/>
  <c r="N256" i="46" s="1"/>
  <c r="Q256" i="46" s="1"/>
  <c r="P256" i="46" s="1"/>
  <c r="M75" i="46"/>
  <c r="O75" i="46" s="1"/>
  <c r="N75" i="46" s="1"/>
  <c r="R75" i="46"/>
  <c r="R301" i="46"/>
  <c r="O301" i="46"/>
  <c r="N301" i="46" s="1"/>
  <c r="R225" i="46"/>
  <c r="M225" i="46"/>
  <c r="O225" i="46" s="1"/>
  <c r="N225" i="46" s="1"/>
  <c r="M65" i="46"/>
  <c r="O65" i="46" s="1"/>
  <c r="N65" i="46" s="1"/>
  <c r="R65" i="46"/>
  <c r="M141" i="46"/>
  <c r="O141" i="46" s="1"/>
  <c r="N141" i="46" s="1"/>
  <c r="R141" i="46"/>
  <c r="O238" i="46"/>
  <c r="N238" i="46" s="1"/>
  <c r="M154" i="46"/>
  <c r="O154" i="46" s="1"/>
  <c r="N154" i="46" s="1"/>
  <c r="R154" i="46"/>
  <c r="V21" i="46"/>
  <c r="M21" i="46"/>
  <c r="O21" i="46" s="1"/>
  <c r="N21" i="46" s="1"/>
  <c r="R21" i="46"/>
  <c r="O101" i="46"/>
  <c r="N101" i="46" s="1"/>
  <c r="R212" i="46"/>
  <c r="M212" i="46"/>
  <c r="O212" i="46" s="1"/>
  <c r="N212" i="46" s="1"/>
  <c r="R178" i="46"/>
  <c r="M178" i="46"/>
  <c r="O178" i="46" s="1"/>
  <c r="N178" i="46" s="1"/>
  <c r="O52" i="46"/>
  <c r="N52" i="46" s="1"/>
  <c r="M170" i="46"/>
  <c r="O170" i="46" s="1"/>
  <c r="N170" i="46" s="1"/>
  <c r="R170" i="46"/>
  <c r="M30" i="46"/>
  <c r="O30" i="46" s="1"/>
  <c r="N30" i="46" s="1"/>
  <c r="V30" i="46"/>
  <c r="M219" i="46"/>
  <c r="O219" i="46" s="1"/>
  <c r="N219" i="46" s="1"/>
  <c r="R219" i="46"/>
  <c r="R151" i="46"/>
  <c r="M151" i="46"/>
  <c r="O151" i="46" s="1"/>
  <c r="N151" i="46" s="1"/>
  <c r="O40" i="46"/>
  <c r="N40" i="46" s="1"/>
  <c r="V40" i="46"/>
  <c r="R40" i="46"/>
  <c r="R247" i="46"/>
  <c r="O247" i="46"/>
  <c r="N247" i="46" s="1"/>
  <c r="R16" i="46"/>
  <c r="V16" i="46"/>
  <c r="M16" i="46"/>
  <c r="O16" i="46" s="1"/>
  <c r="N16" i="46" s="1"/>
  <c r="O302" i="46"/>
  <c r="N302" i="46" s="1"/>
  <c r="U302" i="46" s="1"/>
  <c r="T302" i="46" s="1"/>
  <c r="R302" i="46"/>
  <c r="M236" i="46"/>
  <c r="O236" i="46" s="1"/>
  <c r="N236" i="46" s="1"/>
  <c r="R236" i="46"/>
  <c r="M292" i="46"/>
  <c r="O292" i="46" s="1"/>
  <c r="N292" i="46" s="1"/>
  <c r="U292" i="46" s="1"/>
  <c r="T292" i="46" s="1"/>
  <c r="R292" i="46"/>
  <c r="M133" i="46"/>
  <c r="O133" i="46" s="1"/>
  <c r="N133" i="46" s="1"/>
  <c r="R167" i="46"/>
  <c r="M167" i="46"/>
  <c r="O167" i="46" s="1"/>
  <c r="N167" i="46" s="1"/>
  <c r="R276" i="62"/>
  <c r="Q276" i="62" s="1"/>
  <c r="O276" i="62" s="1"/>
  <c r="O92" i="46"/>
  <c r="N92" i="46" s="1"/>
  <c r="R303" i="46"/>
  <c r="M303" i="46"/>
  <c r="O303" i="46" s="1"/>
  <c r="N303" i="46" s="1"/>
  <c r="P309" i="62"/>
  <c r="R309" i="62" s="1"/>
  <c r="Q309" i="62" s="1"/>
  <c r="O309" i="62" s="1"/>
  <c r="R251" i="46"/>
  <c r="M251" i="46"/>
  <c r="O251" i="46" s="1"/>
  <c r="N251" i="46" s="1"/>
  <c r="O227" i="46"/>
  <c r="N227" i="46" s="1"/>
  <c r="R227" i="46"/>
  <c r="O138" i="46"/>
  <c r="N138" i="46" s="1"/>
  <c r="U138" i="46" s="1"/>
  <c r="T138" i="46" s="1"/>
  <c r="R132" i="46"/>
  <c r="M132" i="46"/>
  <c r="O132" i="46" s="1"/>
  <c r="N132" i="46" s="1"/>
  <c r="P330" i="62"/>
  <c r="R330" i="62" s="1"/>
  <c r="Q330" i="62" s="1"/>
  <c r="O330" i="62" s="1"/>
  <c r="V10" i="46"/>
  <c r="R10" i="46"/>
  <c r="M10" i="46"/>
  <c r="O10" i="46" s="1"/>
  <c r="P68" i="62"/>
  <c r="R68" i="62" s="1"/>
  <c r="Q68" i="62" s="1"/>
  <c r="O68" i="62" s="1"/>
  <c r="M182" i="46"/>
  <c r="O182" i="46" s="1"/>
  <c r="N182" i="46" s="1"/>
  <c r="R182" i="46"/>
  <c r="O60" i="46"/>
  <c r="N60" i="46" s="1"/>
  <c r="P325" i="62"/>
  <c r="R325" i="62" s="1"/>
  <c r="Q325" i="62" s="1"/>
  <c r="O325" i="62" s="1"/>
  <c r="M139" i="46"/>
  <c r="O139" i="46" s="1"/>
  <c r="N139" i="46" s="1"/>
  <c r="R139" i="46"/>
  <c r="O296" i="46"/>
  <c r="N296" i="46" s="1"/>
  <c r="U296" i="46" s="1"/>
  <c r="T296" i="46" s="1"/>
  <c r="R296" i="46"/>
  <c r="P331" i="62"/>
  <c r="R331" i="62" s="1"/>
  <c r="Q331" i="62" s="1"/>
  <c r="O331" i="62" s="1"/>
  <c r="M118" i="46"/>
  <c r="O118" i="46" s="1"/>
  <c r="N118" i="46" s="1"/>
  <c r="R118" i="46"/>
  <c r="M136" i="46"/>
  <c r="O136" i="46" s="1"/>
  <c r="N136" i="46" s="1"/>
  <c r="R136" i="46"/>
  <c r="P347" i="62"/>
  <c r="R347" i="62" s="1"/>
  <c r="Q347" i="62" s="1"/>
  <c r="O347" i="62" s="1"/>
  <c r="R249" i="46"/>
  <c r="M249" i="46"/>
  <c r="O249" i="46" s="1"/>
  <c r="N249" i="46" s="1"/>
  <c r="P348" i="62"/>
  <c r="R348" i="62" s="1"/>
  <c r="Q348" i="62" s="1"/>
  <c r="O348" i="62" s="1"/>
  <c r="R203" i="46"/>
  <c r="M203" i="46"/>
  <c r="O203" i="46" s="1"/>
  <c r="N203" i="46" s="1"/>
  <c r="R80" i="46"/>
  <c r="O80" i="46"/>
  <c r="N80" i="46" s="1"/>
  <c r="O112" i="46"/>
  <c r="N112" i="46" s="1"/>
  <c r="R112" i="46"/>
  <c r="R125" i="46"/>
  <c r="M125" i="46"/>
  <c r="O125" i="46" s="1"/>
  <c r="N125" i="46" s="1"/>
  <c r="O283" i="46"/>
  <c r="N283" i="46" s="1"/>
  <c r="U283" i="46" s="1"/>
  <c r="T283" i="46" s="1"/>
  <c r="P70" i="62"/>
  <c r="R70" i="62" s="1"/>
  <c r="Q70" i="62" s="1"/>
  <c r="O70" i="62" s="1"/>
  <c r="M307" i="46"/>
  <c r="O307" i="46" s="1"/>
  <c r="N307" i="46" s="1"/>
  <c r="R307" i="46"/>
  <c r="V307" i="46"/>
  <c r="R195" i="46"/>
  <c r="M195" i="46"/>
  <c r="O195" i="46" s="1"/>
  <c r="N195" i="46" s="1"/>
  <c r="O64" i="46"/>
  <c r="N64" i="46" s="1"/>
  <c r="M160" i="46"/>
  <c r="O160" i="46" s="1"/>
  <c r="N160" i="46" s="1"/>
  <c r="R160" i="46"/>
  <c r="P242" i="62"/>
  <c r="R242" i="62" s="1"/>
  <c r="Q242" i="62" s="1"/>
  <c r="O242" i="62" s="1"/>
  <c r="M163" i="46"/>
  <c r="O163" i="46" s="1"/>
  <c r="N163" i="46" s="1"/>
  <c r="R204" i="46"/>
  <c r="M204" i="46"/>
  <c r="O204" i="46" s="1"/>
  <c r="N204" i="46" s="1"/>
  <c r="R120" i="46"/>
  <c r="M120" i="46"/>
  <c r="O120" i="46" s="1"/>
  <c r="N120" i="46" s="1"/>
  <c r="O268" i="46"/>
  <c r="N268" i="46" s="1"/>
  <c r="R268" i="46"/>
  <c r="R263" i="46"/>
  <c r="O263" i="46"/>
  <c r="N263" i="46" s="1"/>
  <c r="M175" i="46"/>
  <c r="O175" i="46" s="1"/>
  <c r="N175" i="46" s="1"/>
  <c r="R294" i="46"/>
  <c r="O294" i="46"/>
  <c r="N294" i="46" s="1"/>
  <c r="R246" i="46"/>
  <c r="M246" i="46"/>
  <c r="O246" i="46" s="1"/>
  <c r="N246" i="46" s="1"/>
  <c r="O295" i="46"/>
  <c r="N295" i="46" s="1"/>
  <c r="R295" i="46"/>
  <c r="O53" i="46"/>
  <c r="N53" i="46" s="1"/>
  <c r="O274" i="46"/>
  <c r="N274" i="46" s="1"/>
  <c r="R274" i="46"/>
  <c r="R23" i="46"/>
  <c r="V23" i="46"/>
  <c r="M23" i="46"/>
  <c r="O23" i="46" s="1"/>
  <c r="N23" i="46" s="1"/>
  <c r="M287" i="46"/>
  <c r="O287" i="46" s="1"/>
  <c r="N287" i="46" s="1"/>
  <c r="R287" i="46"/>
  <c r="R24" i="46"/>
  <c r="M24" i="46"/>
  <c r="O24" i="46" s="1"/>
  <c r="N24" i="46" s="1"/>
  <c r="V24" i="46"/>
  <c r="V15" i="46"/>
  <c r="M15" i="46"/>
  <c r="O15" i="46" s="1"/>
  <c r="N15" i="46" s="1"/>
  <c r="M156" i="46"/>
  <c r="O156" i="46" s="1"/>
  <c r="N156" i="46" s="1"/>
  <c r="R156" i="46"/>
  <c r="P318" i="62"/>
  <c r="R318" i="62" s="1"/>
  <c r="Q318" i="62" s="1"/>
  <c r="O318" i="62" s="1"/>
  <c r="O93" i="46"/>
  <c r="N93" i="46" s="1"/>
  <c r="O286" i="46"/>
  <c r="N286" i="46" s="1"/>
  <c r="R286" i="46"/>
  <c r="M244" i="46"/>
  <c r="O244" i="46" s="1"/>
  <c r="N244" i="46" s="1"/>
  <c r="R213" i="46"/>
  <c r="M213" i="46"/>
  <c r="O213" i="46" s="1"/>
  <c r="N213" i="46" s="1"/>
  <c r="R174" i="46"/>
  <c r="M174" i="46"/>
  <c r="O174" i="46" s="1"/>
  <c r="N174" i="46" s="1"/>
  <c r="M78" i="46"/>
  <c r="O78" i="46" s="1"/>
  <c r="N78" i="46" s="1"/>
  <c r="P351" i="62"/>
  <c r="R351" i="62" s="1"/>
  <c r="Q351" i="62" s="1"/>
  <c r="O351" i="62" s="1"/>
  <c r="R109" i="46"/>
  <c r="M109" i="46"/>
  <c r="O109" i="46" s="1"/>
  <c r="N109" i="46" s="1"/>
  <c r="M184" i="46"/>
  <c r="O184" i="46" s="1"/>
  <c r="N184" i="46" s="1"/>
  <c r="R119" i="46"/>
  <c r="M119" i="46"/>
  <c r="O119" i="46" s="1"/>
  <c r="N119" i="46" s="1"/>
  <c r="P306" i="62"/>
  <c r="R306" i="62" s="1"/>
  <c r="Q306" i="62" s="1"/>
  <c r="O306" i="62" s="1"/>
  <c r="M131" i="46"/>
  <c r="O131" i="46" s="1"/>
  <c r="N131" i="46" s="1"/>
  <c r="M194" i="46"/>
  <c r="O194" i="46" s="1"/>
  <c r="N194" i="46" s="1"/>
  <c r="R194" i="46"/>
  <c r="M104" i="46"/>
  <c r="O104" i="46" s="1"/>
  <c r="N104" i="46" s="1"/>
  <c r="R104" i="46"/>
  <c r="M223" i="46"/>
  <c r="O223" i="46" s="1"/>
  <c r="N223" i="46" s="1"/>
  <c r="R223" i="46"/>
  <c r="R129" i="46"/>
  <c r="M129" i="46"/>
  <c r="O129" i="46" s="1"/>
  <c r="N129" i="46" s="1"/>
  <c r="U129" i="46" s="1"/>
  <c r="T129" i="46" s="1"/>
  <c r="O197" i="46"/>
  <c r="N197" i="46" s="1"/>
  <c r="R197" i="46"/>
  <c r="M177" i="46"/>
  <c r="O177" i="46" s="1"/>
  <c r="N177" i="46" s="1"/>
  <c r="R177" i="46"/>
  <c r="O147" i="46"/>
  <c r="N147" i="46" s="1"/>
  <c r="R111" i="46"/>
  <c r="M111" i="46"/>
  <c r="O111" i="46" s="1"/>
  <c r="N111" i="46" s="1"/>
  <c r="P317" i="62"/>
  <c r="R317" i="62" s="1"/>
  <c r="Q317" i="62" s="1"/>
  <c r="O317" i="62" s="1"/>
  <c r="V32" i="46"/>
  <c r="R32" i="46"/>
  <c r="O32" i="46"/>
  <c r="N32" i="46" s="1"/>
  <c r="V25" i="46"/>
  <c r="M25" i="46"/>
  <c r="O25" i="46" s="1"/>
  <c r="N25" i="46" s="1"/>
  <c r="R25" i="46"/>
  <c r="R114" i="46"/>
  <c r="M114" i="46"/>
  <c r="O114" i="46" s="1"/>
  <c r="N114" i="46" s="1"/>
  <c r="P174" i="62"/>
  <c r="R174" i="62" s="1"/>
  <c r="Q174" i="62" s="1"/>
  <c r="O174" i="62" s="1"/>
  <c r="O103" i="46"/>
  <c r="N103" i="46" s="1"/>
  <c r="R103" i="46"/>
  <c r="M26" i="46"/>
  <c r="O26" i="46" s="1"/>
  <c r="N26" i="46" s="1"/>
  <c r="R26" i="46"/>
  <c r="V26" i="46"/>
  <c r="M31" i="46"/>
  <c r="O31" i="46" s="1"/>
  <c r="N31" i="46" s="1"/>
  <c r="V31" i="46"/>
  <c r="R31" i="46"/>
  <c r="R179" i="46"/>
  <c r="M179" i="46"/>
  <c r="O179" i="46" s="1"/>
  <c r="N179" i="46" s="1"/>
  <c r="M253" i="46"/>
  <c r="O253" i="46" s="1"/>
  <c r="N253" i="46" s="1"/>
  <c r="R253" i="46"/>
  <c r="P350" i="62"/>
  <c r="R350" i="62" s="1"/>
  <c r="Q350" i="62" s="1"/>
  <c r="O350" i="62" s="1"/>
  <c r="V39" i="46"/>
  <c r="R39" i="46"/>
  <c r="M39" i="46"/>
  <c r="O39" i="46" s="1"/>
  <c r="N39" i="46" s="1"/>
  <c r="M56" i="46"/>
  <c r="O56" i="46" s="1"/>
  <c r="N56" i="46" s="1"/>
  <c r="R200" i="46"/>
  <c r="M200" i="46"/>
  <c r="O200" i="46" s="1"/>
  <c r="N200" i="46" s="1"/>
  <c r="M121" i="46"/>
  <c r="O121" i="46" s="1"/>
  <c r="N121" i="46" s="1"/>
  <c r="Q121" i="46" s="1"/>
  <c r="P121" i="46" s="1"/>
  <c r="M269" i="46"/>
  <c r="O269" i="46" s="1"/>
  <c r="N269" i="46" s="1"/>
  <c r="Q269" i="46" s="1"/>
  <c r="P269" i="46" s="1"/>
  <c r="R297" i="46"/>
  <c r="O297" i="46"/>
  <c r="N297" i="46" s="1"/>
  <c r="R161" i="46"/>
  <c r="M161" i="46"/>
  <c r="O161" i="46" s="1"/>
  <c r="N161" i="46" s="1"/>
  <c r="U161" i="46" s="1"/>
  <c r="T161" i="46" s="1"/>
  <c r="P67" i="62"/>
  <c r="R67" i="62" s="1"/>
  <c r="Q67" i="62" s="1"/>
  <c r="O67" i="62" s="1"/>
  <c r="P332" i="62"/>
  <c r="R332" i="62" s="1"/>
  <c r="Q332" i="62" s="1"/>
  <c r="O332" i="62" s="1"/>
  <c r="M250" i="46"/>
  <c r="O250" i="46" s="1"/>
  <c r="N250" i="46" s="1"/>
  <c r="R250" i="46"/>
  <c r="M146" i="46"/>
  <c r="O146" i="46" s="1"/>
  <c r="N146" i="46" s="1"/>
  <c r="R146" i="46"/>
  <c r="O37" i="46"/>
  <c r="N37" i="46" s="1"/>
  <c r="R37" i="46"/>
  <c r="V37" i="46"/>
  <c r="R168" i="46"/>
  <c r="M168" i="46"/>
  <c r="O168" i="46" s="1"/>
  <c r="N168" i="46" s="1"/>
  <c r="U168" i="46" s="1"/>
  <c r="T168" i="46" s="1"/>
  <c r="O85" i="46"/>
  <c r="N85" i="46" s="1"/>
  <c r="R85" i="46"/>
  <c r="P315" i="62"/>
  <c r="R315" i="62" s="1"/>
  <c r="Q315" i="62" s="1"/>
  <c r="O315" i="62" s="1"/>
  <c r="P176" i="62"/>
  <c r="R176" i="62" s="1"/>
  <c r="Q176" i="62" s="1"/>
  <c r="O176" i="62" s="1"/>
  <c r="M90" i="46"/>
  <c r="O90" i="46" s="1"/>
  <c r="N90" i="46" s="1"/>
  <c r="R90" i="46"/>
  <c r="R164" i="46"/>
  <c r="M164" i="46"/>
  <c r="O164" i="46" s="1"/>
  <c r="N164" i="46" s="1"/>
  <c r="M202" i="46"/>
  <c r="O202" i="46" s="1"/>
  <c r="N202" i="46" s="1"/>
  <c r="R202" i="46"/>
  <c r="O11" i="46"/>
  <c r="N11" i="46" s="1"/>
  <c r="V11" i="46"/>
  <c r="P62" i="62"/>
  <c r="R62" i="62" s="1"/>
  <c r="Q62" i="62" s="1"/>
  <c r="O62" i="62" s="1"/>
  <c r="R232" i="46"/>
  <c r="M232" i="46"/>
  <c r="O232" i="46" s="1"/>
  <c r="N232" i="46" s="1"/>
  <c r="P105" i="62"/>
  <c r="R105" i="62" s="1"/>
  <c r="Q105" i="62" s="1"/>
  <c r="O105" i="62" s="1"/>
  <c r="P345" i="62"/>
  <c r="R345" i="62" s="1"/>
  <c r="Q345" i="62" s="1"/>
  <c r="O345" i="62" s="1"/>
  <c r="M280" i="46"/>
  <c r="O280" i="46" s="1"/>
  <c r="N280" i="46" s="1"/>
  <c r="U280" i="46" s="1"/>
  <c r="T280" i="46" s="1"/>
  <c r="R280" i="46"/>
  <c r="M189" i="46"/>
  <c r="O189" i="46" s="1"/>
  <c r="N189" i="46" s="1"/>
  <c r="R189" i="46"/>
  <c r="P333" i="62"/>
  <c r="R333" i="62" s="1"/>
  <c r="Q333" i="62" s="1"/>
  <c r="O333" i="62" s="1"/>
  <c r="M242" i="46"/>
  <c r="O242" i="46" s="1"/>
  <c r="N242" i="46" s="1"/>
  <c r="R242" i="46"/>
  <c r="O50" i="46"/>
  <c r="N50" i="46" s="1"/>
  <c r="R50" i="46"/>
  <c r="P340" i="62"/>
  <c r="R340" i="62" s="1"/>
  <c r="Q340" i="62" s="1"/>
  <c r="O340" i="62" s="1"/>
  <c r="R220" i="46"/>
  <c r="M220" i="46"/>
  <c r="O220" i="46" s="1"/>
  <c r="N220" i="46" s="1"/>
  <c r="R48" i="46"/>
  <c r="M48" i="46"/>
  <c r="O48" i="46" s="1"/>
  <c r="N48" i="46" s="1"/>
  <c r="V48" i="46"/>
  <c r="O284" i="46"/>
  <c r="N284" i="46" s="1"/>
  <c r="R284" i="46"/>
  <c r="R76" i="46"/>
  <c r="O76" i="46"/>
  <c r="N76" i="46" s="1"/>
  <c r="O228" i="46"/>
  <c r="N228" i="46" s="1"/>
  <c r="V13" i="46"/>
  <c r="R13" i="46"/>
  <c r="M13" i="46"/>
  <c r="O13" i="46" s="1"/>
  <c r="N13" i="46" s="1"/>
  <c r="M84" i="46"/>
  <c r="O84" i="46" s="1"/>
  <c r="N84" i="46" s="1"/>
  <c r="R84" i="46"/>
  <c r="O273" i="46"/>
  <c r="N273" i="46" s="1"/>
  <c r="R273" i="46"/>
  <c r="O282" i="46"/>
  <c r="N282" i="46" s="1"/>
  <c r="M140" i="46"/>
  <c r="O140" i="46" s="1"/>
  <c r="N140" i="46" s="1"/>
  <c r="R140" i="46"/>
  <c r="P143" i="62"/>
  <c r="R143" i="62" s="1"/>
  <c r="Q143" i="62" s="1"/>
  <c r="O143" i="62" s="1"/>
  <c r="M215" i="46"/>
  <c r="O215" i="46" s="1"/>
  <c r="N215" i="46" s="1"/>
  <c r="R215" i="46"/>
  <c r="M142" i="46"/>
  <c r="O142" i="46" s="1"/>
  <c r="N142" i="46" s="1"/>
  <c r="P144" i="62"/>
  <c r="R144" i="62" s="1"/>
  <c r="Q144" i="62" s="1"/>
  <c r="O144" i="62" s="1"/>
  <c r="M159" i="46"/>
  <c r="O159" i="46" s="1"/>
  <c r="N159" i="46" s="1"/>
  <c r="R159" i="46"/>
  <c r="M107" i="46"/>
  <c r="O107" i="46" s="1"/>
  <c r="N107" i="46" s="1"/>
  <c r="R107" i="46"/>
  <c r="R233" i="46"/>
  <c r="M233" i="46"/>
  <c r="O233" i="46" s="1"/>
  <c r="N233" i="46" s="1"/>
  <c r="O91" i="46"/>
  <c r="N91" i="46" s="1"/>
  <c r="R91" i="46"/>
  <c r="M185" i="46"/>
  <c r="O185" i="46" s="1"/>
  <c r="N185" i="46" s="1"/>
  <c r="Q185" i="46" s="1"/>
  <c r="P185" i="46" s="1"/>
  <c r="R29" i="46"/>
  <c r="V29" i="46"/>
  <c r="M29" i="46"/>
  <c r="O29" i="46" s="1"/>
  <c r="N29" i="46" s="1"/>
  <c r="I7" i="68"/>
  <c r="N7" i="68"/>
  <c r="R265" i="46"/>
  <c r="M265" i="46"/>
  <c r="O265" i="46" s="1"/>
  <c r="N265" i="46" s="1"/>
  <c r="M278" i="46"/>
  <c r="O278" i="46" s="1"/>
  <c r="N278" i="46" s="1"/>
  <c r="R278" i="46"/>
  <c r="R144" i="46"/>
  <c r="M144" i="46"/>
  <c r="O144" i="46" s="1"/>
  <c r="N144" i="46" s="1"/>
  <c r="M229" i="46"/>
  <c r="O229" i="46" s="1"/>
  <c r="N229" i="46" s="1"/>
  <c r="R229" i="46"/>
  <c r="P344" i="62"/>
  <c r="R344" i="62" s="1"/>
  <c r="Q344" i="62" s="1"/>
  <c r="O344" i="62" s="1"/>
  <c r="M187" i="46"/>
  <c r="O187" i="46" s="1"/>
  <c r="N187" i="46" s="1"/>
  <c r="R187" i="46"/>
  <c r="M124" i="46"/>
  <c r="O124" i="46" s="1"/>
  <c r="N124" i="46" s="1"/>
  <c r="R124" i="46"/>
  <c r="O217" i="46"/>
  <c r="N217" i="46" s="1"/>
  <c r="R259" i="46"/>
  <c r="M259" i="46"/>
  <c r="O259" i="46" s="1"/>
  <c r="N259" i="46" s="1"/>
  <c r="P329" i="62"/>
  <c r="R329" i="62" s="1"/>
  <c r="Q329" i="62" s="1"/>
  <c r="O329" i="62" s="1"/>
  <c r="P322" i="62"/>
  <c r="R322" i="62" s="1"/>
  <c r="Q322" i="62" s="1"/>
  <c r="O322" i="62" s="1"/>
  <c r="V28" i="46"/>
  <c r="M28" i="46"/>
  <c r="O28" i="46" s="1"/>
  <c r="N28" i="46" s="1"/>
  <c r="R28" i="46"/>
  <c r="P231" i="62"/>
  <c r="R231" i="62" s="1"/>
  <c r="Q231" i="62" s="1"/>
  <c r="O231" i="62" s="1"/>
  <c r="M176" i="46"/>
  <c r="O176" i="46" s="1"/>
  <c r="N176" i="46" s="1"/>
  <c r="R176" i="46"/>
  <c r="O57" i="46"/>
  <c r="N57" i="46" s="1"/>
  <c r="O198" i="46"/>
  <c r="N198" i="46" s="1"/>
  <c r="R198" i="46"/>
  <c r="R226" i="62"/>
  <c r="Q226" i="62" s="1"/>
  <c r="O226" i="62" s="1"/>
  <c r="O240" i="46"/>
  <c r="N240" i="46" s="1"/>
  <c r="R240" i="46"/>
  <c r="O291" i="46"/>
  <c r="N291" i="46" s="1"/>
  <c r="R291" i="46"/>
  <c r="R230" i="46"/>
  <c r="M230" i="46"/>
  <c r="O230" i="46" s="1"/>
  <c r="N230" i="46" s="1"/>
  <c r="M277" i="46"/>
  <c r="O277" i="46" s="1"/>
  <c r="N277" i="46" s="1"/>
  <c r="M134" i="46"/>
  <c r="O134" i="46" s="1"/>
  <c r="N134" i="46" s="1"/>
  <c r="R134" i="46"/>
  <c r="R106" i="46"/>
  <c r="M106" i="46"/>
  <c r="O106" i="46" s="1"/>
  <c r="N106" i="46" s="1"/>
  <c r="R105" i="46"/>
  <c r="M105" i="46"/>
  <c r="O105" i="46" s="1"/>
  <c r="N105" i="46" s="1"/>
  <c r="P341" i="62"/>
  <c r="R341" i="62" s="1"/>
  <c r="Q341" i="62" s="1"/>
  <c r="O341" i="62" s="1"/>
  <c r="O234" i="46"/>
  <c r="N234" i="46" s="1"/>
  <c r="P346" i="62"/>
  <c r="R346" i="62" s="1"/>
  <c r="Q346" i="62" s="1"/>
  <c r="O346" i="62" s="1"/>
  <c r="M45" i="46"/>
  <c r="O45" i="46" s="1"/>
  <c r="N45" i="46" s="1"/>
  <c r="R69" i="46"/>
  <c r="M69" i="46"/>
  <c r="O69" i="46" s="1"/>
  <c r="N69" i="46" s="1"/>
  <c r="M231" i="46"/>
  <c r="O231" i="46" s="1"/>
  <c r="N231" i="46" s="1"/>
  <c r="R231" i="46"/>
  <c r="R237" i="46"/>
  <c r="M237" i="46"/>
  <c r="O237" i="46" s="1"/>
  <c r="N237" i="46" s="1"/>
  <c r="M235" i="46"/>
  <c r="O235" i="46" s="1"/>
  <c r="N235" i="46" s="1"/>
  <c r="R235" i="46"/>
  <c r="R51" i="46"/>
  <c r="O51" i="46"/>
  <c r="N51" i="46" s="1"/>
  <c r="R288" i="46"/>
  <c r="O288" i="46"/>
  <c r="N288" i="46" s="1"/>
  <c r="P313" i="62"/>
  <c r="R313" i="62" s="1"/>
  <c r="Q313" i="62" s="1"/>
  <c r="O313" i="62" s="1"/>
  <c r="M166" i="46"/>
  <c r="O166" i="46" s="1"/>
  <c r="N166" i="46" s="1"/>
  <c r="R166" i="46"/>
  <c r="P215" i="62"/>
  <c r="R215" i="62" s="1"/>
  <c r="Q215" i="62" s="1"/>
  <c r="O215" i="62" s="1"/>
  <c r="R255" i="46"/>
  <c r="M255" i="46"/>
  <c r="O255" i="46" s="1"/>
  <c r="N255" i="46" s="1"/>
  <c r="R278" i="62"/>
  <c r="Q278" i="62" s="1"/>
  <c r="O278" i="62" s="1"/>
  <c r="P320" i="62"/>
  <c r="R320" i="62" s="1"/>
  <c r="Q320" i="62" s="1"/>
  <c r="O320" i="62" s="1"/>
  <c r="R152" i="46"/>
  <c r="M152" i="46"/>
  <c r="O152" i="46" s="1"/>
  <c r="N152" i="46" s="1"/>
  <c r="P353" i="62"/>
  <c r="R353" i="62" s="1"/>
  <c r="Q353" i="62" s="1"/>
  <c r="O353" i="62" s="1"/>
  <c r="R208" i="46"/>
  <c r="M208" i="46"/>
  <c r="O208" i="46" s="1"/>
  <c r="N208" i="46" s="1"/>
  <c r="M173" i="46"/>
  <c r="O173" i="46" s="1"/>
  <c r="N173" i="46" s="1"/>
  <c r="M180" i="46"/>
  <c r="O180" i="46" s="1"/>
  <c r="N180" i="46" s="1"/>
  <c r="R180" i="46"/>
  <c r="P326" i="62"/>
  <c r="R326" i="62" s="1"/>
  <c r="Q326" i="62" s="1"/>
  <c r="O326" i="62" s="1"/>
  <c r="R218" i="46"/>
  <c r="M218" i="46"/>
  <c r="O218" i="46" s="1"/>
  <c r="N218" i="46" s="1"/>
  <c r="M248" i="46"/>
  <c r="O248" i="46" s="1"/>
  <c r="N248" i="46" s="1"/>
  <c r="R248" i="46"/>
  <c r="M305" i="46"/>
  <c r="O305" i="46" s="1"/>
  <c r="N305" i="46" s="1"/>
  <c r="R305" i="46"/>
  <c r="V305" i="46"/>
  <c r="O17" i="46"/>
  <c r="N17" i="46" s="1"/>
  <c r="V17" i="46"/>
  <c r="R17" i="46"/>
  <c r="O285" i="46"/>
  <c r="N285" i="46" s="1"/>
  <c r="R285" i="46"/>
  <c r="P319" i="62"/>
  <c r="R319" i="62" s="1"/>
  <c r="Q319" i="62" s="1"/>
  <c r="O319" i="62" s="1"/>
  <c r="P342" i="62"/>
  <c r="R342" i="62" s="1"/>
  <c r="Q342" i="62" s="1"/>
  <c r="O342" i="62" s="1"/>
  <c r="R34" i="46"/>
  <c r="V34" i="46"/>
  <c r="M34" i="46"/>
  <c r="O34" i="46" s="1"/>
  <c r="N34" i="46" s="1"/>
  <c r="R227" i="62"/>
  <c r="Q227" i="62" s="1"/>
  <c r="O227" i="62" s="1"/>
  <c r="M115" i="46"/>
  <c r="O115" i="46" s="1"/>
  <c r="N115" i="46" s="1"/>
  <c r="U115" i="46" s="1"/>
  <c r="T115" i="46" s="1"/>
  <c r="R115" i="46"/>
  <c r="M148" i="46"/>
  <c r="O148" i="46" s="1"/>
  <c r="N148" i="46" s="1"/>
  <c r="R148" i="46"/>
  <c r="V22" i="46"/>
  <c r="O22" i="46"/>
  <c r="N22" i="46" s="1"/>
  <c r="R22" i="46"/>
  <c r="R70" i="46"/>
  <c r="M70" i="46"/>
  <c r="O70" i="46" s="1"/>
  <c r="N70" i="46" s="1"/>
  <c r="P343" i="62"/>
  <c r="R343" i="62" s="1"/>
  <c r="Q343" i="62" s="1"/>
  <c r="O343" i="62" s="1"/>
  <c r="M63" i="46"/>
  <c r="O63" i="46" s="1"/>
  <c r="N63" i="46" s="1"/>
  <c r="P229" i="62"/>
  <c r="R229" i="62" s="1"/>
  <c r="Q229" i="62" s="1"/>
  <c r="O229" i="62" s="1"/>
  <c r="M172" i="46"/>
  <c r="O172" i="46" s="1"/>
  <c r="N172" i="46" s="1"/>
  <c r="R172" i="46"/>
  <c r="M239" i="46"/>
  <c r="O239" i="46" s="1"/>
  <c r="N239" i="46" s="1"/>
  <c r="M123" i="46"/>
  <c r="O123" i="46" s="1"/>
  <c r="N123" i="46" s="1"/>
  <c r="R123" i="46"/>
  <c r="P324" i="62"/>
  <c r="R324" i="62" s="1"/>
  <c r="Q324" i="62" s="1"/>
  <c r="O324" i="62" s="1"/>
  <c r="P310" i="62"/>
  <c r="R310" i="62" s="1"/>
  <c r="Q310" i="62" s="1"/>
  <c r="O310" i="62" s="1"/>
  <c r="V33" i="46"/>
  <c r="M33" i="46"/>
  <c r="O33" i="46" s="1"/>
  <c r="N33" i="46" s="1"/>
  <c r="R33" i="46"/>
  <c r="M206" i="46"/>
  <c r="O206" i="46" s="1"/>
  <c r="N206" i="46" s="1"/>
  <c r="R206" i="46"/>
  <c r="P349" i="62"/>
  <c r="R349" i="62" s="1"/>
  <c r="Q349" i="62" s="1"/>
  <c r="O349" i="62" s="1"/>
  <c r="M81" i="46"/>
  <c r="O81" i="46" s="1"/>
  <c r="N81" i="46" s="1"/>
  <c r="M260" i="46"/>
  <c r="O260" i="46" s="1"/>
  <c r="N260" i="46" s="1"/>
  <c r="R260" i="46"/>
  <c r="P69" i="62"/>
  <c r="R69" i="62" s="1"/>
  <c r="Q69" i="62" s="1"/>
  <c r="O69" i="62" s="1"/>
  <c r="M209" i="46"/>
  <c r="O209" i="46" s="1"/>
  <c r="N209" i="46" s="1"/>
  <c r="R209" i="46"/>
  <c r="O27" i="46"/>
  <c r="N27" i="46" s="1"/>
  <c r="V27" i="46"/>
  <c r="R27" i="46"/>
  <c r="R300" i="46"/>
  <c r="O300" i="46"/>
  <c r="N300" i="46" s="1"/>
  <c r="R241" i="46"/>
  <c r="M241" i="46"/>
  <c r="O241" i="46" s="1"/>
  <c r="N241" i="46" s="1"/>
  <c r="R82" i="46"/>
  <c r="M82" i="46"/>
  <c r="O82" i="46" s="1"/>
  <c r="N82" i="46" s="1"/>
  <c r="O102" i="46"/>
  <c r="N102" i="46" s="1"/>
  <c r="R102" i="46"/>
  <c r="P311" i="62"/>
  <c r="R311" i="62" s="1"/>
  <c r="Q311" i="62" s="1"/>
  <c r="O311" i="62" s="1"/>
  <c r="R272" i="46"/>
  <c r="O272" i="46"/>
  <c r="N272" i="46" s="1"/>
  <c r="R47" i="46"/>
  <c r="O47" i="46"/>
  <c r="N47" i="46" s="1"/>
  <c r="R122" i="46"/>
  <c r="M122" i="46"/>
  <c r="O122" i="46" s="1"/>
  <c r="N122" i="46" s="1"/>
  <c r="M130" i="46"/>
  <c r="O130" i="46" s="1"/>
  <c r="N130" i="46" s="1"/>
  <c r="R130" i="46"/>
  <c r="M261" i="46"/>
  <c r="O261" i="46" s="1"/>
  <c r="N261" i="46" s="1"/>
  <c r="R261" i="46"/>
  <c r="R211" i="46"/>
  <c r="M211" i="46"/>
  <c r="O211" i="46" s="1"/>
  <c r="N211" i="46" s="1"/>
  <c r="V36" i="46"/>
  <c r="R36" i="46"/>
  <c r="M36" i="46"/>
  <c r="O36" i="46" s="1"/>
  <c r="N36" i="46" s="1"/>
  <c r="R135" i="46"/>
  <c r="M135" i="46"/>
  <c r="O135" i="46" s="1"/>
  <c r="N135" i="46" s="1"/>
  <c r="M79" i="77"/>
  <c r="O79" i="77" s="1"/>
  <c r="N79" i="77" s="1"/>
  <c r="R230" i="62"/>
  <c r="Q230" i="62" s="1"/>
  <c r="O230" i="62" s="1"/>
  <c r="R216" i="46"/>
  <c r="M216" i="46"/>
  <c r="O216" i="46" s="1"/>
  <c r="N216" i="46" s="1"/>
  <c r="O275" i="46"/>
  <c r="N275" i="46" s="1"/>
  <c r="M201" i="46"/>
  <c r="O201" i="46" s="1"/>
  <c r="N201" i="46" s="1"/>
  <c r="R201" i="46"/>
  <c r="M20" i="46"/>
  <c r="O20" i="46" s="1"/>
  <c r="N20" i="46" s="1"/>
  <c r="V20" i="46"/>
  <c r="R20" i="46"/>
  <c r="R304" i="46"/>
  <c r="O304" i="46"/>
  <c r="N304" i="46" s="1"/>
  <c r="R267" i="46"/>
  <c r="M267" i="46"/>
  <c r="O267" i="46" s="1"/>
  <c r="N267" i="46" s="1"/>
  <c r="M169" i="46"/>
  <c r="O169" i="46" s="1"/>
  <c r="N169" i="46" s="1"/>
  <c r="R169" i="46"/>
  <c r="M183" i="46"/>
  <c r="O183" i="46" s="1"/>
  <c r="N183" i="46" s="1"/>
  <c r="R183" i="46"/>
  <c r="P66" i="62"/>
  <c r="R66" i="62" s="1"/>
  <c r="Q66" i="62" s="1"/>
  <c r="O66" i="62" s="1"/>
  <c r="P339" i="62"/>
  <c r="R339" i="62" s="1"/>
  <c r="Q339" i="62" s="1"/>
  <c r="O339" i="62" s="1"/>
  <c r="O54" i="46"/>
  <c r="N54" i="46" s="1"/>
  <c r="P316" i="62"/>
  <c r="R316" i="62" s="1"/>
  <c r="Q316" i="62" s="1"/>
  <c r="O316" i="62" s="1"/>
  <c r="M245" i="46"/>
  <c r="O245" i="46" s="1"/>
  <c r="N245" i="46" s="1"/>
  <c r="R245" i="46"/>
  <c r="R87" i="46"/>
  <c r="M87" i="46"/>
  <c r="O87" i="46" s="1"/>
  <c r="N87" i="46" s="1"/>
  <c r="P338" i="62"/>
  <c r="R338" i="62" s="1"/>
  <c r="Q338" i="62" s="1"/>
  <c r="O338" i="62" s="1"/>
  <c r="P312" i="62"/>
  <c r="R312" i="62" s="1"/>
  <c r="Q312" i="62" s="1"/>
  <c r="O312" i="62" s="1"/>
  <c r="P334" i="62"/>
  <c r="R334" i="62" s="1"/>
  <c r="Q334" i="62" s="1"/>
  <c r="O334" i="62" s="1"/>
  <c r="M186" i="46"/>
  <c r="O186" i="46" s="1"/>
  <c r="N186" i="46" s="1"/>
  <c r="R186" i="46"/>
  <c r="P277" i="62"/>
  <c r="R277" i="62" s="1"/>
  <c r="Q277" i="62" s="1"/>
  <c r="O277" i="62" s="1"/>
  <c r="P323" i="62"/>
  <c r="R323" i="62" s="1"/>
  <c r="Q323" i="62" s="1"/>
  <c r="O323" i="62" s="1"/>
  <c r="P321" i="62"/>
  <c r="R321" i="62" s="1"/>
  <c r="Q321" i="62" s="1"/>
  <c r="O321" i="62" s="1"/>
  <c r="Q195" i="46"/>
  <c r="P195" i="46" s="1"/>
  <c r="U207" i="46"/>
  <c r="T207" i="46" s="1"/>
  <c r="U226" i="46"/>
  <c r="T226" i="46" s="1"/>
  <c r="Q264" i="46" l="1"/>
  <c r="P264" i="46" s="1"/>
  <c r="U39" i="46"/>
  <c r="T39" i="46" s="1"/>
  <c r="Q35" i="46"/>
  <c r="P35" i="46" s="1"/>
  <c r="Q110" i="46"/>
  <c r="P110" i="46" s="1"/>
  <c r="Q46" i="46"/>
  <c r="P46" i="46" s="1"/>
  <c r="Q221" i="46"/>
  <c r="P221" i="46" s="1"/>
  <c r="U24" i="46"/>
  <c r="T24" i="46" s="1"/>
  <c r="Q118" i="46"/>
  <c r="P118" i="46" s="1"/>
  <c r="Q119" i="46"/>
  <c r="P119" i="46" s="1"/>
  <c r="Q204" i="46"/>
  <c r="P204" i="46" s="1"/>
  <c r="Q203" i="46"/>
  <c r="P203" i="46" s="1"/>
  <c r="Q49" i="46"/>
  <c r="P49" i="46" s="1"/>
  <c r="S49" i="46" s="1"/>
  <c r="Q146" i="46"/>
  <c r="P146" i="46" s="1"/>
  <c r="Q140" i="46"/>
  <c r="P140" i="46" s="1"/>
  <c r="Q220" i="46"/>
  <c r="P220" i="46" s="1"/>
  <c r="Q42" i="46"/>
  <c r="P42" i="46" s="1"/>
  <c r="Q136" i="46"/>
  <c r="P136" i="46" s="1"/>
  <c r="Q21" i="46"/>
  <c r="P21" i="46" s="1"/>
  <c r="Q117" i="46"/>
  <c r="P117" i="46" s="1"/>
  <c r="S117" i="46" s="1"/>
  <c r="U203" i="46"/>
  <c r="T203" i="46" s="1"/>
  <c r="Q100" i="46"/>
  <c r="P100" i="46" s="1"/>
  <c r="S100" i="46" s="1"/>
  <c r="Q125" i="46"/>
  <c r="P125" i="46" s="1"/>
  <c r="Q226" i="46"/>
  <c r="P226" i="46" s="1"/>
  <c r="S226" i="46" s="1"/>
  <c r="U12" i="46"/>
  <c r="T12" i="46" s="1"/>
  <c r="S12" i="46" s="1"/>
  <c r="Q55" i="46"/>
  <c r="P55" i="46" s="1"/>
  <c r="S55" i="46" s="1"/>
  <c r="U119" i="46"/>
  <c r="T119" i="46" s="1"/>
  <c r="U114" i="46"/>
  <c r="T114" i="46" s="1"/>
  <c r="Q25" i="46"/>
  <c r="P25" i="46" s="1"/>
  <c r="Q111" i="46"/>
  <c r="P111" i="46" s="1"/>
  <c r="Q177" i="46"/>
  <c r="P177" i="46" s="1"/>
  <c r="U184" i="46"/>
  <c r="T184" i="46" s="1"/>
  <c r="U212" i="46"/>
  <c r="T212" i="46" s="1"/>
  <c r="U266" i="46"/>
  <c r="T266" i="46" s="1"/>
  <c r="U94" i="46"/>
  <c r="T94" i="46" s="1"/>
  <c r="Q89" i="46"/>
  <c r="P89" i="46" s="1"/>
  <c r="Q270" i="46"/>
  <c r="P270" i="46" s="1"/>
  <c r="U35" i="46"/>
  <c r="T35" i="46" s="1"/>
  <c r="S35" i="46" s="1"/>
  <c r="U204" i="46"/>
  <c r="T204" i="46" s="1"/>
  <c r="Q165" i="46"/>
  <c r="P165" i="46" s="1"/>
  <c r="S165" i="46" s="1"/>
  <c r="Q129" i="46"/>
  <c r="P129" i="46" s="1"/>
  <c r="S129" i="46" s="1"/>
  <c r="U286" i="46"/>
  <c r="T286" i="46" s="1"/>
  <c r="Q212" i="46"/>
  <c r="P212" i="46" s="1"/>
  <c r="U46" i="46"/>
  <c r="T46" i="46" s="1"/>
  <c r="U126" i="46"/>
  <c r="T126" i="46" s="1"/>
  <c r="U256" i="46"/>
  <c r="T256" i="46" s="1"/>
  <c r="S256" i="46" s="1"/>
  <c r="Q161" i="46"/>
  <c r="P161" i="46" s="1"/>
  <c r="S161" i="46" s="1"/>
  <c r="U269" i="46"/>
  <c r="T269" i="46" s="1"/>
  <c r="S269" i="46" s="1"/>
  <c r="U21" i="46"/>
  <c r="T21" i="46" s="1"/>
  <c r="Q71" i="46"/>
  <c r="P71" i="46" s="1"/>
  <c r="Q216" i="46"/>
  <c r="P216" i="46" s="1"/>
  <c r="Q36" i="46"/>
  <c r="P36" i="46" s="1"/>
  <c r="Q207" i="46"/>
  <c r="P207" i="46" s="1"/>
  <c r="S207" i="46" s="1"/>
  <c r="Q196" i="46"/>
  <c r="P196" i="46" s="1"/>
  <c r="U61" i="46"/>
  <c r="T61" i="46" s="1"/>
  <c r="U205" i="46"/>
  <c r="T205" i="46" s="1"/>
  <c r="Q128" i="46"/>
  <c r="P128" i="46" s="1"/>
  <c r="S128" i="46" s="1"/>
  <c r="U57" i="46"/>
  <c r="T57" i="46" s="1"/>
  <c r="Q168" i="46"/>
  <c r="P168" i="46" s="1"/>
  <c r="S168" i="46" s="1"/>
  <c r="Q114" i="46"/>
  <c r="P114" i="46" s="1"/>
  <c r="U177" i="46"/>
  <c r="T177" i="46" s="1"/>
  <c r="Q194" i="46"/>
  <c r="P194" i="46" s="1"/>
  <c r="Q24" i="46"/>
  <c r="P24" i="46" s="1"/>
  <c r="U301" i="46"/>
  <c r="T301" i="46" s="1"/>
  <c r="Q13" i="46"/>
  <c r="P13" i="46" s="1"/>
  <c r="Q87" i="46"/>
  <c r="P87" i="46" s="1"/>
  <c r="Q267" i="46"/>
  <c r="P267" i="46" s="1"/>
  <c r="Q22" i="46"/>
  <c r="P22" i="46" s="1"/>
  <c r="Q106" i="46"/>
  <c r="P106" i="46" s="1"/>
  <c r="U198" i="46"/>
  <c r="T198" i="46" s="1"/>
  <c r="U107" i="46"/>
  <c r="T107" i="46" s="1"/>
  <c r="Q50" i="46"/>
  <c r="P50" i="46" s="1"/>
  <c r="Q184" i="46"/>
  <c r="P184" i="46" s="1"/>
  <c r="U15" i="46"/>
  <c r="T15" i="46" s="1"/>
  <c r="U59" i="46"/>
  <c r="T59" i="46" s="1"/>
  <c r="S59" i="46" s="1"/>
  <c r="U169" i="46"/>
  <c r="T169" i="46" s="1"/>
  <c r="U267" i="46"/>
  <c r="T267" i="46" s="1"/>
  <c r="U25" i="46"/>
  <c r="T25" i="46" s="1"/>
  <c r="Q104" i="46"/>
  <c r="P104" i="46" s="1"/>
  <c r="Q131" i="46"/>
  <c r="P131" i="46" s="1"/>
  <c r="U249" i="46"/>
  <c r="T249" i="46" s="1"/>
  <c r="Q247" i="46"/>
  <c r="P247" i="46" s="1"/>
  <c r="Q29" i="46"/>
  <c r="P29" i="46" s="1"/>
  <c r="Q273" i="46"/>
  <c r="P273" i="46" s="1"/>
  <c r="Q232" i="46"/>
  <c r="P232" i="46" s="1"/>
  <c r="U276" i="46"/>
  <c r="T276" i="46" s="1"/>
  <c r="S276" i="46" s="1"/>
  <c r="U305" i="46"/>
  <c r="T305" i="46" s="1"/>
  <c r="Q251" i="46"/>
  <c r="P251" i="46" s="1"/>
  <c r="Q245" i="46"/>
  <c r="P245" i="46" s="1"/>
  <c r="Q242" i="46"/>
  <c r="P242" i="46" s="1"/>
  <c r="U225" i="46"/>
  <c r="T225" i="46" s="1"/>
  <c r="U218" i="46"/>
  <c r="T218" i="46" s="1"/>
  <c r="Q199" i="46"/>
  <c r="P199" i="46" s="1"/>
  <c r="S199" i="46" s="1"/>
  <c r="U186" i="46"/>
  <c r="T186" i="46" s="1"/>
  <c r="U63" i="46"/>
  <c r="T63" i="46" s="1"/>
  <c r="U167" i="46"/>
  <c r="T167" i="46" s="1"/>
  <c r="U140" i="46"/>
  <c r="T140" i="46" s="1"/>
  <c r="Q138" i="46"/>
  <c r="P138" i="46" s="1"/>
  <c r="S138" i="46" s="1"/>
  <c r="U134" i="46"/>
  <c r="T134" i="46" s="1"/>
  <c r="Q127" i="46"/>
  <c r="P127" i="46" s="1"/>
  <c r="Q308" i="46"/>
  <c r="P308" i="46" s="1"/>
  <c r="Q57" i="46"/>
  <c r="P57" i="46" s="1"/>
  <c r="U211" i="46"/>
  <c r="T211" i="46" s="1"/>
  <c r="U50" i="46"/>
  <c r="T50" i="46" s="1"/>
  <c r="U242" i="46"/>
  <c r="T242" i="46" s="1"/>
  <c r="Q288" i="46"/>
  <c r="P288" i="46" s="1"/>
  <c r="U142" i="46"/>
  <c r="T142" i="46" s="1"/>
  <c r="U144" i="46"/>
  <c r="T144" i="46" s="1"/>
  <c r="U272" i="46"/>
  <c r="T272" i="46" s="1"/>
  <c r="U245" i="46"/>
  <c r="T245" i="46" s="1"/>
  <c r="Q105" i="46"/>
  <c r="P105" i="46" s="1"/>
  <c r="Q240" i="46"/>
  <c r="P240" i="46" s="1"/>
  <c r="Q265" i="46"/>
  <c r="P265" i="46" s="1"/>
  <c r="U22" i="46"/>
  <c r="T22" i="46" s="1"/>
  <c r="U308" i="46"/>
  <c r="T308" i="46" s="1"/>
  <c r="U220" i="46"/>
  <c r="T220" i="46" s="1"/>
  <c r="U179" i="46"/>
  <c r="T179" i="46" s="1"/>
  <c r="U195" i="46"/>
  <c r="T195" i="46" s="1"/>
  <c r="S195" i="46" s="1"/>
  <c r="U71" i="46"/>
  <c r="T71" i="46" s="1"/>
  <c r="Q150" i="46"/>
  <c r="P150" i="46" s="1"/>
  <c r="U73" i="46"/>
  <c r="T73" i="46" s="1"/>
  <c r="S73" i="46" s="1"/>
  <c r="U252" i="46"/>
  <c r="T252" i="46" s="1"/>
  <c r="U180" i="46"/>
  <c r="T180" i="46" s="1"/>
  <c r="U146" i="46"/>
  <c r="T146" i="46" s="1"/>
  <c r="U121" i="46"/>
  <c r="T121" i="46" s="1"/>
  <c r="S121" i="46" s="1"/>
  <c r="U27" i="46"/>
  <c r="T27" i="46" s="1"/>
  <c r="Q285" i="46"/>
  <c r="P285" i="46" s="1"/>
  <c r="Q148" i="46"/>
  <c r="P148" i="46" s="1"/>
  <c r="Q296" i="46"/>
  <c r="P296" i="46" s="1"/>
  <c r="S296" i="46" s="1"/>
  <c r="Q198" i="46"/>
  <c r="P198" i="46" s="1"/>
  <c r="U136" i="46"/>
  <c r="T136" i="46" s="1"/>
  <c r="U106" i="46"/>
  <c r="T106" i="46" s="1"/>
  <c r="Q307" i="46"/>
  <c r="P307" i="46" s="1"/>
  <c r="U91" i="46"/>
  <c r="T91" i="46" s="1"/>
  <c r="Q107" i="46"/>
  <c r="P107" i="46" s="1"/>
  <c r="Q126" i="46"/>
  <c r="P126" i="46" s="1"/>
  <c r="Q113" i="46"/>
  <c r="P113" i="46" s="1"/>
  <c r="S113" i="46" s="1"/>
  <c r="Q149" i="46"/>
  <c r="P149" i="46" s="1"/>
  <c r="S149" i="46" s="1"/>
  <c r="Q222" i="46"/>
  <c r="P222" i="46" s="1"/>
  <c r="S222" i="46" s="1"/>
  <c r="Q143" i="46"/>
  <c r="P143" i="46" s="1"/>
  <c r="S143" i="46" s="1"/>
  <c r="U150" i="46"/>
  <c r="T150" i="46" s="1"/>
  <c r="U285" i="46"/>
  <c r="T285" i="46" s="1"/>
  <c r="Q180" i="46"/>
  <c r="P180" i="46" s="1"/>
  <c r="Q122" i="46"/>
  <c r="P122" i="46" s="1"/>
  <c r="U183" i="46"/>
  <c r="T183" i="46" s="1"/>
  <c r="Q272" i="46"/>
  <c r="P272" i="46" s="1"/>
  <c r="U174" i="46"/>
  <c r="T174" i="46" s="1"/>
  <c r="U244" i="46"/>
  <c r="T244" i="46" s="1"/>
  <c r="Q290" i="46"/>
  <c r="P290" i="46" s="1"/>
  <c r="Q241" i="46"/>
  <c r="P241" i="46" s="1"/>
  <c r="M7" i="68"/>
  <c r="U273" i="46"/>
  <c r="T273" i="46" s="1"/>
  <c r="U148" i="46"/>
  <c r="T148" i="46" s="1"/>
  <c r="U237" i="46"/>
  <c r="T237" i="46" s="1"/>
  <c r="Q70" i="46"/>
  <c r="P70" i="46" s="1"/>
  <c r="U122" i="46"/>
  <c r="T122" i="46" s="1"/>
  <c r="Q166" i="46"/>
  <c r="P166" i="46" s="1"/>
  <c r="U51" i="46"/>
  <c r="T51" i="46" s="1"/>
  <c r="U26" i="46"/>
  <c r="T26" i="46" s="1"/>
  <c r="Q63" i="46"/>
  <c r="P63" i="46" s="1"/>
  <c r="U70" i="46"/>
  <c r="T70" i="46" s="1"/>
  <c r="Q237" i="46"/>
  <c r="P237" i="46" s="1"/>
  <c r="Q217" i="46"/>
  <c r="P217" i="46" s="1"/>
  <c r="U87" i="46"/>
  <c r="T87" i="46" s="1"/>
  <c r="Q186" i="46"/>
  <c r="P186" i="46" s="1"/>
  <c r="Q183" i="46"/>
  <c r="P183" i="46" s="1"/>
  <c r="U166" i="46"/>
  <c r="T166" i="46" s="1"/>
  <c r="Q134" i="46"/>
  <c r="P134" i="46" s="1"/>
  <c r="Q291" i="46"/>
  <c r="P291" i="46" s="1"/>
  <c r="U284" i="46"/>
  <c r="T284" i="46" s="1"/>
  <c r="Q283" i="46"/>
  <c r="P283" i="46" s="1"/>
  <c r="S283" i="46" s="1"/>
  <c r="Q179" i="46"/>
  <c r="P179" i="46" s="1"/>
  <c r="U217" i="46"/>
  <c r="T217" i="46" s="1"/>
  <c r="Q164" i="46"/>
  <c r="P164" i="46" s="1"/>
  <c r="U120" i="46"/>
  <c r="T120" i="46" s="1"/>
  <c r="U60" i="46"/>
  <c r="T60" i="46" s="1"/>
  <c r="Q182" i="46"/>
  <c r="P182" i="46" s="1"/>
  <c r="Q303" i="46"/>
  <c r="P303" i="46" s="1"/>
  <c r="U236" i="46"/>
  <c r="T236" i="46" s="1"/>
  <c r="Q16" i="46"/>
  <c r="P16" i="46" s="1"/>
  <c r="U151" i="46"/>
  <c r="T151" i="46" s="1"/>
  <c r="U250" i="46"/>
  <c r="T250" i="46" s="1"/>
  <c r="Q244" i="46"/>
  <c r="P244" i="46" s="1"/>
  <c r="Q156" i="46"/>
  <c r="P156" i="46" s="1"/>
  <c r="U294" i="46"/>
  <c r="T294" i="46" s="1"/>
  <c r="Q292" i="46"/>
  <c r="P292" i="46" s="1"/>
  <c r="S292" i="46" s="1"/>
  <c r="U40" i="46"/>
  <c r="T40" i="46" s="1"/>
  <c r="U41" i="46"/>
  <c r="T41" i="46" s="1"/>
  <c r="U289" i="46"/>
  <c r="T289" i="46" s="1"/>
  <c r="M7" i="72"/>
  <c r="Q18" i="46"/>
  <c r="P18" i="46" s="1"/>
  <c r="Q83" i="46"/>
  <c r="P83" i="46" s="1"/>
  <c r="U264" i="46"/>
  <c r="T264" i="46" s="1"/>
  <c r="S264" i="46" s="1"/>
  <c r="Q224" i="46"/>
  <c r="P224" i="46" s="1"/>
  <c r="U290" i="46"/>
  <c r="T290" i="46" s="1"/>
  <c r="U291" i="46"/>
  <c r="T291" i="46" s="1"/>
  <c r="Q91" i="46"/>
  <c r="P91" i="46" s="1"/>
  <c r="Q284" i="46"/>
  <c r="P284" i="46" s="1"/>
  <c r="U307" i="46"/>
  <c r="T307" i="46" s="1"/>
  <c r="Q227" i="46"/>
  <c r="P227" i="46" s="1"/>
  <c r="U30" i="46"/>
  <c r="T30" i="46" s="1"/>
  <c r="U221" i="46"/>
  <c r="T221" i="46" s="1"/>
  <c r="Q192" i="46"/>
  <c r="P192" i="46" s="1"/>
  <c r="Q252" i="46"/>
  <c r="P252" i="46" s="1"/>
  <c r="Q67" i="46"/>
  <c r="P67" i="46" s="1"/>
  <c r="U188" i="46"/>
  <c r="T188" i="46" s="1"/>
  <c r="U19" i="46"/>
  <c r="T19" i="46" s="1"/>
  <c r="U74" i="46"/>
  <c r="T74" i="46" s="1"/>
  <c r="U45" i="46"/>
  <c r="T45" i="46" s="1"/>
  <c r="U282" i="46"/>
  <c r="T282" i="46" s="1"/>
  <c r="Q228" i="46"/>
  <c r="P228" i="46" s="1"/>
  <c r="U37" i="46"/>
  <c r="T37" i="46" s="1"/>
  <c r="Q253" i="46"/>
  <c r="P253" i="46" s="1"/>
  <c r="Q295" i="46"/>
  <c r="P295" i="46" s="1"/>
  <c r="Q96" i="46"/>
  <c r="P96" i="46" s="1"/>
  <c r="Q157" i="46"/>
  <c r="P157" i="46" s="1"/>
  <c r="Q135" i="46"/>
  <c r="P135" i="46" s="1"/>
  <c r="U258" i="46"/>
  <c r="T258" i="46" s="1"/>
  <c r="Q27" i="46"/>
  <c r="P27" i="46" s="1"/>
  <c r="Q239" i="46"/>
  <c r="P239" i="46" s="1"/>
  <c r="Q250" i="46"/>
  <c r="P250" i="46" s="1"/>
  <c r="U156" i="46"/>
  <c r="T156" i="46" s="1"/>
  <c r="U295" i="46"/>
  <c r="T295" i="46" s="1"/>
  <c r="U227" i="46"/>
  <c r="T227" i="46" s="1"/>
  <c r="Q40" i="46"/>
  <c r="P40" i="46" s="1"/>
  <c r="Q30" i="46"/>
  <c r="P30" i="46" s="1"/>
  <c r="Q41" i="46"/>
  <c r="P41" i="46" s="1"/>
  <c r="U18" i="46"/>
  <c r="T18" i="46" s="1"/>
  <c r="U42" i="46"/>
  <c r="T42" i="46" s="1"/>
  <c r="Q188" i="46"/>
  <c r="P188" i="46" s="1"/>
  <c r="Q19" i="46"/>
  <c r="P19" i="46" s="1"/>
  <c r="U239" i="46"/>
  <c r="T239" i="46" s="1"/>
  <c r="Q26" i="46"/>
  <c r="P26" i="46" s="1"/>
  <c r="U20" i="46"/>
  <c r="T20" i="46" s="1"/>
  <c r="U275" i="46"/>
  <c r="T275" i="46" s="1"/>
  <c r="Q209" i="46"/>
  <c r="P209" i="46" s="1"/>
  <c r="Q123" i="46"/>
  <c r="P123" i="46" s="1"/>
  <c r="Q248" i="46"/>
  <c r="P248" i="46" s="1"/>
  <c r="Q231" i="46"/>
  <c r="P231" i="46" s="1"/>
  <c r="Q187" i="46"/>
  <c r="P187" i="46" s="1"/>
  <c r="Q215" i="46"/>
  <c r="P215" i="46" s="1"/>
  <c r="Q103" i="46"/>
  <c r="P103" i="46" s="1"/>
  <c r="U147" i="46"/>
  <c r="T147" i="46" s="1"/>
  <c r="Q197" i="46"/>
  <c r="P197" i="46" s="1"/>
  <c r="Q163" i="46"/>
  <c r="P163" i="46" s="1"/>
  <c r="U160" i="46"/>
  <c r="T160" i="46" s="1"/>
  <c r="Q64" i="46"/>
  <c r="P64" i="46" s="1"/>
  <c r="U172" i="46"/>
  <c r="T172" i="46" s="1"/>
  <c r="U17" i="46"/>
  <c r="T17" i="46" s="1"/>
  <c r="U135" i="46"/>
  <c r="T135" i="46" s="1"/>
  <c r="Q275" i="46"/>
  <c r="P275" i="46" s="1"/>
  <c r="U241" i="46"/>
  <c r="T241" i="46" s="1"/>
  <c r="Q133" i="46"/>
  <c r="P133" i="46" s="1"/>
  <c r="U154" i="46"/>
  <c r="T154" i="46" s="1"/>
  <c r="Q141" i="46"/>
  <c r="P141" i="46" s="1"/>
  <c r="Q65" i="46"/>
  <c r="P65" i="46" s="1"/>
  <c r="Q75" i="46"/>
  <c r="P75" i="46" s="1"/>
  <c r="U88" i="46"/>
  <c r="T88" i="46" s="1"/>
  <c r="U62" i="46"/>
  <c r="T62" i="46" s="1"/>
  <c r="U193" i="46"/>
  <c r="T193" i="46" s="1"/>
  <c r="Q43" i="46"/>
  <c r="P43" i="46" s="1"/>
  <c r="U299" i="46"/>
  <c r="T299" i="46" s="1"/>
  <c r="U210" i="46"/>
  <c r="T210" i="46" s="1"/>
  <c r="Q38" i="46"/>
  <c r="P38" i="46" s="1"/>
  <c r="Q279" i="46"/>
  <c r="P279" i="46" s="1"/>
  <c r="U281" i="46"/>
  <c r="T281" i="46" s="1"/>
  <c r="U68" i="46"/>
  <c r="T68" i="46" s="1"/>
  <c r="U271" i="46"/>
  <c r="T271" i="46" s="1"/>
  <c r="U171" i="46"/>
  <c r="T171" i="46" s="1"/>
  <c r="Q20" i="46"/>
  <c r="P20" i="46" s="1"/>
  <c r="Q82" i="46"/>
  <c r="P82" i="46" s="1"/>
  <c r="U209" i="46"/>
  <c r="T209" i="46" s="1"/>
  <c r="Q81" i="46"/>
  <c r="P81" i="46" s="1"/>
  <c r="U123" i="46"/>
  <c r="T123" i="46" s="1"/>
  <c r="U248" i="46"/>
  <c r="T248" i="46" s="1"/>
  <c r="Q218" i="46"/>
  <c r="P218" i="46" s="1"/>
  <c r="U288" i="46"/>
  <c r="T288" i="46" s="1"/>
  <c r="U231" i="46"/>
  <c r="T231" i="46" s="1"/>
  <c r="U105" i="46"/>
  <c r="T105" i="46" s="1"/>
  <c r="Q144" i="46"/>
  <c r="P144" i="46" s="1"/>
  <c r="U265" i="46"/>
  <c r="T265" i="46" s="1"/>
  <c r="U13" i="46"/>
  <c r="T13" i="46" s="1"/>
  <c r="Q48" i="46"/>
  <c r="P48" i="46" s="1"/>
  <c r="Q45" i="46"/>
  <c r="P45" i="46" s="1"/>
  <c r="Q282" i="46"/>
  <c r="P282" i="46" s="1"/>
  <c r="Q84" i="46"/>
  <c r="P84" i="46" s="1"/>
  <c r="U228" i="46"/>
  <c r="T228" i="46" s="1"/>
  <c r="Q37" i="46"/>
  <c r="P37" i="46" s="1"/>
  <c r="U75" i="46"/>
  <c r="T75" i="46" s="1"/>
  <c r="Q210" i="46"/>
  <c r="P210" i="46" s="1"/>
  <c r="U187" i="46"/>
  <c r="T187" i="46" s="1"/>
  <c r="U215" i="46"/>
  <c r="T215" i="46" s="1"/>
  <c r="U253" i="46"/>
  <c r="T253" i="46" s="1"/>
  <c r="Q147" i="46"/>
  <c r="P147" i="46" s="1"/>
  <c r="U133" i="46"/>
  <c r="T133" i="46" s="1"/>
  <c r="U65" i="46"/>
  <c r="T65" i="46" s="1"/>
  <c r="U96" i="46"/>
  <c r="T96" i="46" s="1"/>
  <c r="Q86" i="46"/>
  <c r="P86" i="46" s="1"/>
  <c r="U306" i="46"/>
  <c r="T306" i="46" s="1"/>
  <c r="S306" i="46" s="1"/>
  <c r="Q53" i="46"/>
  <c r="P53" i="46" s="1"/>
  <c r="Q287" i="46"/>
  <c r="P287" i="46" s="1"/>
  <c r="U64" i="46"/>
  <c r="T64" i="46" s="1"/>
  <c r="Q139" i="46"/>
  <c r="P139" i="46" s="1"/>
  <c r="U14" i="46"/>
  <c r="T14" i="46" s="1"/>
  <c r="U279" i="46"/>
  <c r="T279" i="46" s="1"/>
  <c r="Q258" i="46"/>
  <c r="P258" i="46" s="1"/>
  <c r="U157" i="46"/>
  <c r="T157" i="46" s="1"/>
  <c r="Q280" i="46"/>
  <c r="P280" i="46" s="1"/>
  <c r="S280" i="46" s="1"/>
  <c r="Q200" i="46"/>
  <c r="P200" i="46" s="1"/>
  <c r="Q56" i="46"/>
  <c r="P56" i="46" s="1"/>
  <c r="U103" i="46"/>
  <c r="T103" i="46" s="1"/>
  <c r="Q32" i="46"/>
  <c r="P32" i="46" s="1"/>
  <c r="U197" i="46"/>
  <c r="T197" i="46" s="1"/>
  <c r="U223" i="46"/>
  <c r="T223" i="46" s="1"/>
  <c r="U131" i="46"/>
  <c r="T131" i="46" s="1"/>
  <c r="U78" i="46"/>
  <c r="T78" i="46" s="1"/>
  <c r="Q174" i="46"/>
  <c r="P174" i="46" s="1"/>
  <c r="Q213" i="46"/>
  <c r="P213" i="46" s="1"/>
  <c r="Q15" i="46"/>
  <c r="P15" i="46" s="1"/>
  <c r="Q23" i="46"/>
  <c r="P23" i="46" s="1"/>
  <c r="U246" i="46"/>
  <c r="T246" i="46" s="1"/>
  <c r="U175" i="46"/>
  <c r="T175" i="46" s="1"/>
  <c r="U268" i="46"/>
  <c r="T268" i="46" s="1"/>
  <c r="Q160" i="46"/>
  <c r="P160" i="46" s="1"/>
  <c r="Q249" i="46"/>
  <c r="P249" i="46" s="1"/>
  <c r="U118" i="46"/>
  <c r="T118" i="46" s="1"/>
  <c r="U293" i="46"/>
  <c r="T293" i="46" s="1"/>
  <c r="U110" i="46"/>
  <c r="T110" i="46" s="1"/>
  <c r="U127" i="46"/>
  <c r="T127" i="46" s="1"/>
  <c r="U84" i="46"/>
  <c r="T84" i="46" s="1"/>
  <c r="U232" i="46"/>
  <c r="T232" i="46" s="1"/>
  <c r="Q39" i="46"/>
  <c r="P39" i="46" s="1"/>
  <c r="S39" i="46" s="1"/>
  <c r="Q294" i="46"/>
  <c r="P294" i="46" s="1"/>
  <c r="Q51" i="46"/>
  <c r="P51" i="46" s="1"/>
  <c r="U83" i="46"/>
  <c r="T83" i="46" s="1"/>
  <c r="U192" i="46"/>
  <c r="T192" i="46" s="1"/>
  <c r="Q14" i="46"/>
  <c r="P14" i="46" s="1"/>
  <c r="Q167" i="46"/>
  <c r="P167" i="46" s="1"/>
  <c r="U247" i="46"/>
  <c r="T247" i="46" s="1"/>
  <c r="U141" i="46"/>
  <c r="T141" i="46" s="1"/>
  <c r="Q225" i="46"/>
  <c r="P225" i="46" s="1"/>
  <c r="Q301" i="46"/>
  <c r="P301" i="46" s="1"/>
  <c r="Q88" i="46"/>
  <c r="P88" i="46" s="1"/>
  <c r="Q62" i="46"/>
  <c r="P62" i="46" s="1"/>
  <c r="Q193" i="46"/>
  <c r="P193" i="46" s="1"/>
  <c r="Q99" i="46"/>
  <c r="P99" i="46" s="1"/>
  <c r="U254" i="46"/>
  <c r="T254" i="46" s="1"/>
  <c r="U43" i="46"/>
  <c r="T43" i="46" s="1"/>
  <c r="Q299" i="46"/>
  <c r="P299" i="46" s="1"/>
  <c r="U38" i="46"/>
  <c r="T38" i="46" s="1"/>
  <c r="Q281" i="46"/>
  <c r="P281" i="46" s="1"/>
  <c r="U243" i="46"/>
  <c r="T243" i="46" s="1"/>
  <c r="U181" i="46"/>
  <c r="T181" i="46" s="1"/>
  <c r="Q54" i="46"/>
  <c r="P54" i="46" s="1"/>
  <c r="U54" i="46"/>
  <c r="T54" i="46" s="1"/>
  <c r="Q233" i="46"/>
  <c r="P233" i="46" s="1"/>
  <c r="U233" i="46"/>
  <c r="T233" i="46" s="1"/>
  <c r="U201" i="46"/>
  <c r="T201" i="46" s="1"/>
  <c r="U47" i="46"/>
  <c r="T47" i="46" s="1"/>
  <c r="U152" i="46"/>
  <c r="T152" i="46" s="1"/>
  <c r="Q234" i="46"/>
  <c r="P234" i="46" s="1"/>
  <c r="U234" i="46"/>
  <c r="T234" i="46" s="1"/>
  <c r="U76" i="46"/>
  <c r="T76" i="46" s="1"/>
  <c r="Q76" i="46"/>
  <c r="P76" i="46" s="1"/>
  <c r="U11" i="46"/>
  <c r="T11" i="46" s="1"/>
  <c r="Q85" i="46"/>
  <c r="P85" i="46" s="1"/>
  <c r="U109" i="46"/>
  <c r="T109" i="46" s="1"/>
  <c r="Q109" i="46"/>
  <c r="P109" i="46" s="1"/>
  <c r="Q219" i="46"/>
  <c r="P219" i="46" s="1"/>
  <c r="U219" i="46"/>
  <c r="T219" i="46" s="1"/>
  <c r="Q162" i="46"/>
  <c r="P162" i="46" s="1"/>
  <c r="U162" i="46"/>
  <c r="T162" i="46" s="1"/>
  <c r="Q130" i="46"/>
  <c r="P130" i="46" s="1"/>
  <c r="U208" i="46"/>
  <c r="T208" i="46" s="1"/>
  <c r="Q208" i="46"/>
  <c r="P208" i="46" s="1"/>
  <c r="Q235" i="46"/>
  <c r="P235" i="46" s="1"/>
  <c r="U277" i="46"/>
  <c r="T277" i="46" s="1"/>
  <c r="Q259" i="46"/>
  <c r="P259" i="46" s="1"/>
  <c r="U259" i="46"/>
  <c r="T259" i="46" s="1"/>
  <c r="Q278" i="46"/>
  <c r="P278" i="46" s="1"/>
  <c r="U278" i="46"/>
  <c r="T278" i="46" s="1"/>
  <c r="U69" i="46"/>
  <c r="T69" i="46" s="1"/>
  <c r="Q69" i="46"/>
  <c r="P69" i="46" s="1"/>
  <c r="Q176" i="46"/>
  <c r="P176" i="46" s="1"/>
  <c r="U176" i="46"/>
  <c r="T176" i="46" s="1"/>
  <c r="Q229" i="46"/>
  <c r="P229" i="46" s="1"/>
  <c r="Q202" i="46"/>
  <c r="P202" i="46" s="1"/>
  <c r="U263" i="46"/>
  <c r="T263" i="46" s="1"/>
  <c r="Q263" i="46"/>
  <c r="P263" i="46" s="1"/>
  <c r="Q257" i="46"/>
  <c r="P257" i="46" s="1"/>
  <c r="U257" i="46"/>
  <c r="T257" i="46" s="1"/>
  <c r="U185" i="46"/>
  <c r="T185" i="46" s="1"/>
  <c r="S185" i="46" s="1"/>
  <c r="Q191" i="46"/>
  <c r="P191" i="46" s="1"/>
  <c r="U191" i="46"/>
  <c r="T191" i="46" s="1"/>
  <c r="Q155" i="46"/>
  <c r="P155" i="46" s="1"/>
  <c r="U155" i="46"/>
  <c r="T155" i="46" s="1"/>
  <c r="Q153" i="46"/>
  <c r="P153" i="46" s="1"/>
  <c r="U153" i="46"/>
  <c r="T153" i="46" s="1"/>
  <c r="U66" i="46"/>
  <c r="T66" i="46" s="1"/>
  <c r="U304" i="46"/>
  <c r="T304" i="46" s="1"/>
  <c r="Q304" i="46"/>
  <c r="P304" i="46" s="1"/>
  <c r="U124" i="46"/>
  <c r="T124" i="46" s="1"/>
  <c r="Q124" i="46"/>
  <c r="P124" i="46" s="1"/>
  <c r="U79" i="46"/>
  <c r="T79" i="46" s="1"/>
  <c r="Q79" i="46"/>
  <c r="P79" i="46" s="1"/>
  <c r="Q102" i="46"/>
  <c r="P102" i="46" s="1"/>
  <c r="U206" i="46"/>
  <c r="T206" i="46" s="1"/>
  <c r="Q206" i="46"/>
  <c r="P206" i="46" s="1"/>
  <c r="Q297" i="46"/>
  <c r="P297" i="46" s="1"/>
  <c r="U297" i="46"/>
  <c r="T297" i="46" s="1"/>
  <c r="Q268" i="46"/>
  <c r="P268" i="46" s="1"/>
  <c r="U108" i="46"/>
  <c r="T108" i="46" s="1"/>
  <c r="Q33" i="46"/>
  <c r="P33" i="46" s="1"/>
  <c r="Q159" i="46"/>
  <c r="P159" i="46" s="1"/>
  <c r="U159" i="46"/>
  <c r="T159" i="46" s="1"/>
  <c r="Q90" i="46"/>
  <c r="P90" i="46" s="1"/>
  <c r="Q31" i="46"/>
  <c r="P31" i="46" s="1"/>
  <c r="Q93" i="46"/>
  <c r="P93" i="46" s="1"/>
  <c r="U93" i="46"/>
  <c r="T93" i="46" s="1"/>
  <c r="U274" i="46"/>
  <c r="T274" i="46" s="1"/>
  <c r="Q274" i="46"/>
  <c r="P274" i="46" s="1"/>
  <c r="U112" i="46"/>
  <c r="T112" i="46" s="1"/>
  <c r="Q112" i="46"/>
  <c r="P112" i="46" s="1"/>
  <c r="Q60" i="46"/>
  <c r="P60" i="46" s="1"/>
  <c r="U182" i="46"/>
  <c r="T182" i="46" s="1"/>
  <c r="U132" i="46"/>
  <c r="T132" i="46" s="1"/>
  <c r="Q132" i="46"/>
  <c r="P132" i="46" s="1"/>
  <c r="Q92" i="46"/>
  <c r="P92" i="46" s="1"/>
  <c r="U92" i="46"/>
  <c r="T92" i="46" s="1"/>
  <c r="Q236" i="46"/>
  <c r="P236" i="46" s="1"/>
  <c r="Q170" i="46"/>
  <c r="P170" i="46" s="1"/>
  <c r="Q97" i="46"/>
  <c r="P97" i="46" s="1"/>
  <c r="Q271" i="46"/>
  <c r="P271" i="46" s="1"/>
  <c r="U214" i="46"/>
  <c r="T214" i="46" s="1"/>
  <c r="Q214" i="46"/>
  <c r="P214" i="46" s="1"/>
  <c r="U58" i="46"/>
  <c r="T58" i="46" s="1"/>
  <c r="Q58" i="46"/>
  <c r="P58" i="46" s="1"/>
  <c r="U95" i="46"/>
  <c r="T95" i="46" s="1"/>
  <c r="Q95" i="46"/>
  <c r="P95" i="46" s="1"/>
  <c r="Q44" i="46"/>
  <c r="P44" i="46" s="1"/>
  <c r="U44" i="46"/>
  <c r="T44" i="46" s="1"/>
  <c r="Q171" i="46"/>
  <c r="P171" i="46" s="1"/>
  <c r="U163" i="46"/>
  <c r="T163" i="46" s="1"/>
  <c r="Q74" i="46"/>
  <c r="P74" i="46" s="1"/>
  <c r="Q300" i="46"/>
  <c r="P300" i="46" s="1"/>
  <c r="U300" i="46"/>
  <c r="T300" i="46" s="1"/>
  <c r="Q172" i="46"/>
  <c r="P172" i="46" s="1"/>
  <c r="Q173" i="46"/>
  <c r="P173" i="46" s="1"/>
  <c r="U173" i="46"/>
  <c r="T173" i="46" s="1"/>
  <c r="Q28" i="46"/>
  <c r="P28" i="46" s="1"/>
  <c r="U28" i="46"/>
  <c r="T28" i="46" s="1"/>
  <c r="U298" i="46"/>
  <c r="T298" i="46" s="1"/>
  <c r="Q298" i="46"/>
  <c r="P298" i="46" s="1"/>
  <c r="U116" i="46"/>
  <c r="T116" i="46" s="1"/>
  <c r="Q116" i="46"/>
  <c r="P116" i="46" s="1"/>
  <c r="U72" i="46"/>
  <c r="T72" i="46" s="1"/>
  <c r="Q72" i="46"/>
  <c r="P72" i="46" s="1"/>
  <c r="U86" i="46"/>
  <c r="T86" i="46" s="1"/>
  <c r="Q261" i="46"/>
  <c r="P261" i="46" s="1"/>
  <c r="U261" i="46"/>
  <c r="T261" i="46" s="1"/>
  <c r="U260" i="46"/>
  <c r="T260" i="46" s="1"/>
  <c r="Q260" i="46"/>
  <c r="P260" i="46" s="1"/>
  <c r="U34" i="46"/>
  <c r="T34" i="46" s="1"/>
  <c r="Q34" i="46"/>
  <c r="P34" i="46" s="1"/>
  <c r="Q17" i="46"/>
  <c r="P17" i="46" s="1"/>
  <c r="U255" i="46"/>
  <c r="T255" i="46" s="1"/>
  <c r="Q255" i="46"/>
  <c r="P255" i="46" s="1"/>
  <c r="U178" i="46"/>
  <c r="T178" i="46" s="1"/>
  <c r="Q178" i="46"/>
  <c r="P178" i="46" s="1"/>
  <c r="U137" i="46"/>
  <c r="T137" i="46" s="1"/>
  <c r="Q137" i="46"/>
  <c r="P137" i="46" s="1"/>
  <c r="U262" i="46"/>
  <c r="T262" i="46" s="1"/>
  <c r="Q262" i="46"/>
  <c r="P262" i="46" s="1"/>
  <c r="U29" i="46"/>
  <c r="T29" i="46" s="1"/>
  <c r="U90" i="46"/>
  <c r="T90" i="46" s="1"/>
  <c r="Q230" i="46"/>
  <c r="P230" i="46" s="1"/>
  <c r="U230" i="46"/>
  <c r="T230" i="46" s="1"/>
  <c r="U189" i="46"/>
  <c r="T189" i="46" s="1"/>
  <c r="Q189" i="46"/>
  <c r="P189" i="46" s="1"/>
  <c r="U80" i="46"/>
  <c r="T80" i="46" s="1"/>
  <c r="Q80" i="46"/>
  <c r="P80" i="46" s="1"/>
  <c r="Q101" i="46"/>
  <c r="P101" i="46" s="1"/>
  <c r="U101" i="46"/>
  <c r="T101" i="46" s="1"/>
  <c r="U238" i="46"/>
  <c r="T238" i="46" s="1"/>
  <c r="Q238" i="46"/>
  <c r="P238" i="46" s="1"/>
  <c r="U77" i="46"/>
  <c r="T77" i="46" s="1"/>
  <c r="Q77" i="46"/>
  <c r="P77" i="46" s="1"/>
  <c r="U287" i="46"/>
  <c r="T287" i="46" s="1"/>
  <c r="U53" i="46"/>
  <c r="T53" i="46" s="1"/>
  <c r="U303" i="46"/>
  <c r="T303" i="46" s="1"/>
  <c r="U102" i="46"/>
  <c r="T102" i="46" s="1"/>
  <c r="U240" i="46"/>
  <c r="T240" i="46" s="1"/>
  <c r="Q305" i="46"/>
  <c r="P305" i="46" s="1"/>
  <c r="U99" i="46"/>
  <c r="T99" i="46" s="1"/>
  <c r="U200" i="46"/>
  <c r="T200" i="46" s="1"/>
  <c r="Q120" i="46"/>
  <c r="P120" i="46" s="1"/>
  <c r="Q190" i="46"/>
  <c r="P190" i="46" s="1"/>
  <c r="S190" i="46" s="1"/>
  <c r="U194" i="46"/>
  <c r="T194" i="46" s="1"/>
  <c r="Q68" i="46"/>
  <c r="P68" i="46" s="1"/>
  <c r="U229" i="46"/>
  <c r="T229" i="46" s="1"/>
  <c r="Q293" i="46"/>
  <c r="P293" i="46" s="1"/>
  <c r="U213" i="46"/>
  <c r="T213" i="46" s="1"/>
  <c r="Q223" i="46"/>
  <c r="P223" i="46" s="1"/>
  <c r="U125" i="46"/>
  <c r="T125" i="46" s="1"/>
  <c r="U56" i="46"/>
  <c r="T56" i="46" s="1"/>
  <c r="U48" i="46"/>
  <c r="T48" i="46" s="1"/>
  <c r="U216" i="46"/>
  <c r="T216" i="46" s="1"/>
  <c r="Q78" i="46"/>
  <c r="P78" i="46" s="1"/>
  <c r="Q205" i="46"/>
  <c r="P205" i="46" s="1"/>
  <c r="U104" i="46"/>
  <c r="T104" i="46" s="1"/>
  <c r="Q142" i="46"/>
  <c r="P142" i="46" s="1"/>
  <c r="U82" i="46"/>
  <c r="T82" i="46" s="1"/>
  <c r="Q108" i="46"/>
  <c r="P108" i="46" s="1"/>
  <c r="U81" i="46"/>
  <c r="T81" i="46" s="1"/>
  <c r="Q266" i="46"/>
  <c r="P266" i="46" s="1"/>
  <c r="U52" i="46"/>
  <c r="T52" i="46" s="1"/>
  <c r="U224" i="46"/>
  <c r="T224" i="46" s="1"/>
  <c r="Q289" i="46"/>
  <c r="P289" i="46" s="1"/>
  <c r="U67" i="46"/>
  <c r="T67" i="46" s="1"/>
  <c r="Q169" i="46"/>
  <c r="P169" i="46" s="1"/>
  <c r="Q246" i="46"/>
  <c r="P246" i="46" s="1"/>
  <c r="U164" i="46"/>
  <c r="T164" i="46" s="1"/>
  <c r="Q175" i="46"/>
  <c r="P175" i="46" s="1"/>
  <c r="Q152" i="46"/>
  <c r="P152" i="46" s="1"/>
  <c r="Q154" i="46"/>
  <c r="P154" i="46" s="1"/>
  <c r="Q94" i="46"/>
  <c r="P94" i="46" s="1"/>
  <c r="U130" i="46"/>
  <c r="T130" i="46" s="1"/>
  <c r="Q201" i="46"/>
  <c r="P201" i="46" s="1"/>
  <c r="U170" i="46"/>
  <c r="T170" i="46" s="1"/>
  <c r="Q115" i="46"/>
  <c r="P115" i="46" s="1"/>
  <c r="S115" i="46" s="1"/>
  <c r="Q286" i="46"/>
  <c r="P286" i="46" s="1"/>
  <c r="Q211" i="46"/>
  <c r="P211" i="46" s="1"/>
  <c r="U85" i="46"/>
  <c r="T85" i="46" s="1"/>
  <c r="U23" i="46"/>
  <c r="T23" i="46" s="1"/>
  <c r="U139" i="46"/>
  <c r="T139" i="46" s="1"/>
  <c r="Q98" i="46"/>
  <c r="P98" i="46" s="1"/>
  <c r="S98" i="46" s="1"/>
  <c r="U36" i="46"/>
  <c r="T36" i="46" s="1"/>
  <c r="U31" i="46"/>
  <c r="T31" i="46" s="1"/>
  <c r="U270" i="46"/>
  <c r="T270" i="46" s="1"/>
  <c r="Q254" i="46"/>
  <c r="P254" i="46" s="1"/>
  <c r="U145" i="46"/>
  <c r="T145" i="46" s="1"/>
  <c r="S145" i="46" s="1"/>
  <c r="Q302" i="46"/>
  <c r="P302" i="46" s="1"/>
  <c r="S302" i="46" s="1"/>
  <c r="U235" i="46"/>
  <c r="T235" i="46" s="1"/>
  <c r="U16" i="46"/>
  <c r="T16" i="46" s="1"/>
  <c r="Q243" i="46"/>
  <c r="P243" i="46" s="1"/>
  <c r="U97" i="46"/>
  <c r="T97" i="46" s="1"/>
  <c r="Q52" i="46"/>
  <c r="P52" i="46" s="1"/>
  <c r="U32" i="46"/>
  <c r="T32" i="46" s="1"/>
  <c r="Q61" i="46"/>
  <c r="P61" i="46" s="1"/>
  <c r="U251" i="46"/>
  <c r="T251" i="46" s="1"/>
  <c r="Q277" i="46"/>
  <c r="P277" i="46" s="1"/>
  <c r="U89" i="46"/>
  <c r="T89" i="46" s="1"/>
  <c r="Q47" i="46"/>
  <c r="P47" i="46" s="1"/>
  <c r="U33" i="46"/>
  <c r="T33" i="46" s="1"/>
  <c r="U111" i="46"/>
  <c r="T111" i="46" s="1"/>
  <c r="Q151" i="46"/>
  <c r="P151" i="46" s="1"/>
  <c r="Q11" i="46"/>
  <c r="P11" i="46" s="1"/>
  <c r="U202" i="46"/>
  <c r="T202" i="46" s="1"/>
  <c r="Q66" i="46"/>
  <c r="P66" i="46" s="1"/>
  <c r="U196" i="46"/>
  <c r="T196" i="46" s="1"/>
  <c r="Q181" i="46"/>
  <c r="P181" i="46" s="1"/>
  <c r="S125" i="46" l="1"/>
  <c r="S110" i="46"/>
  <c r="S221" i="46"/>
  <c r="S146" i="46"/>
  <c r="S46" i="46"/>
  <c r="S111" i="46"/>
  <c r="S118" i="46"/>
  <c r="S24" i="46"/>
  <c r="S131" i="46"/>
  <c r="S204" i="46"/>
  <c r="S203" i="46"/>
  <c r="S220" i="46"/>
  <c r="S301" i="46"/>
  <c r="S140" i="46"/>
  <c r="S127" i="46"/>
  <c r="S119" i="46"/>
  <c r="S240" i="46"/>
  <c r="S106" i="46"/>
  <c r="S71" i="46"/>
  <c r="S244" i="46"/>
  <c r="S61" i="46"/>
  <c r="S252" i="46"/>
  <c r="S212" i="46"/>
  <c r="S136" i="46"/>
  <c r="S57" i="46"/>
  <c r="S196" i="46"/>
  <c r="S25" i="46"/>
  <c r="S232" i="46"/>
  <c r="S142" i="46"/>
  <c r="S167" i="46"/>
  <c r="S50" i="46"/>
  <c r="S42" i="46"/>
  <c r="S184" i="46"/>
  <c r="S21" i="46"/>
  <c r="S194" i="46"/>
  <c r="S186" i="46"/>
  <c r="S198" i="46"/>
  <c r="S245" i="46"/>
  <c r="S89" i="46"/>
  <c r="S286" i="46"/>
  <c r="S36" i="46"/>
  <c r="S270" i="46"/>
  <c r="S94" i="46"/>
  <c r="S104" i="46"/>
  <c r="S22" i="46"/>
  <c r="S251" i="46"/>
  <c r="S266" i="46"/>
  <c r="S205" i="46"/>
  <c r="S305" i="46"/>
  <c r="S63" i="46"/>
  <c r="S126" i="46"/>
  <c r="S107" i="46"/>
  <c r="S267" i="46"/>
  <c r="S114" i="46"/>
  <c r="S177" i="46"/>
  <c r="S242" i="46"/>
  <c r="S216" i="46"/>
  <c r="S272" i="46"/>
  <c r="S134" i="46"/>
  <c r="S169" i="46"/>
  <c r="S13" i="46"/>
  <c r="S15" i="46"/>
  <c r="S87" i="46"/>
  <c r="S218" i="46"/>
  <c r="S273" i="46"/>
  <c r="S211" i="46"/>
  <c r="S29" i="46"/>
  <c r="S225" i="46"/>
  <c r="S247" i="46"/>
  <c r="S249" i="46"/>
  <c r="S308" i="46"/>
  <c r="S105" i="46"/>
  <c r="S144" i="46"/>
  <c r="S288" i="46"/>
  <c r="S179" i="46"/>
  <c r="S265" i="46"/>
  <c r="S150" i="46"/>
  <c r="S180" i="46"/>
  <c r="S285" i="46"/>
  <c r="S303" i="46"/>
  <c r="S27" i="46"/>
  <c r="S17" i="46"/>
  <c r="S148" i="46"/>
  <c r="S307" i="46"/>
  <c r="S122" i="46"/>
  <c r="S91" i="46"/>
  <c r="S174" i="46"/>
  <c r="S183" i="46"/>
  <c r="S241" i="46"/>
  <c r="S290" i="46"/>
  <c r="S237" i="46"/>
  <c r="S70" i="46"/>
  <c r="S166" i="46"/>
  <c r="S51" i="46"/>
  <c r="S26" i="46"/>
  <c r="S217" i="46"/>
  <c r="S291" i="46"/>
  <c r="S18" i="46"/>
  <c r="S284" i="46"/>
  <c r="S294" i="46"/>
  <c r="S40" i="46"/>
  <c r="S236" i="46"/>
  <c r="S156" i="46"/>
  <c r="S60" i="46"/>
  <c r="S228" i="46"/>
  <c r="S164" i="46"/>
  <c r="S151" i="46"/>
  <c r="S16" i="46"/>
  <c r="S120" i="46"/>
  <c r="S182" i="46"/>
  <c r="S83" i="46"/>
  <c r="S289" i="46"/>
  <c r="S295" i="46"/>
  <c r="S41" i="46"/>
  <c r="S250" i="46"/>
  <c r="S224" i="46"/>
  <c r="S192" i="46"/>
  <c r="S30" i="46"/>
  <c r="S86" i="46"/>
  <c r="S227" i="46"/>
  <c r="S45" i="46"/>
  <c r="S135" i="46"/>
  <c r="S19" i="46"/>
  <c r="S67" i="46"/>
  <c r="S74" i="46"/>
  <c r="S188" i="46"/>
  <c r="S157" i="46"/>
  <c r="S147" i="46"/>
  <c r="S112" i="46"/>
  <c r="S176" i="46"/>
  <c r="S162" i="46"/>
  <c r="S76" i="46"/>
  <c r="S202" i="46"/>
  <c r="S230" i="46"/>
  <c r="S258" i="46"/>
  <c r="S64" i="46"/>
  <c r="S96" i="46"/>
  <c r="S65" i="46"/>
  <c r="S253" i="46"/>
  <c r="S282" i="46"/>
  <c r="S37" i="46"/>
  <c r="S193" i="46"/>
  <c r="S139" i="46"/>
  <c r="S20" i="46"/>
  <c r="S197" i="46"/>
  <c r="S103" i="46"/>
  <c r="S52" i="46"/>
  <c r="S215" i="46"/>
  <c r="S259" i="46"/>
  <c r="S210" i="46"/>
  <c r="S75" i="46"/>
  <c r="S133" i="46"/>
  <c r="S239" i="46"/>
  <c r="S81" i="46"/>
  <c r="S201" i="46"/>
  <c r="S281" i="46"/>
  <c r="S82" i="46"/>
  <c r="S293" i="46"/>
  <c r="S187" i="46"/>
  <c r="S172" i="46"/>
  <c r="S53" i="46"/>
  <c r="S93" i="46"/>
  <c r="S243" i="46"/>
  <c r="S279" i="46"/>
  <c r="S84" i="46"/>
  <c r="S260" i="46"/>
  <c r="S171" i="46"/>
  <c r="S68" i="46"/>
  <c r="S246" i="46"/>
  <c r="S178" i="46"/>
  <c r="S255" i="46"/>
  <c r="S271" i="46"/>
  <c r="S132" i="46"/>
  <c r="S274" i="46"/>
  <c r="S248" i="46"/>
  <c r="S275" i="46"/>
  <c r="S38" i="46"/>
  <c r="S88" i="46"/>
  <c r="S254" i="46"/>
  <c r="S78" i="46"/>
  <c r="S124" i="46"/>
  <c r="S191" i="46"/>
  <c r="S54" i="46"/>
  <c r="S14" i="46"/>
  <c r="S32" i="46"/>
  <c r="S209" i="46"/>
  <c r="S23" i="46"/>
  <c r="S48" i="46"/>
  <c r="S200" i="46"/>
  <c r="S257" i="46"/>
  <c r="S231" i="46"/>
  <c r="S268" i="46"/>
  <c r="S175" i="46"/>
  <c r="S56" i="46"/>
  <c r="S160" i="46"/>
  <c r="S95" i="46"/>
  <c r="S304" i="46"/>
  <c r="S123" i="46"/>
  <c r="S58" i="46"/>
  <c r="S206" i="46"/>
  <c r="S153" i="46"/>
  <c r="S66" i="46"/>
  <c r="S97" i="46"/>
  <c r="S287" i="46"/>
  <c r="S34" i="46"/>
  <c r="S300" i="46"/>
  <c r="S208" i="46"/>
  <c r="S233" i="46"/>
  <c r="S141" i="46"/>
  <c r="S11" i="46"/>
  <c r="S47" i="46"/>
  <c r="S214" i="46"/>
  <c r="S31" i="46"/>
  <c r="S62" i="46"/>
  <c r="S154" i="46"/>
  <c r="S223" i="46"/>
  <c r="S299" i="46"/>
  <c r="S43" i="46"/>
  <c r="S213" i="46"/>
  <c r="S77" i="46"/>
  <c r="S163" i="46"/>
  <c r="S263" i="46"/>
  <c r="S130" i="46"/>
  <c r="S181" i="46"/>
  <c r="S298" i="46"/>
  <c r="S79" i="46"/>
  <c r="S152" i="46"/>
  <c r="S116" i="46"/>
  <c r="S173" i="46"/>
  <c r="S99" i="46"/>
  <c r="S80" i="46"/>
  <c r="S261" i="46"/>
  <c r="S33" i="46"/>
  <c r="S235" i="46"/>
  <c r="S219" i="46"/>
  <c r="S109" i="46"/>
  <c r="S108" i="46"/>
  <c r="S238" i="46"/>
  <c r="S189" i="46"/>
  <c r="S262" i="46"/>
  <c r="S72" i="46"/>
  <c r="S28" i="46"/>
  <c r="S92" i="46"/>
  <c r="S90" i="46"/>
  <c r="S277" i="46"/>
  <c r="S44" i="46"/>
  <c r="S159" i="46"/>
  <c r="S297" i="46"/>
  <c r="S229" i="46"/>
  <c r="S69" i="46"/>
  <c r="S278" i="46"/>
  <c r="S234" i="46"/>
  <c r="S155" i="46"/>
  <c r="S101" i="46"/>
  <c r="S102" i="46"/>
  <c r="S137" i="46"/>
  <c r="S85" i="46"/>
  <c r="S170" i="46"/>
  <c r="U21" i="31"/>
  <c r="U10" i="31"/>
  <c r="U190" i="31" l="1"/>
  <c r="M40" i="63" l="1"/>
  <c r="O40" i="63" s="1"/>
  <c r="N40" i="63" s="1"/>
  <c r="R40" i="63"/>
  <c r="R45" i="63"/>
  <c r="O45" i="63"/>
  <c r="N45" i="63" s="1"/>
  <c r="R118" i="63"/>
  <c r="M118" i="63"/>
  <c r="O118" i="63" s="1"/>
  <c r="N118" i="63" s="1"/>
  <c r="R47" i="63"/>
  <c r="M47" i="63"/>
  <c r="O47" i="63" s="1"/>
  <c r="N47" i="63" s="1"/>
  <c r="R207" i="63"/>
  <c r="M207" i="63"/>
  <c r="O207" i="63" s="1"/>
  <c r="N207" i="63" s="1"/>
  <c r="M157" i="63"/>
  <c r="O157" i="63" s="1"/>
  <c r="N157" i="63" s="1"/>
  <c r="R157" i="63"/>
  <c r="M124" i="63"/>
  <c r="O124" i="63" s="1"/>
  <c r="N124" i="63" s="1"/>
  <c r="R124" i="63"/>
  <c r="M264" i="63"/>
  <c r="O264" i="63" s="1"/>
  <c r="N264" i="63" s="1"/>
  <c r="R264" i="63"/>
  <c r="M186" i="63"/>
  <c r="O186" i="63" s="1"/>
  <c r="N186" i="63" s="1"/>
  <c r="R186" i="63"/>
  <c r="M142" i="63"/>
  <c r="O142" i="63" s="1"/>
  <c r="N142" i="63" s="1"/>
  <c r="R142" i="63"/>
  <c r="R176" i="63"/>
  <c r="M176" i="63"/>
  <c r="O176" i="63" s="1"/>
  <c r="N176" i="63" s="1"/>
  <c r="R255" i="63"/>
  <c r="M255" i="63"/>
  <c r="O255" i="63" s="1"/>
  <c r="N255" i="63" s="1"/>
  <c r="R78" i="63"/>
  <c r="M78" i="63"/>
  <c r="O78" i="63" s="1"/>
  <c r="N78" i="63" s="1"/>
  <c r="O24" i="63"/>
  <c r="N24" i="63" s="1"/>
  <c r="R24" i="63"/>
  <c r="M113" i="63"/>
  <c r="O113" i="63" s="1"/>
  <c r="N113" i="63" s="1"/>
  <c r="R113" i="63"/>
  <c r="R205" i="63"/>
  <c r="O205" i="63"/>
  <c r="N205" i="63" s="1"/>
  <c r="M151" i="63"/>
  <c r="O151" i="63" s="1"/>
  <c r="N151" i="63" s="1"/>
  <c r="R151" i="63"/>
  <c r="M194" i="63"/>
  <c r="O194" i="63" s="1"/>
  <c r="N194" i="63" s="1"/>
  <c r="R194" i="63"/>
  <c r="M88" i="63"/>
  <c r="O88" i="63" s="1"/>
  <c r="N88" i="63" s="1"/>
  <c r="R88" i="63"/>
  <c r="M103" i="63"/>
  <c r="O103" i="63" s="1"/>
  <c r="N103" i="63" s="1"/>
  <c r="R103" i="63"/>
  <c r="M165" i="63"/>
  <c r="O165" i="63" s="1"/>
  <c r="N165" i="63" s="1"/>
  <c r="R165" i="63"/>
  <c r="M138" i="63"/>
  <c r="O138" i="63" s="1"/>
  <c r="N138" i="63" s="1"/>
  <c r="R138" i="63"/>
  <c r="R303" i="63"/>
  <c r="M303" i="63"/>
  <c r="O303" i="63" s="1"/>
  <c r="N303" i="63" s="1"/>
  <c r="R229" i="63"/>
  <c r="M229" i="63"/>
  <c r="O229" i="63" s="1"/>
  <c r="N229" i="63" s="1"/>
  <c r="M68" i="63"/>
  <c r="O68" i="63" s="1"/>
  <c r="N68" i="63" s="1"/>
  <c r="R68" i="63"/>
  <c r="R223" i="63"/>
  <c r="M223" i="63"/>
  <c r="O223" i="63" s="1"/>
  <c r="N223" i="63" s="1"/>
  <c r="U186" i="31"/>
  <c r="U96" i="31"/>
  <c r="C456" i="46"/>
  <c r="I491" i="74"/>
  <c r="F428" i="63"/>
  <c r="F211" i="77"/>
  <c r="L375" i="74"/>
  <c r="B476" i="76"/>
  <c r="L497" i="77"/>
  <c r="B420" i="77"/>
  <c r="B412" i="63"/>
  <c r="B92" i="77"/>
  <c r="C477" i="63"/>
  <c r="B444" i="63"/>
  <c r="C187" i="77"/>
  <c r="L426" i="77"/>
  <c r="L432" i="77"/>
  <c r="C341" i="74"/>
  <c r="C378" i="76"/>
  <c r="C321" i="77"/>
  <c r="L362" i="74"/>
  <c r="I462" i="77"/>
  <c r="B156" i="77"/>
  <c r="C378" i="63"/>
  <c r="L311" i="77"/>
  <c r="F409" i="46"/>
  <c r="B131" i="77"/>
  <c r="L362" i="46"/>
  <c r="B399" i="46"/>
  <c r="F428" i="62"/>
  <c r="I316" i="74"/>
  <c r="I370" i="63"/>
  <c r="B400" i="76"/>
  <c r="L469" i="76"/>
  <c r="L331" i="46"/>
  <c r="F448" i="76"/>
  <c r="C484" i="76"/>
  <c r="B325" i="74"/>
  <c r="F336" i="77"/>
  <c r="F315" i="46"/>
  <c r="C395" i="77"/>
  <c r="I334" i="46"/>
  <c r="B326" i="46"/>
  <c r="I296" i="77"/>
  <c r="F53" i="77"/>
  <c r="B483" i="77"/>
  <c r="I324" i="74"/>
  <c r="L480" i="76"/>
  <c r="F465" i="62"/>
  <c r="B11" i="77"/>
  <c r="B439" i="63"/>
  <c r="C417" i="76"/>
  <c r="F343" i="63"/>
  <c r="F449" i="46"/>
  <c r="I369" i="74"/>
  <c r="F419" i="46"/>
  <c r="C427" i="76"/>
  <c r="F376" i="77"/>
  <c r="B458" i="77"/>
  <c r="C323" i="46"/>
  <c r="C332" i="77"/>
  <c r="F390" i="46"/>
  <c r="B444" i="74"/>
  <c r="B398" i="77"/>
  <c r="I271" i="77"/>
  <c r="B447" i="74"/>
  <c r="M460" i="62"/>
  <c r="L455" i="46"/>
  <c r="I465" i="63"/>
  <c r="C362" i="62"/>
  <c r="F441" i="62"/>
  <c r="F447" i="74"/>
  <c r="C464" i="63"/>
  <c r="L379" i="46"/>
  <c r="I470" i="74"/>
  <c r="B479" i="74"/>
  <c r="C11" i="77"/>
  <c r="F429" i="76"/>
  <c r="F387" i="62"/>
  <c r="B428" i="77"/>
  <c r="C364" i="63"/>
  <c r="F318" i="46"/>
  <c r="L355" i="63"/>
  <c r="L365" i="76"/>
  <c r="B407" i="63"/>
  <c r="I406" i="77"/>
  <c r="C390" i="74"/>
  <c r="C393" i="74"/>
  <c r="C18" i="77"/>
  <c r="F12" i="77"/>
  <c r="F98" i="77"/>
  <c r="L336" i="74"/>
  <c r="F422" i="76"/>
  <c r="B404" i="74"/>
  <c r="I365" i="74"/>
  <c r="B315" i="63"/>
  <c r="F112" i="77"/>
  <c r="I476" i="62"/>
  <c r="F320" i="63"/>
  <c r="I421" i="62"/>
  <c r="C290" i="77"/>
  <c r="F464" i="74"/>
  <c r="I258" i="77"/>
  <c r="F386" i="46"/>
  <c r="L450" i="76"/>
  <c r="C344" i="63"/>
  <c r="F444" i="46"/>
  <c r="F313" i="63"/>
  <c r="I473" i="77"/>
  <c r="C116" i="77"/>
  <c r="B240" i="77"/>
  <c r="F413" i="63"/>
  <c r="L364" i="46"/>
  <c r="I463" i="74"/>
  <c r="M386" i="62"/>
  <c r="L370" i="77"/>
  <c r="L42" i="77"/>
  <c r="I481" i="62"/>
  <c r="C479" i="76"/>
  <c r="C91" i="77"/>
  <c r="C493" i="62"/>
  <c r="F498" i="46"/>
  <c r="F478" i="74"/>
  <c r="C117" i="77"/>
  <c r="F72" i="77"/>
  <c r="I192" i="77"/>
  <c r="C382" i="63"/>
  <c r="M488" i="62"/>
  <c r="F395" i="62"/>
  <c r="B190" i="77"/>
  <c r="L342" i="77"/>
  <c r="M395" i="62"/>
  <c r="I493" i="62"/>
  <c r="F400" i="63"/>
  <c r="B485" i="62"/>
  <c r="B356" i="62"/>
  <c r="C417" i="74"/>
  <c r="C408" i="62"/>
  <c r="L492" i="76"/>
  <c r="L405" i="46"/>
  <c r="I357" i="77"/>
  <c r="F131" i="77"/>
  <c r="B456" i="63"/>
  <c r="I492" i="76"/>
  <c r="I411" i="63"/>
  <c r="B374" i="76"/>
  <c r="B431" i="74"/>
  <c r="L343" i="46"/>
  <c r="I452" i="46"/>
  <c r="B254" i="77"/>
  <c r="I475" i="46"/>
  <c r="I492" i="63"/>
  <c r="C398" i="76"/>
  <c r="C452" i="62"/>
  <c r="C397" i="63"/>
  <c r="I351" i="46"/>
  <c r="F408" i="62"/>
  <c r="C368" i="63"/>
  <c r="C441" i="46"/>
  <c r="L22" i="77"/>
  <c r="F443" i="77"/>
  <c r="C426" i="46"/>
  <c r="M363" i="62"/>
  <c r="B463" i="74"/>
  <c r="C40" i="77"/>
  <c r="L102" i="77"/>
  <c r="L175" i="77"/>
  <c r="I237" i="77"/>
  <c r="F336" i="74"/>
  <c r="I146" i="77"/>
  <c r="I278" i="77"/>
  <c r="I169" i="77"/>
  <c r="I289" i="77"/>
  <c r="C451" i="62"/>
  <c r="I354" i="46"/>
  <c r="B348" i="46"/>
  <c r="I434" i="62"/>
  <c r="B87" i="77"/>
  <c r="F365" i="74"/>
  <c r="B353" i="76"/>
  <c r="C249" i="77"/>
  <c r="L404" i="46"/>
  <c r="B477" i="63"/>
  <c r="C355" i="76"/>
  <c r="C374" i="63"/>
  <c r="I435" i="76"/>
  <c r="F369" i="77"/>
  <c r="C210" i="77"/>
  <c r="F407" i="63"/>
  <c r="I326" i="63"/>
  <c r="B166" i="77"/>
  <c r="C463" i="74"/>
  <c r="C365" i="77"/>
  <c r="I195" i="77"/>
  <c r="F377" i="63"/>
  <c r="L348" i="46"/>
  <c r="L379" i="74"/>
  <c r="F451" i="46"/>
  <c r="B408" i="63"/>
  <c r="F355" i="77"/>
  <c r="C460" i="63"/>
  <c r="I163" i="77"/>
  <c r="C477" i="46"/>
  <c r="L353" i="46"/>
  <c r="B401" i="62"/>
  <c r="L341" i="46"/>
  <c r="F385" i="63"/>
  <c r="B395" i="77"/>
  <c r="F494" i="63"/>
  <c r="I395" i="62"/>
  <c r="L225" i="77"/>
  <c r="F496" i="77"/>
  <c r="C405" i="76"/>
  <c r="I425" i="77"/>
  <c r="C476" i="46"/>
  <c r="I413" i="76"/>
  <c r="B471" i="63"/>
  <c r="B381" i="62"/>
  <c r="B253" i="77"/>
  <c r="C498" i="46"/>
  <c r="C499" i="62"/>
  <c r="F370" i="62"/>
  <c r="M356" i="62"/>
  <c r="B453" i="46"/>
  <c r="B421" i="76"/>
  <c r="B132" i="77"/>
  <c r="B21" i="77"/>
  <c r="I43" i="77"/>
  <c r="L428" i="63"/>
  <c r="L335" i="74"/>
  <c r="L41" i="77"/>
  <c r="F315" i="63"/>
  <c r="F469" i="77"/>
  <c r="I348" i="46"/>
  <c r="B332" i="46"/>
  <c r="F441" i="77"/>
  <c r="I414" i="76"/>
  <c r="F33" i="77"/>
  <c r="B303" i="77"/>
  <c r="F315" i="77"/>
  <c r="B212" i="77"/>
  <c r="L339" i="63"/>
  <c r="C441" i="77"/>
  <c r="B452" i="77"/>
  <c r="L12" i="77"/>
  <c r="F358" i="63"/>
  <c r="F459" i="62"/>
  <c r="F461" i="63"/>
  <c r="C401" i="63"/>
  <c r="I274" i="77"/>
  <c r="L324" i="46"/>
  <c r="F440" i="62"/>
  <c r="F301" i="77"/>
  <c r="C358" i="77"/>
  <c r="C345" i="46"/>
  <c r="I422" i="76"/>
  <c r="C348" i="76"/>
  <c r="L459" i="46"/>
  <c r="L235" i="77"/>
  <c r="C411" i="76"/>
  <c r="B336" i="77"/>
  <c r="I483" i="63"/>
  <c r="B464" i="77"/>
  <c r="C474" i="46"/>
  <c r="I417" i="76"/>
  <c r="B309" i="74"/>
  <c r="I324" i="63"/>
  <c r="F466" i="74"/>
  <c r="L473" i="76"/>
  <c r="F457" i="46"/>
  <c r="I377" i="77"/>
  <c r="I111" i="77"/>
  <c r="I468" i="76"/>
  <c r="I390" i="46"/>
  <c r="B384" i="77"/>
  <c r="C381" i="74"/>
  <c r="F237" i="77"/>
  <c r="I201" i="77"/>
  <c r="I392" i="62"/>
  <c r="I177" i="77"/>
  <c r="C494" i="46"/>
  <c r="B378" i="76"/>
  <c r="F367" i="74"/>
  <c r="C405" i="62"/>
  <c r="I345" i="63"/>
  <c r="C467" i="74"/>
  <c r="L451" i="74"/>
  <c r="F137" i="77"/>
  <c r="B458" i="62"/>
  <c r="L317" i="74"/>
  <c r="L319" i="63"/>
  <c r="F80" i="77"/>
  <c r="M454" i="62"/>
  <c r="I470" i="63"/>
  <c r="I358" i="76"/>
  <c r="B271" i="77"/>
  <c r="B464" i="76"/>
  <c r="F95" i="77"/>
  <c r="B337" i="63"/>
  <c r="M391" i="62"/>
  <c r="B346" i="76"/>
  <c r="I439" i="62"/>
  <c r="I445" i="63"/>
  <c r="B154" i="77"/>
  <c r="L367" i="77"/>
  <c r="I393" i="76"/>
  <c r="I443" i="76"/>
  <c r="B459" i="74"/>
  <c r="F341" i="63"/>
  <c r="F454" i="77"/>
  <c r="I399" i="74"/>
  <c r="C229" i="77"/>
  <c r="F434" i="74"/>
  <c r="L406" i="63"/>
  <c r="M478" i="62"/>
  <c r="C380" i="74"/>
  <c r="L396" i="76"/>
  <c r="B185" i="77"/>
  <c r="L370" i="46"/>
  <c r="C72" i="77"/>
  <c r="C479" i="77"/>
  <c r="L346" i="76"/>
  <c r="L345" i="76"/>
  <c r="F457" i="74"/>
  <c r="C328" i="77"/>
  <c r="C379" i="46"/>
  <c r="C393" i="76"/>
  <c r="I280" i="77"/>
  <c r="C361" i="76"/>
  <c r="C166" i="77"/>
  <c r="B428" i="46"/>
  <c r="C485" i="77"/>
  <c r="F59" i="77"/>
  <c r="I349" i="74"/>
  <c r="B237" i="77"/>
  <c r="B159" i="77"/>
  <c r="C334" i="77"/>
  <c r="I416" i="63"/>
  <c r="L381" i="63"/>
  <c r="L124" i="77"/>
  <c r="F467" i="74"/>
  <c r="I468" i="77"/>
  <c r="I80" i="77"/>
  <c r="I442" i="76"/>
  <c r="C421" i="77"/>
  <c r="M434" i="62"/>
  <c r="I10" i="77"/>
  <c r="F225" i="77"/>
  <c r="F382" i="77"/>
  <c r="I405" i="63"/>
  <c r="B139" i="77"/>
  <c r="I218" i="77"/>
  <c r="I63" i="77"/>
  <c r="F373" i="77"/>
  <c r="B438" i="77"/>
  <c r="I456" i="76"/>
  <c r="I180" i="77"/>
  <c r="C457" i="63"/>
  <c r="C372" i="62"/>
  <c r="B414" i="63"/>
  <c r="B323" i="63"/>
  <c r="B467" i="63"/>
  <c r="F386" i="74"/>
  <c r="C484" i="63"/>
  <c r="C492" i="77"/>
  <c r="I367" i="63"/>
  <c r="F265" i="77"/>
  <c r="B215" i="77"/>
  <c r="L484" i="76"/>
  <c r="L328" i="77"/>
  <c r="I367" i="74"/>
  <c r="C51" i="77"/>
  <c r="I433" i="62"/>
  <c r="I185" i="77"/>
  <c r="I384" i="77"/>
  <c r="I350" i="76"/>
  <c r="F163" i="77"/>
  <c r="I113" i="77"/>
  <c r="L192" i="77"/>
  <c r="I288" i="77"/>
  <c r="L418" i="77"/>
  <c r="B393" i="76"/>
  <c r="L471" i="77"/>
  <c r="I337" i="74"/>
  <c r="I437" i="63"/>
  <c r="I70" i="77"/>
  <c r="F401" i="46"/>
  <c r="I406" i="62"/>
  <c r="I17" i="77"/>
  <c r="I56" i="77"/>
  <c r="I448" i="62"/>
  <c r="I343" i="63"/>
  <c r="L431" i="74"/>
  <c r="F142" i="77"/>
  <c r="C333" i="46"/>
  <c r="F368" i="74"/>
  <c r="L312" i="63"/>
  <c r="I313" i="74"/>
  <c r="F359" i="46"/>
  <c r="L314" i="63"/>
  <c r="L376" i="76"/>
  <c r="B396" i="74"/>
  <c r="B465" i="46"/>
  <c r="F327" i="77"/>
  <c r="I99" i="77"/>
  <c r="B360" i="63"/>
  <c r="F426" i="63"/>
  <c r="B361" i="63"/>
  <c r="L375" i="77"/>
  <c r="F325" i="46"/>
  <c r="I347" i="77"/>
  <c r="C367" i="77"/>
  <c r="F495" i="76"/>
  <c r="C403" i="76"/>
  <c r="I139" i="77"/>
  <c r="L40" i="77"/>
  <c r="I458" i="46"/>
  <c r="F139" i="77"/>
  <c r="F29" i="77"/>
  <c r="L357" i="46"/>
  <c r="B335" i="63"/>
  <c r="F381" i="63"/>
  <c r="C411" i="77"/>
  <c r="B386" i="62"/>
  <c r="L398" i="74"/>
  <c r="L450" i="63"/>
  <c r="B355" i="74"/>
  <c r="I330" i="74"/>
  <c r="L331" i="74"/>
  <c r="F58" i="77"/>
  <c r="I408" i="46"/>
  <c r="B436" i="77"/>
  <c r="B353" i="63"/>
  <c r="I409" i="74"/>
  <c r="C454" i="77"/>
  <c r="B343" i="63"/>
  <c r="C362" i="46"/>
  <c r="B418" i="46"/>
  <c r="C463" i="62"/>
  <c r="F387" i="77"/>
  <c r="I444" i="46"/>
  <c r="I472" i="76"/>
  <c r="L373" i="63"/>
  <c r="L464" i="46"/>
  <c r="C393" i="63"/>
  <c r="C384" i="74"/>
  <c r="L414" i="46"/>
  <c r="F410" i="77"/>
  <c r="F340" i="63"/>
  <c r="F25" i="77"/>
  <c r="I370" i="62"/>
  <c r="M461" i="62"/>
  <c r="F398" i="74"/>
  <c r="B416" i="63"/>
  <c r="F457" i="62"/>
  <c r="F493" i="74"/>
  <c r="C371" i="63"/>
  <c r="M442" i="62"/>
  <c r="I266" i="77"/>
  <c r="L357" i="63"/>
  <c r="I447" i="62"/>
  <c r="F156" i="77"/>
  <c r="L370" i="74"/>
  <c r="F380" i="74"/>
  <c r="F435" i="62"/>
  <c r="I366" i="77"/>
  <c r="L79" i="77"/>
  <c r="B380" i="63"/>
  <c r="C477" i="74"/>
  <c r="L442" i="63"/>
  <c r="I402" i="77"/>
  <c r="C394" i="74"/>
  <c r="F390" i="76"/>
  <c r="F415" i="63"/>
  <c r="B160" i="77"/>
  <c r="C398" i="77"/>
  <c r="B380" i="62"/>
  <c r="F397" i="74"/>
  <c r="I343" i="77"/>
  <c r="F336" i="46"/>
  <c r="L437" i="77"/>
  <c r="B386" i="63"/>
  <c r="F389" i="62"/>
  <c r="C491" i="63"/>
  <c r="L54" i="77"/>
  <c r="B134" i="77"/>
  <c r="I447" i="63"/>
  <c r="F417" i="46"/>
  <c r="F484" i="46"/>
  <c r="L344" i="76"/>
  <c r="F393" i="77"/>
  <c r="F186" i="77"/>
  <c r="B364" i="62"/>
  <c r="B408" i="76"/>
  <c r="C456" i="76"/>
  <c r="F417" i="77"/>
  <c r="F430" i="74"/>
  <c r="F449" i="77"/>
  <c r="C373" i="74"/>
  <c r="C23" i="77"/>
  <c r="C316" i="63"/>
  <c r="F414" i="62"/>
  <c r="C417" i="62"/>
  <c r="I458" i="74"/>
  <c r="C98" i="77"/>
  <c r="C113" i="77"/>
  <c r="F367" i="63"/>
  <c r="I424" i="62"/>
  <c r="F416" i="46"/>
  <c r="I439" i="74"/>
  <c r="L55" i="77"/>
  <c r="C79" i="77"/>
  <c r="C176" i="77"/>
  <c r="I243" i="77"/>
  <c r="L472" i="63"/>
  <c r="B73" i="77"/>
  <c r="I309" i="63"/>
  <c r="C336" i="46"/>
  <c r="F438" i="62"/>
  <c r="B460" i="46"/>
  <c r="C486" i="76"/>
  <c r="L135" i="77"/>
  <c r="I72" i="77"/>
  <c r="I199" i="77"/>
  <c r="F272" i="77"/>
  <c r="C237" i="77"/>
  <c r="C420" i="77"/>
  <c r="F130" i="77"/>
  <c r="C478" i="74"/>
  <c r="F104" i="77"/>
  <c r="C380" i="76"/>
  <c r="C443" i="62"/>
  <c r="L80" i="77"/>
  <c r="F472" i="62"/>
  <c r="L253" i="77"/>
  <c r="B325" i="46"/>
  <c r="I87" i="77"/>
  <c r="B390" i="74"/>
  <c r="F369" i="63"/>
  <c r="F268" i="77"/>
  <c r="I235" i="77"/>
  <c r="I316" i="77"/>
  <c r="B356" i="77"/>
  <c r="L470" i="76"/>
  <c r="L444" i="77"/>
  <c r="F157" i="77"/>
  <c r="B207" i="77"/>
  <c r="L409" i="63"/>
  <c r="F474" i="76"/>
  <c r="B360" i="77"/>
  <c r="B487" i="76"/>
  <c r="I412" i="77"/>
  <c r="L158" i="77"/>
  <c r="L299" i="77"/>
  <c r="C406" i="63"/>
  <c r="C414" i="74"/>
  <c r="L46" i="77"/>
  <c r="L396" i="77"/>
  <c r="F334" i="74"/>
  <c r="C444" i="77"/>
  <c r="B180" i="77"/>
  <c r="C394" i="46"/>
  <c r="C349" i="74"/>
  <c r="L341" i="74"/>
  <c r="C454" i="63"/>
  <c r="L313" i="74"/>
  <c r="B48" i="77"/>
  <c r="L273" i="77"/>
  <c r="I397" i="77"/>
  <c r="B430" i="62"/>
  <c r="B297" i="77"/>
  <c r="B340" i="63"/>
  <c r="B357" i="77"/>
  <c r="B455" i="46"/>
  <c r="F359" i="76"/>
  <c r="L226" i="77"/>
  <c r="F319" i="63"/>
  <c r="I352" i="77"/>
  <c r="L303" i="77"/>
  <c r="C432" i="62"/>
  <c r="C409" i="77"/>
  <c r="I444" i="63"/>
  <c r="C320" i="63"/>
  <c r="I445" i="74"/>
  <c r="I438" i="62"/>
  <c r="B421" i="63"/>
  <c r="B375" i="63"/>
  <c r="F470" i="74"/>
  <c r="L438" i="74"/>
  <c r="L441" i="77"/>
  <c r="F386" i="76"/>
  <c r="I42" i="77"/>
  <c r="I460" i="77"/>
  <c r="M453" i="62"/>
  <c r="I50" i="77"/>
  <c r="B478" i="63"/>
  <c r="L370" i="76"/>
  <c r="C311" i="46"/>
  <c r="F328" i="74"/>
  <c r="M373" i="62"/>
  <c r="C414" i="76"/>
  <c r="L138" i="77"/>
  <c r="F315" i="74"/>
  <c r="B246" i="77"/>
  <c r="F355" i="76"/>
  <c r="B151" i="77"/>
  <c r="I461" i="77"/>
  <c r="I275" i="77"/>
  <c r="I404" i="77"/>
  <c r="B309" i="77"/>
  <c r="C429" i="62"/>
  <c r="F316" i="46"/>
  <c r="C294" i="77"/>
  <c r="C483" i="76"/>
  <c r="B355" i="62"/>
  <c r="B421" i="62"/>
  <c r="L369" i="76"/>
  <c r="M420" i="62"/>
  <c r="L497" i="46"/>
  <c r="L425" i="63"/>
  <c r="I134" i="77"/>
  <c r="L458" i="74"/>
  <c r="B447" i="62"/>
  <c r="C449" i="76"/>
  <c r="C357" i="74"/>
  <c r="L344" i="77"/>
  <c r="F479" i="62"/>
  <c r="C461" i="46"/>
  <c r="B321" i="77"/>
  <c r="C374" i="46"/>
  <c r="F398" i="77"/>
  <c r="B452" i="76"/>
  <c r="L182" i="77"/>
  <c r="I264" i="77"/>
  <c r="I482" i="77"/>
  <c r="C453" i="62"/>
  <c r="L399" i="46"/>
  <c r="F440" i="74"/>
  <c r="F489" i="46"/>
  <c r="L458" i="77"/>
  <c r="C450" i="46"/>
  <c r="B389" i="76"/>
  <c r="L422" i="46"/>
  <c r="F463" i="62"/>
  <c r="C321" i="74"/>
  <c r="B197" i="77"/>
  <c r="L107" i="77"/>
  <c r="I378" i="77"/>
  <c r="F471" i="62"/>
  <c r="F408" i="77"/>
  <c r="L344" i="46"/>
  <c r="B417" i="63"/>
  <c r="B170" i="77"/>
  <c r="F430" i="62"/>
  <c r="F298" i="77"/>
  <c r="I373" i="62"/>
  <c r="B462" i="77"/>
  <c r="L449" i="77"/>
  <c r="C231" i="77"/>
  <c r="M492" i="62"/>
  <c r="I318" i="63"/>
  <c r="L400" i="63"/>
  <c r="F190" i="77"/>
  <c r="C472" i="62"/>
  <c r="F468" i="76"/>
  <c r="I40" i="77"/>
  <c r="F332" i="46"/>
  <c r="I442" i="62"/>
  <c r="B369" i="63"/>
  <c r="B385" i="76"/>
  <c r="I450" i="46"/>
  <c r="F459" i="77"/>
  <c r="L483" i="46"/>
  <c r="I475" i="62"/>
  <c r="C370" i="63"/>
  <c r="I319" i="77"/>
  <c r="I29" i="77"/>
  <c r="L491" i="46"/>
  <c r="C367" i="62"/>
  <c r="B319" i="74"/>
  <c r="L436" i="77"/>
  <c r="L440" i="46"/>
  <c r="B398" i="74"/>
  <c r="L15" i="77"/>
  <c r="B311" i="46"/>
  <c r="B354" i="74"/>
  <c r="C444" i="46"/>
  <c r="I361" i="62"/>
  <c r="B261" i="77"/>
  <c r="F267" i="77"/>
  <c r="C170" i="77"/>
  <c r="B40" i="77"/>
  <c r="C333" i="77"/>
  <c r="F24" i="77"/>
  <c r="I479" i="74"/>
  <c r="I302" i="77"/>
  <c r="I489" i="77"/>
  <c r="C85" i="77"/>
  <c r="F369" i="46"/>
  <c r="C144" i="77"/>
  <c r="F374" i="77"/>
  <c r="B248" i="77"/>
  <c r="F410" i="63"/>
  <c r="I118" i="77"/>
  <c r="B176" i="77"/>
  <c r="B479" i="46"/>
  <c r="C307" i="77"/>
  <c r="B358" i="74"/>
  <c r="I420" i="76"/>
  <c r="I241" i="77"/>
  <c r="I375" i="74"/>
  <c r="F374" i="46"/>
  <c r="B330" i="46"/>
  <c r="L392" i="46"/>
  <c r="F307" i="63"/>
  <c r="C471" i="77"/>
  <c r="I155" i="77"/>
  <c r="C376" i="77"/>
  <c r="F55" i="77"/>
  <c r="F395" i="46"/>
  <c r="F392" i="76"/>
  <c r="C392" i="46"/>
  <c r="C445" i="63"/>
  <c r="B311" i="74"/>
  <c r="B82" i="77"/>
  <c r="C402" i="76"/>
  <c r="B266" i="77"/>
  <c r="L482" i="63"/>
  <c r="M380" i="62"/>
  <c r="L326" i="77"/>
  <c r="B455" i="62"/>
  <c r="F466" i="77"/>
  <c r="B231" i="77"/>
  <c r="I430" i="62"/>
  <c r="M364" i="62"/>
  <c r="B426" i="77"/>
  <c r="F165" i="77"/>
  <c r="B346" i="74"/>
  <c r="F215" i="77"/>
  <c r="I488" i="62"/>
  <c r="F364" i="74"/>
  <c r="L379" i="63"/>
  <c r="B470" i="62"/>
  <c r="C333" i="63"/>
  <c r="C145" i="77"/>
  <c r="C304" i="63"/>
  <c r="C24" i="77"/>
  <c r="F330" i="46"/>
  <c r="C360" i="76"/>
  <c r="B466" i="46"/>
  <c r="B322" i="77"/>
  <c r="B472" i="62"/>
  <c r="L338" i="77"/>
  <c r="B406" i="46"/>
  <c r="F168" i="77"/>
  <c r="C403" i="77"/>
  <c r="L401" i="77"/>
  <c r="I411" i="76"/>
  <c r="I437" i="77"/>
  <c r="C305" i="63"/>
  <c r="F325" i="77"/>
  <c r="C266" i="77"/>
  <c r="F243" i="77"/>
  <c r="B497" i="62"/>
  <c r="I365" i="77"/>
  <c r="I367" i="76"/>
  <c r="B376" i="74"/>
  <c r="B389" i="63"/>
  <c r="F445" i="76"/>
  <c r="C432" i="63"/>
  <c r="F82" i="77"/>
  <c r="F492" i="62"/>
  <c r="B381" i="46"/>
  <c r="L431" i="46"/>
  <c r="C432" i="76"/>
  <c r="L328" i="74"/>
  <c r="M374" i="62"/>
  <c r="L325" i="46"/>
  <c r="C184" i="77"/>
  <c r="F312" i="74"/>
  <c r="I388" i="46"/>
  <c r="L498" i="77"/>
  <c r="I247" i="77"/>
  <c r="F360" i="74"/>
  <c r="C445" i="46"/>
  <c r="M449" i="62"/>
  <c r="I420" i="63"/>
  <c r="F319" i="46"/>
  <c r="L479" i="77"/>
  <c r="B362" i="76"/>
  <c r="C10" i="77"/>
  <c r="L405" i="77"/>
  <c r="B320" i="74"/>
  <c r="B293" i="77"/>
  <c r="C384" i="76"/>
  <c r="F367" i="46"/>
  <c r="L213" i="77"/>
  <c r="F346" i="77"/>
  <c r="F438" i="77"/>
  <c r="B361" i="77"/>
  <c r="C392" i="62"/>
  <c r="L412" i="77"/>
  <c r="F348" i="76"/>
  <c r="L137" i="77"/>
  <c r="C419" i="77"/>
  <c r="L342" i="74"/>
  <c r="L459" i="76"/>
  <c r="B470" i="74"/>
  <c r="I356" i="62"/>
  <c r="C97" i="77"/>
  <c r="I326" i="77"/>
  <c r="C364" i="76"/>
  <c r="C322" i="77"/>
  <c r="C169" i="77"/>
  <c r="L414" i="76"/>
  <c r="I429" i="77"/>
  <c r="I383" i="76"/>
  <c r="L493" i="76"/>
  <c r="F303" i="77"/>
  <c r="B376" i="76"/>
  <c r="B356" i="76"/>
  <c r="F471" i="74"/>
  <c r="C438" i="63"/>
  <c r="F325" i="74"/>
  <c r="B89" i="77"/>
  <c r="C362" i="74"/>
  <c r="C446" i="77"/>
  <c r="M370" i="62"/>
  <c r="I44" i="77"/>
  <c r="B498" i="46"/>
  <c r="F382" i="74"/>
  <c r="F433" i="74"/>
  <c r="B494" i="77"/>
  <c r="I261" i="77"/>
  <c r="F378" i="46"/>
  <c r="C88" i="77"/>
  <c r="M432" i="62"/>
  <c r="C284" i="77"/>
  <c r="I386" i="76"/>
  <c r="L484" i="74"/>
  <c r="I431" i="62"/>
  <c r="C413" i="77"/>
  <c r="C423" i="63"/>
  <c r="F431" i="62"/>
  <c r="I454" i="46"/>
  <c r="L468" i="63"/>
  <c r="F388" i="76"/>
  <c r="B334" i="63"/>
  <c r="I412" i="74"/>
  <c r="I478" i="77"/>
  <c r="B469" i="63"/>
  <c r="L410" i="46"/>
  <c r="F365" i="62"/>
  <c r="F281" i="77"/>
  <c r="I423" i="62"/>
  <c r="I491" i="62"/>
  <c r="F380" i="63"/>
  <c r="F473" i="76"/>
  <c r="C382" i="77"/>
  <c r="L403" i="46"/>
  <c r="F22" i="77"/>
  <c r="C338" i="77"/>
  <c r="L376" i="74"/>
  <c r="C399" i="74"/>
  <c r="C482" i="63"/>
  <c r="C480" i="46"/>
  <c r="C356" i="76"/>
  <c r="F446" i="77"/>
  <c r="L56" i="77"/>
  <c r="I90" i="77"/>
  <c r="B351" i="76"/>
  <c r="B105" i="77"/>
  <c r="F448" i="63"/>
  <c r="B412" i="77"/>
  <c r="F51" i="77"/>
  <c r="B362" i="62"/>
  <c r="B359" i="77"/>
  <c r="L315" i="46"/>
  <c r="I497" i="62"/>
  <c r="B433" i="63"/>
  <c r="L67" i="77"/>
  <c r="I469" i="63"/>
  <c r="B476" i="77"/>
  <c r="F483" i="46"/>
  <c r="F147" i="77"/>
  <c r="I245" i="77"/>
  <c r="B325" i="77"/>
  <c r="C168" i="77"/>
  <c r="L451" i="77"/>
  <c r="F460" i="77"/>
  <c r="F83" i="77"/>
  <c r="F276" i="77"/>
  <c r="F40" i="77"/>
  <c r="L312" i="77"/>
  <c r="F492" i="76"/>
  <c r="M457" i="62"/>
  <c r="L337" i="46"/>
  <c r="C326" i="63"/>
  <c r="B393" i="77"/>
  <c r="B121" i="77"/>
  <c r="B356" i="46"/>
  <c r="C402" i="77"/>
  <c r="C486" i="74"/>
  <c r="F244" i="77"/>
  <c r="F462" i="74"/>
  <c r="B434" i="62"/>
  <c r="L326" i="63"/>
  <c r="F366" i="63"/>
  <c r="B224" i="77"/>
  <c r="I373" i="46"/>
  <c r="L212" i="77"/>
  <c r="L393" i="63"/>
  <c r="F236" i="77"/>
  <c r="L100" i="77"/>
  <c r="F389" i="46"/>
  <c r="I255" i="77"/>
  <c r="B421" i="46"/>
  <c r="M424" i="62"/>
  <c r="B494" i="46"/>
  <c r="C197" i="77"/>
  <c r="C434" i="76"/>
  <c r="M361" i="62"/>
  <c r="C387" i="76"/>
  <c r="F224" i="77"/>
  <c r="C410" i="62"/>
  <c r="B488" i="46"/>
  <c r="F470" i="46"/>
  <c r="I474" i="76"/>
  <c r="B345" i="77"/>
  <c r="F473" i="46"/>
  <c r="C270" i="77"/>
  <c r="L227" i="77"/>
  <c r="B157" i="77"/>
  <c r="I485" i="74"/>
  <c r="C389" i="62"/>
  <c r="B387" i="76"/>
  <c r="B365" i="63"/>
  <c r="F229" i="77"/>
  <c r="C245" i="77"/>
  <c r="C418" i="77"/>
  <c r="L487" i="63"/>
  <c r="B98" i="77"/>
  <c r="L139" i="77"/>
  <c r="I12" i="77"/>
  <c r="C436" i="63"/>
  <c r="C151" i="77"/>
  <c r="I433" i="46"/>
  <c r="I379" i="63"/>
  <c r="C471" i="62"/>
  <c r="C437" i="76"/>
  <c r="F485" i="46"/>
  <c r="F357" i="76"/>
  <c r="L131" i="77"/>
  <c r="F362" i="76"/>
  <c r="F21" i="77"/>
  <c r="L487" i="46"/>
  <c r="L264" i="77"/>
  <c r="F419" i="62"/>
  <c r="I101" i="77"/>
  <c r="F477" i="74"/>
  <c r="F392" i="62"/>
  <c r="F286" i="77"/>
  <c r="C315" i="74"/>
  <c r="B473" i="46"/>
  <c r="B482" i="74"/>
  <c r="B262" i="77"/>
  <c r="L149" i="77"/>
  <c r="C460" i="62"/>
  <c r="F74" i="77"/>
  <c r="L383" i="77"/>
  <c r="B407" i="46"/>
  <c r="B470" i="77"/>
  <c r="F459" i="74"/>
  <c r="B369" i="77"/>
  <c r="F399" i="46"/>
  <c r="B460" i="77"/>
  <c r="B487" i="63"/>
  <c r="M382" i="62"/>
  <c r="I343" i="46"/>
  <c r="I283" i="77"/>
  <c r="C314" i="77"/>
  <c r="B383" i="74"/>
  <c r="B304" i="77"/>
  <c r="C412" i="46"/>
  <c r="I400" i="76"/>
  <c r="B433" i="74"/>
  <c r="I142" i="77"/>
  <c r="C497" i="46"/>
  <c r="C355" i="63"/>
  <c r="L380" i="46"/>
  <c r="L447" i="46"/>
  <c r="L373" i="76"/>
  <c r="C462" i="62"/>
  <c r="F320" i="46"/>
  <c r="C418" i="46"/>
  <c r="C221" i="77"/>
  <c r="B450" i="76"/>
  <c r="I443" i="62"/>
  <c r="I282" i="77"/>
  <c r="F251" i="77"/>
  <c r="B464" i="63"/>
  <c r="C87" i="77"/>
  <c r="I457" i="76"/>
  <c r="F400" i="62"/>
  <c r="I84" i="77"/>
  <c r="L354" i="63"/>
  <c r="C309" i="77"/>
  <c r="C404" i="62"/>
  <c r="F421" i="77"/>
  <c r="F370" i="77"/>
  <c r="L459" i="77"/>
  <c r="I215" i="77"/>
  <c r="C462" i="63"/>
  <c r="F449" i="76"/>
  <c r="C496" i="74"/>
  <c r="L419" i="76"/>
  <c r="F394" i="63"/>
  <c r="I471" i="74"/>
  <c r="I257" i="77"/>
  <c r="B433" i="62"/>
  <c r="F415" i="77"/>
  <c r="I419" i="63"/>
  <c r="F393" i="63"/>
  <c r="L384" i="77"/>
  <c r="B326" i="63"/>
  <c r="I413" i="63"/>
  <c r="B492" i="62"/>
  <c r="L349" i="63"/>
  <c r="B343" i="46"/>
  <c r="C448" i="62"/>
  <c r="I467" i="63"/>
  <c r="F374" i="76"/>
  <c r="L353" i="77"/>
  <c r="B335" i="77"/>
  <c r="F479" i="46"/>
  <c r="B435" i="74"/>
  <c r="B427" i="76"/>
  <c r="F11" i="77"/>
  <c r="C427" i="62"/>
  <c r="I305" i="77"/>
  <c r="M443" i="62"/>
  <c r="F435" i="63"/>
  <c r="F397" i="77"/>
  <c r="C424" i="63"/>
  <c r="F442" i="77"/>
  <c r="F453" i="76"/>
  <c r="B496" i="63"/>
  <c r="L316" i="74"/>
  <c r="I359" i="76"/>
  <c r="I392" i="74"/>
  <c r="C405" i="46"/>
  <c r="L432" i="46"/>
  <c r="L31" i="77"/>
  <c r="C440" i="46"/>
  <c r="I204" i="77"/>
  <c r="B83" i="77"/>
  <c r="L366" i="76"/>
  <c r="L353" i="63"/>
  <c r="F39" i="77"/>
  <c r="B381" i="74"/>
  <c r="B381" i="77"/>
  <c r="B498" i="76"/>
  <c r="F210" i="77"/>
  <c r="F491" i="76"/>
  <c r="L486" i="74"/>
  <c r="B470" i="46"/>
  <c r="I481" i="46"/>
  <c r="L421" i="74"/>
  <c r="C447" i="74"/>
  <c r="C76" i="77"/>
  <c r="F476" i="77"/>
  <c r="F367" i="76"/>
  <c r="I202" i="77"/>
  <c r="C352" i="74"/>
  <c r="L372" i="63"/>
  <c r="I471" i="76"/>
  <c r="L395" i="46"/>
  <c r="I45" i="77"/>
  <c r="L380" i="76"/>
  <c r="B111" i="77"/>
  <c r="I432" i="62"/>
  <c r="F480" i="63"/>
  <c r="B401" i="46"/>
  <c r="B406" i="76"/>
  <c r="F138" i="77"/>
  <c r="C401" i="76"/>
  <c r="C375" i="46"/>
  <c r="L498" i="46"/>
  <c r="I492" i="77"/>
  <c r="B324" i="77"/>
  <c r="B347" i="63"/>
  <c r="B375" i="77"/>
  <c r="C314" i="46"/>
  <c r="I490" i="63"/>
  <c r="L293" i="77"/>
  <c r="I390" i="76"/>
  <c r="I36" i="77"/>
  <c r="F306" i="63"/>
  <c r="I386" i="63"/>
  <c r="C93" i="77"/>
  <c r="C121" i="77"/>
  <c r="L488" i="76"/>
  <c r="I483" i="74"/>
  <c r="F192" i="77"/>
  <c r="F383" i="77"/>
  <c r="C349" i="76"/>
  <c r="F485" i="74"/>
  <c r="L246" i="77"/>
  <c r="L159" i="77"/>
  <c r="I23" i="77"/>
  <c r="L495" i="77"/>
  <c r="I209" i="77"/>
  <c r="B284" i="77"/>
  <c r="C340" i="46"/>
  <c r="F452" i="63"/>
  <c r="I496" i="74"/>
  <c r="I465" i="62"/>
  <c r="L203" i="77"/>
  <c r="C437" i="77"/>
  <c r="B91" i="77"/>
  <c r="B310" i="74"/>
  <c r="L97" i="77"/>
  <c r="I493" i="63"/>
  <c r="C397" i="74"/>
  <c r="L391" i="63"/>
  <c r="C318" i="63"/>
  <c r="C388" i="77"/>
  <c r="L447" i="63"/>
  <c r="B307" i="77"/>
  <c r="B304" i="74"/>
  <c r="F470" i="77"/>
  <c r="I378" i="74"/>
  <c r="F327" i="74"/>
  <c r="B377" i="46"/>
  <c r="L484" i="77"/>
  <c r="F310" i="63"/>
  <c r="I421" i="74"/>
  <c r="F420" i="74"/>
  <c r="C75" i="77"/>
  <c r="B318" i="74"/>
  <c r="B349" i="74"/>
  <c r="I339" i="74"/>
  <c r="I340" i="74"/>
  <c r="F154" i="77"/>
  <c r="L426" i="46"/>
  <c r="I154" i="77"/>
  <c r="B367" i="76"/>
  <c r="F370" i="74"/>
  <c r="I279" i="77"/>
  <c r="L442" i="46"/>
  <c r="B478" i="77"/>
  <c r="F363" i="63"/>
  <c r="I494" i="77"/>
  <c r="F125" i="77"/>
  <c r="F403" i="63"/>
  <c r="C396" i="74"/>
  <c r="I326" i="74"/>
  <c r="F196" i="77"/>
  <c r="I318" i="46"/>
  <c r="B270" i="77"/>
  <c r="B469" i="74"/>
  <c r="B368" i="46"/>
  <c r="I426" i="63"/>
  <c r="F396" i="46"/>
  <c r="L345" i="77"/>
  <c r="F92" i="77"/>
  <c r="I402" i="76"/>
  <c r="B275" i="77"/>
  <c r="B413" i="62"/>
  <c r="F332" i="63"/>
  <c r="F178" i="77"/>
  <c r="C339" i="63"/>
  <c r="L346" i="63"/>
  <c r="B440" i="46"/>
  <c r="L476" i="46"/>
  <c r="B430" i="63"/>
  <c r="B403" i="46"/>
  <c r="C317" i="74"/>
  <c r="B415" i="77"/>
  <c r="F223" i="77"/>
  <c r="B234" i="77"/>
  <c r="I432" i="74"/>
  <c r="C454" i="76"/>
  <c r="I360" i="46"/>
  <c r="I382" i="77"/>
  <c r="B421" i="77"/>
  <c r="F425" i="46"/>
  <c r="F343" i="46"/>
  <c r="B365" i="76"/>
  <c r="B454" i="62"/>
  <c r="C447" i="63"/>
  <c r="B437" i="46"/>
  <c r="L72" i="77"/>
  <c r="C462" i="76"/>
  <c r="F141" i="77"/>
  <c r="I276" i="77"/>
  <c r="C295" i="77"/>
  <c r="F10" i="77"/>
  <c r="C397" i="76"/>
  <c r="I421" i="63"/>
  <c r="L181" i="77"/>
  <c r="L274" i="77"/>
  <c r="L394" i="63"/>
  <c r="I416" i="76"/>
  <c r="F78" i="77"/>
  <c r="B317" i="63"/>
  <c r="C406" i="74"/>
  <c r="L48" i="77"/>
  <c r="C220" i="77"/>
  <c r="I488" i="74"/>
  <c r="F435" i="77"/>
  <c r="B457" i="76"/>
  <c r="F86" i="77"/>
  <c r="L485" i="46"/>
  <c r="L399" i="76"/>
  <c r="F407" i="77"/>
  <c r="L44" i="77"/>
  <c r="B344" i="77"/>
  <c r="M491" i="62"/>
  <c r="B393" i="46"/>
  <c r="L484" i="63"/>
  <c r="I429" i="46"/>
  <c r="I499" i="46"/>
  <c r="F396" i="76"/>
  <c r="F475" i="62"/>
  <c r="L292" i="77"/>
  <c r="C25" i="77"/>
  <c r="B456" i="62"/>
  <c r="C228" i="77"/>
  <c r="C150" i="77"/>
  <c r="C309" i="74"/>
  <c r="C337" i="63"/>
  <c r="B490" i="63"/>
  <c r="I353" i="63"/>
  <c r="I411" i="62"/>
  <c r="C344" i="77"/>
  <c r="C271" i="77"/>
  <c r="B468" i="62"/>
  <c r="C437" i="46"/>
  <c r="L383" i="46"/>
  <c r="F356" i="62"/>
  <c r="F15" i="77"/>
  <c r="C490" i="46"/>
  <c r="L376" i="63"/>
  <c r="C420" i="63"/>
  <c r="B210" i="77"/>
  <c r="L467" i="46"/>
  <c r="I407" i="74"/>
  <c r="B143" i="77"/>
  <c r="B408" i="77"/>
  <c r="L399" i="74"/>
  <c r="M451" i="62"/>
  <c r="I451" i="74"/>
  <c r="C141" i="77"/>
  <c r="I411" i="74"/>
  <c r="I420" i="74"/>
  <c r="I353" i="77"/>
  <c r="I317" i="63"/>
  <c r="C174" i="77"/>
  <c r="C458" i="74"/>
  <c r="F247" i="77"/>
  <c r="F331" i="63"/>
  <c r="F235" i="77"/>
  <c r="F496" i="76"/>
  <c r="F492" i="77"/>
  <c r="I292" i="77"/>
  <c r="B414" i="62"/>
  <c r="I377" i="62"/>
  <c r="I463" i="62"/>
  <c r="L358" i="77"/>
  <c r="L405" i="63"/>
  <c r="C410" i="74"/>
  <c r="F487" i="76"/>
  <c r="B473" i="76"/>
  <c r="B418" i="74"/>
  <c r="B333" i="63"/>
  <c r="L78" i="77"/>
  <c r="F359" i="77"/>
  <c r="B432" i="76"/>
  <c r="I197" i="77"/>
  <c r="B219" i="77"/>
  <c r="B42" i="77"/>
  <c r="F382" i="63"/>
  <c r="B388" i="74"/>
  <c r="L316" i="46"/>
  <c r="I498" i="63"/>
  <c r="I435" i="46"/>
  <c r="L373" i="77"/>
  <c r="F475" i="46"/>
  <c r="C317" i="63"/>
  <c r="C465" i="77"/>
  <c r="F339" i="77"/>
  <c r="F376" i="63"/>
  <c r="L457" i="76"/>
  <c r="C467" i="63"/>
  <c r="F438" i="63"/>
  <c r="C183" i="77"/>
  <c r="L416" i="46"/>
  <c r="L410" i="63"/>
  <c r="L461" i="63"/>
  <c r="C406" i="46"/>
  <c r="B437" i="63"/>
  <c r="I441" i="76"/>
  <c r="C473" i="76"/>
  <c r="L320" i="74"/>
  <c r="L431" i="63"/>
  <c r="I395" i="76"/>
  <c r="C330" i="46"/>
  <c r="L130" i="77"/>
  <c r="F359" i="62"/>
  <c r="F258" i="77"/>
  <c r="L348" i="63"/>
  <c r="C497" i="74"/>
  <c r="B182" i="77"/>
  <c r="C470" i="77"/>
  <c r="I67" i="77"/>
  <c r="I372" i="62"/>
  <c r="F482" i="63"/>
  <c r="B402" i="63"/>
  <c r="I489" i="76"/>
  <c r="B340" i="74"/>
  <c r="B100" i="77"/>
  <c r="L429" i="46"/>
  <c r="B429" i="62"/>
  <c r="L465" i="63"/>
  <c r="F160" i="77"/>
  <c r="L392" i="76"/>
  <c r="F430" i="63"/>
  <c r="B194" i="77"/>
  <c r="L141" i="77"/>
  <c r="I249" i="77"/>
  <c r="I464" i="46"/>
  <c r="L337" i="63"/>
  <c r="C438" i="74"/>
  <c r="F494" i="74"/>
  <c r="B493" i="74"/>
  <c r="C306" i="77"/>
  <c r="B426" i="63"/>
  <c r="F469" i="63"/>
  <c r="L433" i="46"/>
  <c r="M426" i="62"/>
  <c r="F478" i="77"/>
  <c r="I437" i="74"/>
  <c r="I246" i="77"/>
  <c r="C346" i="74"/>
  <c r="I331" i="77"/>
  <c r="C376" i="74"/>
  <c r="M450" i="62"/>
  <c r="L388" i="76"/>
  <c r="B385" i="62"/>
  <c r="C282" i="77"/>
  <c r="I483" i="46"/>
  <c r="I464" i="74"/>
  <c r="F278" i="77"/>
  <c r="C218" i="77"/>
  <c r="C90" i="77"/>
  <c r="L330" i="77"/>
  <c r="L374" i="46"/>
  <c r="C497" i="63"/>
  <c r="B392" i="76"/>
  <c r="F429" i="46"/>
  <c r="I489" i="62"/>
  <c r="L302" i="77"/>
  <c r="C446" i="74"/>
  <c r="C299" i="77"/>
  <c r="B414" i="74"/>
  <c r="L327" i="63"/>
  <c r="L409" i="77"/>
  <c r="I398" i="63"/>
  <c r="I451" i="63"/>
  <c r="B478" i="62"/>
  <c r="I481" i="77"/>
  <c r="L431" i="77"/>
  <c r="I347" i="74"/>
  <c r="I429" i="76"/>
  <c r="I335" i="46"/>
  <c r="I358" i="74"/>
  <c r="I360" i="77"/>
  <c r="I426" i="46"/>
  <c r="L405" i="74"/>
  <c r="F425" i="77"/>
  <c r="L454" i="46"/>
  <c r="C310" i="46"/>
  <c r="F389" i="77"/>
  <c r="I358" i="63"/>
  <c r="L355" i="74"/>
  <c r="F332" i="77"/>
  <c r="I347" i="76"/>
  <c r="I210" i="77"/>
  <c r="F473" i="63"/>
  <c r="C471" i="76"/>
  <c r="L395" i="76"/>
  <c r="I440" i="77"/>
  <c r="C325" i="63"/>
  <c r="L458" i="76"/>
  <c r="F167" i="77"/>
  <c r="I413" i="77"/>
  <c r="F16" i="77"/>
  <c r="C351" i="74"/>
  <c r="F436" i="62"/>
  <c r="C242" i="77"/>
  <c r="L498" i="74"/>
  <c r="L262" i="77"/>
  <c r="I391" i="63"/>
  <c r="C307" i="63"/>
  <c r="C316" i="46"/>
  <c r="C345" i="77"/>
  <c r="C19" i="77"/>
  <c r="M496" i="62"/>
  <c r="I208" i="77"/>
  <c r="F389" i="74"/>
  <c r="L494" i="74"/>
  <c r="I419" i="76"/>
  <c r="C490" i="63"/>
  <c r="B465" i="62"/>
  <c r="I184" i="77"/>
  <c r="B443" i="76"/>
  <c r="L461" i="76"/>
  <c r="C132" i="77"/>
  <c r="L145" i="77"/>
  <c r="C364" i="46"/>
  <c r="C406" i="62"/>
  <c r="F204" i="77"/>
  <c r="I26" i="77"/>
  <c r="I164" i="77"/>
  <c r="M487" i="62"/>
  <c r="L257" i="77"/>
  <c r="F436" i="63"/>
  <c r="C497" i="77"/>
  <c r="F397" i="63"/>
  <c r="F317" i="46"/>
  <c r="I328" i="77"/>
  <c r="B461" i="76"/>
  <c r="F468" i="46"/>
  <c r="B367" i="46"/>
  <c r="L410" i="74"/>
  <c r="L416" i="63"/>
  <c r="C360" i="46"/>
  <c r="B424" i="63"/>
  <c r="I431" i="46"/>
  <c r="I499" i="62"/>
  <c r="I349" i="63"/>
  <c r="L417" i="46"/>
  <c r="F428" i="76"/>
  <c r="C351" i="76"/>
  <c r="B13" i="77"/>
  <c r="C449" i="77"/>
  <c r="C430" i="62"/>
  <c r="C399" i="46"/>
  <c r="F36" i="77"/>
  <c r="B384" i="46"/>
  <c r="C222" i="77"/>
  <c r="C384" i="46"/>
  <c r="I349" i="77"/>
  <c r="C208" i="77"/>
  <c r="C495" i="63"/>
  <c r="I340" i="46"/>
  <c r="B319" i="63"/>
  <c r="I260" i="77"/>
  <c r="I9" i="77"/>
  <c r="F477" i="76"/>
  <c r="I484" i="76"/>
  <c r="L392" i="77"/>
  <c r="B379" i="76"/>
  <c r="L249" i="77"/>
  <c r="M483" i="62"/>
  <c r="B489" i="77"/>
  <c r="L379" i="76"/>
  <c r="B183" i="77"/>
  <c r="L309" i="77"/>
  <c r="C376" i="62"/>
  <c r="B265" i="77"/>
  <c r="C83" i="77"/>
  <c r="B489" i="46"/>
  <c r="F452" i="77"/>
  <c r="L347" i="76"/>
  <c r="I375" i="46"/>
  <c r="F331" i="74"/>
  <c r="B455" i="76"/>
  <c r="I478" i="74"/>
  <c r="I489" i="74"/>
  <c r="F327" i="46"/>
  <c r="I352" i="74"/>
  <c r="F148" i="77"/>
  <c r="I341" i="63"/>
  <c r="C459" i="46"/>
  <c r="B492" i="46"/>
  <c r="I365" i="46"/>
  <c r="F381" i="74"/>
  <c r="C449" i="74"/>
  <c r="B425" i="62"/>
  <c r="I448" i="74"/>
  <c r="B60" i="77"/>
  <c r="L351" i="63"/>
  <c r="B486" i="77"/>
  <c r="B362" i="77"/>
  <c r="F309" i="74"/>
  <c r="F288" i="77"/>
  <c r="C411" i="63"/>
  <c r="C337" i="77"/>
  <c r="I442" i="63"/>
  <c r="F408" i="74"/>
  <c r="I473" i="62"/>
  <c r="I122" i="77"/>
  <c r="B165" i="77"/>
  <c r="B444" i="77"/>
  <c r="L422" i="77"/>
  <c r="B217" i="77"/>
  <c r="L488" i="77"/>
  <c r="C398" i="63"/>
  <c r="C403" i="46"/>
  <c r="L230" i="77"/>
  <c r="C455" i="76"/>
  <c r="I320" i="46"/>
  <c r="B259" i="77"/>
  <c r="B27" i="77"/>
  <c r="B436" i="74"/>
  <c r="F381" i="77"/>
  <c r="B372" i="46"/>
  <c r="B372" i="63"/>
  <c r="C484" i="46"/>
  <c r="F495" i="63"/>
  <c r="F389" i="63"/>
  <c r="F364" i="62"/>
  <c r="M476" i="62"/>
  <c r="L458" i="46"/>
  <c r="I104" i="77"/>
  <c r="L369" i="77"/>
  <c r="I136" i="77"/>
  <c r="B406" i="63"/>
  <c r="C388" i="76"/>
  <c r="F113" i="77"/>
  <c r="B333" i="74"/>
  <c r="L392" i="74"/>
  <c r="F493" i="76"/>
  <c r="C347" i="77"/>
  <c r="B482" i="63"/>
  <c r="I267" i="77"/>
  <c r="M404" i="62"/>
  <c r="L121" i="77"/>
  <c r="B367" i="62"/>
  <c r="C472" i="76"/>
  <c r="M410" i="62"/>
  <c r="I423" i="77"/>
  <c r="F418" i="77"/>
  <c r="F450" i="46"/>
  <c r="C476" i="76"/>
  <c r="C332" i="74"/>
  <c r="L429" i="76"/>
  <c r="F369" i="76"/>
  <c r="B377" i="74"/>
  <c r="I368" i="62"/>
  <c r="L409" i="46"/>
  <c r="I402" i="46"/>
  <c r="F469" i="74"/>
  <c r="F334" i="46"/>
  <c r="C415" i="74"/>
  <c r="C338" i="63"/>
  <c r="L167" i="77"/>
  <c r="F424" i="46"/>
  <c r="L319" i="46"/>
  <c r="F318" i="63"/>
  <c r="B314" i="63"/>
  <c r="C341" i="63"/>
  <c r="I428" i="46"/>
  <c r="I459" i="74"/>
  <c r="I450" i="62"/>
  <c r="C38" i="77"/>
  <c r="L345" i="63"/>
  <c r="L406" i="77"/>
  <c r="I458" i="63"/>
  <c r="C483" i="46"/>
  <c r="F284" i="77"/>
  <c r="L199" i="77"/>
  <c r="B484" i="76"/>
  <c r="C432" i="74"/>
  <c r="B362" i="46"/>
  <c r="L333" i="77"/>
  <c r="L442" i="77"/>
  <c r="I479" i="46"/>
  <c r="C448" i="63"/>
  <c r="F38" i="77"/>
  <c r="F497" i="62"/>
  <c r="L382" i="46"/>
  <c r="L350" i="63"/>
  <c r="F436" i="76"/>
  <c r="I356" i="63"/>
  <c r="L408" i="63"/>
  <c r="I474" i="46"/>
  <c r="C315" i="46"/>
  <c r="C307" i="74"/>
  <c r="B312" i="46"/>
  <c r="F397" i="62"/>
  <c r="F105" i="77"/>
  <c r="B150" i="77"/>
  <c r="L339" i="77"/>
  <c r="F492" i="46"/>
  <c r="F279" i="77"/>
  <c r="B347" i="77"/>
  <c r="B391" i="74"/>
  <c r="I382" i="62"/>
  <c r="L357" i="76"/>
  <c r="C359" i="74"/>
  <c r="B54" i="77"/>
  <c r="B352" i="74"/>
  <c r="F128" i="77"/>
  <c r="I467" i="76"/>
  <c r="B429" i="77"/>
  <c r="B45" i="77"/>
  <c r="C199" i="77"/>
  <c r="C352" i="76"/>
  <c r="F426" i="46"/>
  <c r="B490" i="74"/>
  <c r="C461" i="74"/>
  <c r="F203" i="77"/>
  <c r="B404" i="76"/>
  <c r="C387" i="63"/>
  <c r="I75" i="77"/>
  <c r="C427" i="77"/>
  <c r="L443" i="63"/>
  <c r="I179" i="77"/>
  <c r="F266" i="77"/>
  <c r="I404" i="76"/>
  <c r="B468" i="74"/>
  <c r="F216" i="77"/>
  <c r="F476" i="74"/>
  <c r="I477" i="62"/>
  <c r="L475" i="77"/>
  <c r="B467" i="76"/>
  <c r="L448" i="46"/>
  <c r="C437" i="62"/>
  <c r="M412" i="62"/>
  <c r="L365" i="77"/>
  <c r="M464" i="62"/>
  <c r="I428" i="76"/>
  <c r="C348" i="46"/>
  <c r="L163" i="77"/>
  <c r="I384" i="46"/>
  <c r="L309" i="63"/>
  <c r="F344" i="63"/>
  <c r="B487" i="74"/>
  <c r="I333" i="63"/>
  <c r="L357" i="77"/>
  <c r="I310" i="63"/>
  <c r="L216" i="77"/>
  <c r="I434" i="63"/>
  <c r="F485" i="63"/>
  <c r="C335" i="46"/>
  <c r="I230" i="77"/>
  <c r="C416" i="74"/>
  <c r="B78" i="77"/>
  <c r="I487" i="77"/>
  <c r="B418" i="63"/>
  <c r="I471" i="62"/>
  <c r="L432" i="76"/>
  <c r="L425" i="76"/>
  <c r="L427" i="46"/>
  <c r="L82" i="77"/>
  <c r="I307" i="77"/>
  <c r="F71" i="77"/>
  <c r="B404" i="77"/>
  <c r="B403" i="77"/>
  <c r="F400" i="77"/>
  <c r="I497" i="74"/>
  <c r="F496" i="62"/>
  <c r="B363" i="76"/>
  <c r="B47" i="77"/>
  <c r="F198" i="77"/>
  <c r="C488" i="46"/>
  <c r="I140" i="77"/>
  <c r="L469" i="77"/>
  <c r="C500" i="46"/>
  <c r="I444" i="77"/>
  <c r="C99" i="77"/>
  <c r="L173" i="77"/>
  <c r="F373" i="62"/>
  <c r="L472" i="76"/>
  <c r="B339" i="77"/>
  <c r="F486" i="46"/>
  <c r="C288" i="77"/>
  <c r="B360" i="76"/>
  <c r="B372" i="62"/>
  <c r="L301" i="77"/>
  <c r="B424" i="74"/>
  <c r="B420" i="76"/>
  <c r="C382" i="62"/>
  <c r="I337" i="77"/>
  <c r="C455" i="46"/>
  <c r="C344" i="74"/>
  <c r="F485" i="77"/>
  <c r="I423" i="63"/>
  <c r="L202" i="77"/>
  <c r="B226" i="77"/>
  <c r="F479" i="77"/>
  <c r="C422" i="77"/>
  <c r="B453" i="74"/>
  <c r="I395" i="77"/>
  <c r="B442" i="74"/>
  <c r="B349" i="46"/>
  <c r="I115" i="77"/>
  <c r="B28" i="77"/>
  <c r="C361" i="46"/>
  <c r="F443" i="74"/>
  <c r="C473" i="77"/>
  <c r="B432" i="46"/>
  <c r="I351" i="76"/>
  <c r="F447" i="46"/>
  <c r="B483" i="62"/>
  <c r="C331" i="74"/>
  <c r="B442" i="62"/>
  <c r="C381" i="62"/>
  <c r="B364" i="63"/>
  <c r="L399" i="63"/>
  <c r="B109" i="77"/>
  <c r="F349" i="77"/>
  <c r="I357" i="63"/>
  <c r="L470" i="77"/>
  <c r="F320" i="77"/>
  <c r="I331" i="46"/>
  <c r="L485" i="77"/>
  <c r="I316" i="46"/>
  <c r="B402" i="62"/>
  <c r="F150" i="77"/>
  <c r="L245" i="77"/>
  <c r="F435" i="76"/>
  <c r="L134" i="77"/>
  <c r="I351" i="63"/>
  <c r="L466" i="46"/>
  <c r="B317" i="77"/>
  <c r="L384" i="63"/>
  <c r="F54" i="77"/>
  <c r="F439" i="46"/>
  <c r="B418" i="77"/>
  <c r="C482" i="62"/>
  <c r="F375" i="76"/>
  <c r="F426" i="76"/>
  <c r="L471" i="76"/>
  <c r="L411" i="63"/>
  <c r="M376" i="62"/>
  <c r="C360" i="74"/>
  <c r="F402" i="46"/>
  <c r="C277" i="77"/>
  <c r="I445" i="77"/>
  <c r="C356" i="77"/>
  <c r="F475" i="74"/>
  <c r="M446" i="62"/>
  <c r="F361" i="62"/>
  <c r="C318" i="77"/>
  <c r="I424" i="76"/>
  <c r="C260" i="77"/>
  <c r="B410" i="77"/>
  <c r="I392" i="76"/>
  <c r="F383" i="74"/>
  <c r="I359" i="46"/>
  <c r="B349" i="77"/>
  <c r="I355" i="62"/>
  <c r="B125" i="77"/>
  <c r="L223" i="77"/>
  <c r="C438" i="77"/>
  <c r="I369" i="63"/>
  <c r="C415" i="77"/>
  <c r="F416" i="63"/>
  <c r="L426" i="76"/>
  <c r="F350" i="77"/>
  <c r="L461" i="77"/>
  <c r="F313" i="74"/>
  <c r="L419" i="46"/>
  <c r="C450" i="76"/>
  <c r="L465" i="77"/>
  <c r="F378" i="63"/>
  <c r="L353" i="74"/>
  <c r="B114" i="77"/>
  <c r="F364" i="63"/>
  <c r="I366" i="46"/>
  <c r="I372" i="77"/>
  <c r="C373" i="62"/>
  <c r="I234" i="77"/>
  <c r="C331" i="63"/>
  <c r="C359" i="77"/>
  <c r="B475" i="46"/>
  <c r="C427" i="74"/>
  <c r="L74" i="77"/>
  <c r="C331" i="46"/>
  <c r="L177" i="77"/>
  <c r="L310" i="63"/>
  <c r="I408" i="62"/>
  <c r="B368" i="74"/>
  <c r="C338" i="74"/>
  <c r="B310" i="63"/>
  <c r="L466" i="74"/>
  <c r="I393" i="62"/>
  <c r="B449" i="63"/>
  <c r="L439" i="77"/>
  <c r="B280" i="77"/>
  <c r="I387" i="46"/>
  <c r="I483" i="76"/>
  <c r="F425" i="62"/>
  <c r="I160" i="77"/>
  <c r="L418" i="63"/>
  <c r="I376" i="63"/>
  <c r="L361" i="74"/>
  <c r="I386" i="46"/>
  <c r="C491" i="62"/>
  <c r="L140" i="77"/>
  <c r="F454" i="46"/>
  <c r="I374" i="74"/>
  <c r="I336" i="77"/>
  <c r="I438" i="77"/>
  <c r="I416" i="62"/>
  <c r="L132" i="77"/>
  <c r="I469" i="74"/>
  <c r="C372" i="46"/>
  <c r="L457" i="74"/>
  <c r="F483" i="62"/>
  <c r="L59" i="77"/>
  <c r="I349" i="46"/>
  <c r="B432" i="77"/>
  <c r="M378" i="62"/>
  <c r="C458" i="63"/>
  <c r="B387" i="62"/>
  <c r="L490" i="77"/>
  <c r="B391" i="46"/>
  <c r="C468" i="62"/>
  <c r="I480" i="76"/>
  <c r="F31" i="77"/>
  <c r="B41" i="77"/>
  <c r="C443" i="74"/>
  <c r="I121" i="77"/>
  <c r="C470" i="63"/>
  <c r="B496" i="77"/>
  <c r="B413" i="76"/>
  <c r="B476" i="62"/>
  <c r="I396" i="46"/>
  <c r="F491" i="63"/>
  <c r="C363" i="74"/>
  <c r="F497" i="77"/>
  <c r="I343" i="76"/>
  <c r="B417" i="76"/>
  <c r="F477" i="77"/>
  <c r="I356" i="77"/>
  <c r="L422" i="74"/>
  <c r="L313" i="63"/>
  <c r="L413" i="74"/>
  <c r="L404" i="76"/>
  <c r="F308" i="63"/>
  <c r="M480" i="62"/>
  <c r="L362" i="76"/>
  <c r="C493" i="46"/>
  <c r="C362" i="76"/>
  <c r="B341" i="76"/>
  <c r="C385" i="74"/>
  <c r="I421" i="77"/>
  <c r="F320" i="74"/>
  <c r="L37" i="77"/>
  <c r="B462" i="46"/>
  <c r="L406" i="76"/>
  <c r="F444" i="76"/>
  <c r="B407" i="62"/>
  <c r="I445" i="62"/>
  <c r="I207" i="77"/>
  <c r="I424" i="74"/>
  <c r="F344" i="77"/>
  <c r="C317" i="46"/>
  <c r="F412" i="76"/>
  <c r="B493" i="46"/>
  <c r="L344" i="74"/>
  <c r="F464" i="62"/>
  <c r="B491" i="76"/>
  <c r="C219" i="77"/>
  <c r="C410" i="63"/>
  <c r="M484" i="62"/>
  <c r="L466" i="76"/>
  <c r="B373" i="76"/>
  <c r="F324" i="46"/>
  <c r="C303" i="77"/>
  <c r="F357" i="46"/>
  <c r="I326" i="46"/>
  <c r="L494" i="76"/>
  <c r="B429" i="74"/>
  <c r="I384" i="63"/>
  <c r="B364" i="46"/>
  <c r="L340" i="46"/>
  <c r="C455" i="77"/>
  <c r="B361" i="62"/>
  <c r="L169" i="77"/>
  <c r="I496" i="77"/>
  <c r="F399" i="74"/>
  <c r="B438" i="74"/>
  <c r="B296" i="77"/>
  <c r="B423" i="74"/>
  <c r="I323" i="46"/>
  <c r="B122" i="77"/>
  <c r="B460" i="76"/>
  <c r="F76" i="77"/>
  <c r="L402" i="77"/>
  <c r="C459" i="63"/>
  <c r="B423" i="62"/>
  <c r="I401" i="77"/>
  <c r="I329" i="46"/>
  <c r="F397" i="76"/>
  <c r="L457" i="63"/>
  <c r="L374" i="74"/>
  <c r="L184" i="77"/>
  <c r="B321" i="63"/>
  <c r="C186" i="77"/>
  <c r="L437" i="76"/>
  <c r="L498" i="76"/>
  <c r="C482" i="46"/>
  <c r="F309" i="63"/>
  <c r="F114" i="77"/>
  <c r="B398" i="62"/>
  <c r="F486" i="74"/>
  <c r="B479" i="76"/>
  <c r="L448" i="63"/>
  <c r="C409" i="46"/>
  <c r="C391" i="77"/>
  <c r="B436" i="46"/>
  <c r="M473" i="62"/>
  <c r="C484" i="77"/>
  <c r="B85" i="77"/>
  <c r="F382" i="76"/>
  <c r="L201" i="77"/>
  <c r="C381" i="77"/>
  <c r="F452" i="46"/>
  <c r="B419" i="62"/>
  <c r="I433" i="77"/>
  <c r="L371" i="76"/>
  <c r="B322" i="46"/>
  <c r="I449" i="76"/>
  <c r="F431" i="74"/>
  <c r="B474" i="46"/>
  <c r="L338" i="74"/>
  <c r="L380" i="63"/>
  <c r="C473" i="62"/>
  <c r="B483" i="63"/>
  <c r="F201" i="77"/>
  <c r="C491" i="46"/>
  <c r="L222" i="77"/>
  <c r="C312" i="63"/>
  <c r="L348" i="76"/>
  <c r="L106" i="77"/>
  <c r="C482" i="76"/>
  <c r="C433" i="63"/>
  <c r="C438" i="62"/>
  <c r="I301" i="77"/>
  <c r="C341" i="77"/>
  <c r="C399" i="63"/>
  <c r="I464" i="63"/>
  <c r="C457" i="62"/>
  <c r="C380" i="62"/>
  <c r="I93" i="77"/>
  <c r="C497" i="76"/>
  <c r="L395" i="77"/>
  <c r="B497" i="63"/>
  <c r="F177" i="77"/>
  <c r="I344" i="74"/>
  <c r="L285" i="77"/>
  <c r="F342" i="63"/>
  <c r="B241" i="77"/>
  <c r="F339" i="74"/>
  <c r="C495" i="74"/>
  <c r="F261" i="77"/>
  <c r="B482" i="76"/>
  <c r="I309" i="77"/>
  <c r="L499" i="46"/>
  <c r="B407" i="74"/>
  <c r="C430" i="74"/>
  <c r="L364" i="63"/>
  <c r="C104" i="77"/>
  <c r="I182" i="77"/>
  <c r="L92" i="77"/>
  <c r="F460" i="76"/>
  <c r="F453" i="74"/>
  <c r="B37" i="77"/>
  <c r="L487" i="76"/>
  <c r="C478" i="62"/>
  <c r="F478" i="76"/>
  <c r="F133" i="77"/>
  <c r="C434" i="77"/>
  <c r="C491" i="74"/>
  <c r="L419" i="63"/>
  <c r="C326" i="46"/>
  <c r="F415" i="62"/>
  <c r="L444" i="76"/>
  <c r="B458" i="76"/>
  <c r="I321" i="77"/>
  <c r="L386" i="77"/>
  <c r="L63" i="77"/>
  <c r="L425" i="77"/>
  <c r="B474" i="77"/>
  <c r="C480" i="74"/>
  <c r="M357" i="62"/>
  <c r="I410" i="46"/>
  <c r="I342" i="76"/>
  <c r="C147" i="77"/>
  <c r="F442" i="63"/>
  <c r="I133" i="77"/>
  <c r="I445" i="46"/>
  <c r="F396" i="74"/>
  <c r="C407" i="74"/>
  <c r="I368" i="46"/>
  <c r="B416" i="74"/>
  <c r="C243" i="77"/>
  <c r="I135" i="77"/>
  <c r="L119" i="77"/>
  <c r="F161" i="77"/>
  <c r="B352" i="77"/>
  <c r="B423" i="46"/>
  <c r="B343" i="74"/>
  <c r="F381" i="62"/>
  <c r="C346" i="63"/>
  <c r="B419" i="74"/>
  <c r="I198" i="77"/>
  <c r="F415" i="46"/>
  <c r="I458" i="76"/>
  <c r="I490" i="62"/>
  <c r="L103" i="77"/>
  <c r="B415" i="76"/>
  <c r="B317" i="74"/>
  <c r="L364" i="77"/>
  <c r="F352" i="63"/>
  <c r="I399" i="76"/>
  <c r="L437" i="46"/>
  <c r="I153" i="77"/>
  <c r="L188" i="77"/>
  <c r="F462" i="62"/>
  <c r="C471" i="46"/>
  <c r="C306" i="63"/>
  <c r="I454" i="62"/>
  <c r="F487" i="74"/>
  <c r="B498" i="63"/>
  <c r="C387" i="62"/>
  <c r="B326" i="74"/>
  <c r="F463" i="74"/>
  <c r="L436" i="46"/>
  <c r="M385" i="62"/>
  <c r="B260" i="77"/>
  <c r="C423" i="76"/>
  <c r="C439" i="62"/>
  <c r="C453" i="46"/>
  <c r="I454" i="74"/>
  <c r="B115" i="77"/>
  <c r="L294" i="77"/>
  <c r="F232" i="77"/>
  <c r="F238" i="77"/>
  <c r="B480" i="76"/>
  <c r="L87" i="77"/>
  <c r="B482" i="62"/>
  <c r="B354" i="63"/>
  <c r="I339" i="77"/>
  <c r="L387" i="76"/>
  <c r="L485" i="74"/>
  <c r="F340" i="77"/>
  <c r="C477" i="77"/>
  <c r="B388" i="76"/>
  <c r="I495" i="77"/>
  <c r="C339" i="77"/>
  <c r="F322" i="77"/>
  <c r="C483" i="63"/>
  <c r="F486" i="62"/>
  <c r="F349" i="63"/>
  <c r="B213" i="77"/>
  <c r="F406" i="74"/>
  <c r="C196" i="77"/>
  <c r="F374" i="63"/>
  <c r="B205" i="77"/>
  <c r="C416" i="77"/>
  <c r="F421" i="62"/>
  <c r="B385" i="63"/>
  <c r="F182" i="77"/>
  <c r="B17" i="77"/>
  <c r="F433" i="76"/>
  <c r="L426" i="63"/>
  <c r="C334" i="63"/>
  <c r="C413" i="76"/>
  <c r="I428" i="63"/>
  <c r="B469" i="77"/>
  <c r="C422" i="46"/>
  <c r="B466" i="63"/>
  <c r="L448" i="74"/>
  <c r="L171" i="77"/>
  <c r="C408" i="77"/>
  <c r="I316" i="63"/>
  <c r="I263" i="77"/>
  <c r="B411" i="46"/>
  <c r="I431" i="63"/>
  <c r="I485" i="46"/>
  <c r="F412" i="77"/>
  <c r="F482" i="74"/>
  <c r="B302" i="77"/>
  <c r="F323" i="46"/>
  <c r="B385" i="46"/>
  <c r="F452" i="74"/>
  <c r="C313" i="74"/>
  <c r="L70" i="77"/>
  <c r="L241" i="77"/>
  <c r="B331" i="46"/>
  <c r="B307" i="63"/>
  <c r="F432" i="77"/>
  <c r="L454" i="77"/>
  <c r="C310" i="74"/>
  <c r="I96" i="77"/>
  <c r="I491" i="76"/>
  <c r="C236" i="77"/>
  <c r="M438" i="62"/>
  <c r="L261" i="77"/>
  <c r="L151" i="77"/>
  <c r="L463" i="63"/>
  <c r="I137" i="77"/>
  <c r="B406" i="62"/>
  <c r="C34" i="77"/>
  <c r="L495" i="74"/>
  <c r="B408" i="62"/>
  <c r="C345" i="63"/>
  <c r="I356" i="46"/>
  <c r="B418" i="76"/>
  <c r="C139" i="77"/>
  <c r="L424" i="74"/>
  <c r="C428" i="62"/>
  <c r="I451" i="77"/>
  <c r="I389" i="62"/>
  <c r="C388" i="63"/>
  <c r="F427" i="76"/>
  <c r="F403" i="77"/>
  <c r="L116" i="77"/>
  <c r="L429" i="74"/>
  <c r="L10" i="77"/>
  <c r="C360" i="62"/>
  <c r="L365" i="46"/>
  <c r="I196" i="77"/>
  <c r="F338" i="74"/>
  <c r="F456" i="63"/>
  <c r="C411" i="46"/>
  <c r="L423" i="46"/>
  <c r="F387" i="46"/>
  <c r="F437" i="62"/>
  <c r="L247" i="77"/>
  <c r="F436" i="77"/>
  <c r="B358" i="63"/>
  <c r="L473" i="46"/>
  <c r="I407" i="46"/>
  <c r="C444" i="76"/>
  <c r="M469" i="62"/>
  <c r="I417" i="46"/>
  <c r="F317" i="74"/>
  <c r="L443" i="77"/>
  <c r="B316" i="46"/>
  <c r="L73" i="77"/>
  <c r="B392" i="74"/>
  <c r="F453" i="46"/>
  <c r="L408" i="76"/>
  <c r="I363" i="62"/>
  <c r="C312" i="74"/>
  <c r="I377" i="74"/>
  <c r="B405" i="46"/>
  <c r="C111" i="77"/>
  <c r="B434" i="63"/>
  <c r="I496" i="62"/>
  <c r="F179" i="77"/>
  <c r="F352" i="46"/>
  <c r="F429" i="63"/>
  <c r="B198" i="77"/>
  <c r="I97" i="77"/>
  <c r="B399" i="77"/>
  <c r="C272" i="77"/>
  <c r="F470" i="76"/>
  <c r="F396" i="62"/>
  <c r="C329" i="74"/>
  <c r="B342" i="63"/>
  <c r="C263" i="77"/>
  <c r="B358" i="77"/>
  <c r="C477" i="62"/>
  <c r="I256" i="77"/>
  <c r="F199" i="77"/>
  <c r="C327" i="46"/>
  <c r="B341" i="63"/>
  <c r="B448" i="63"/>
  <c r="C235" i="77"/>
  <c r="B437" i="76"/>
  <c r="F331" i="46"/>
  <c r="B489" i="76"/>
  <c r="F482" i="76"/>
  <c r="I308" i="63"/>
  <c r="L462" i="46"/>
  <c r="F329" i="74"/>
  <c r="I367" i="62"/>
  <c r="B454" i="76"/>
  <c r="C422" i="74"/>
  <c r="B24" i="77"/>
  <c r="C343" i="76"/>
  <c r="L435" i="74"/>
  <c r="L381" i="77"/>
  <c r="L462" i="74"/>
  <c r="F337" i="77"/>
  <c r="I11" i="77"/>
  <c r="B388" i="62"/>
  <c r="I455" i="62"/>
  <c r="I106" i="77"/>
  <c r="B474" i="76"/>
  <c r="B460" i="74"/>
  <c r="L439" i="74"/>
  <c r="I397" i="74"/>
  <c r="C372" i="63"/>
  <c r="M441" i="62"/>
  <c r="I345" i="76"/>
  <c r="I338" i="74"/>
  <c r="I449" i="74"/>
  <c r="B57" i="77"/>
  <c r="M437" i="62"/>
  <c r="C451" i="76"/>
  <c r="I437" i="76"/>
  <c r="L266" i="77"/>
  <c r="C442" i="77"/>
  <c r="I381" i="46"/>
  <c r="L397" i="63"/>
  <c r="B349" i="76"/>
  <c r="I446" i="76"/>
  <c r="L329" i="77"/>
  <c r="C491" i="77"/>
  <c r="I479" i="76"/>
  <c r="I362" i="62"/>
  <c r="L35" i="77"/>
  <c r="I387" i="77"/>
  <c r="I253" i="77"/>
  <c r="B70" i="77"/>
  <c r="I444" i="74"/>
  <c r="C54" i="77"/>
  <c r="C348" i="63"/>
  <c r="I482" i="74"/>
  <c r="B383" i="62"/>
  <c r="B396" i="63"/>
  <c r="C462" i="46"/>
  <c r="F333" i="46"/>
  <c r="B394" i="63"/>
  <c r="F490" i="76"/>
  <c r="I176" i="77"/>
  <c r="B149" i="77"/>
  <c r="F373" i="46"/>
  <c r="L364" i="76"/>
  <c r="C314" i="74"/>
  <c r="F382" i="46"/>
  <c r="I344" i="46"/>
  <c r="I459" i="63"/>
  <c r="F340" i="74"/>
  <c r="B329" i="74"/>
  <c r="I311" i="74"/>
  <c r="F464" i="77"/>
  <c r="I473" i="63"/>
  <c r="I417" i="63"/>
  <c r="C349" i="63"/>
  <c r="L460" i="77"/>
  <c r="B321" i="46"/>
  <c r="F110" i="77"/>
  <c r="L480" i="63"/>
  <c r="C481" i="63"/>
  <c r="C32" i="77"/>
  <c r="I476" i="74"/>
  <c r="L326" i="74"/>
  <c r="I213" i="77"/>
  <c r="I390" i="63"/>
  <c r="I254" i="77"/>
  <c r="I374" i="46"/>
  <c r="C370" i="46"/>
  <c r="B386" i="77"/>
  <c r="B106" i="77"/>
  <c r="L69" i="77"/>
  <c r="F260" i="77"/>
  <c r="F446" i="63"/>
  <c r="F354" i="46"/>
  <c r="C336" i="74"/>
  <c r="I392" i="46"/>
  <c r="L350" i="77"/>
  <c r="C421" i="63"/>
  <c r="C335" i="74"/>
  <c r="F327" i="63"/>
  <c r="I415" i="62"/>
  <c r="F262" i="77"/>
  <c r="B489" i="74"/>
  <c r="B400" i="62"/>
  <c r="L390" i="63"/>
  <c r="L400" i="46"/>
  <c r="B394" i="77"/>
  <c r="F444" i="77"/>
  <c r="L36" i="77"/>
  <c r="B344" i="74"/>
  <c r="I452" i="77"/>
  <c r="F458" i="74"/>
  <c r="I361" i="76"/>
  <c r="I427" i="46"/>
  <c r="I166" i="77"/>
  <c r="B393" i="63"/>
  <c r="F28" i="77"/>
  <c r="L352" i="74"/>
  <c r="C467" i="46"/>
  <c r="F441" i="63"/>
  <c r="I379" i="46"/>
  <c r="B112" i="77"/>
  <c r="F47" i="77"/>
  <c r="L399" i="77"/>
  <c r="I341" i="76"/>
  <c r="I410" i="77"/>
  <c r="C422" i="63"/>
  <c r="L351" i="46"/>
  <c r="B346" i="63"/>
  <c r="L393" i="77"/>
  <c r="B469" i="76"/>
  <c r="I458" i="62"/>
  <c r="B20" i="77"/>
  <c r="F350" i="76"/>
  <c r="L432" i="63"/>
  <c r="L75" i="77"/>
  <c r="B464" i="74"/>
  <c r="B462" i="76"/>
  <c r="I21" i="77"/>
  <c r="C415" i="76"/>
  <c r="I450" i="76"/>
  <c r="I287" i="77"/>
  <c r="B305" i="74"/>
  <c r="I407" i="76"/>
  <c r="I485" i="77"/>
  <c r="B130" i="77"/>
  <c r="F498" i="63"/>
  <c r="B474" i="62"/>
  <c r="C148" i="77"/>
  <c r="F109" i="77"/>
  <c r="C450" i="74"/>
  <c r="I407" i="77"/>
  <c r="I406" i="76"/>
  <c r="B288" i="77"/>
  <c r="F371" i="63"/>
  <c r="B309" i="46"/>
  <c r="F106" i="77"/>
  <c r="F378" i="74"/>
  <c r="L259" i="77"/>
  <c r="B488" i="62"/>
  <c r="B249" i="77"/>
  <c r="I340" i="63"/>
  <c r="C82" i="77"/>
  <c r="B387" i="63"/>
  <c r="C469" i="77"/>
  <c r="C383" i="74"/>
  <c r="C478" i="46"/>
  <c r="I61" i="77"/>
  <c r="L423" i="77"/>
  <c r="L475" i="74"/>
  <c r="C453" i="63"/>
  <c r="F455" i="77"/>
  <c r="I419" i="77"/>
  <c r="I425" i="62"/>
  <c r="F347" i="76"/>
  <c r="I432" i="63"/>
  <c r="I492" i="46"/>
  <c r="F469" i="62"/>
  <c r="B412" i="74"/>
  <c r="F460" i="46"/>
  <c r="B345" i="63"/>
  <c r="B483" i="46"/>
  <c r="L367" i="76"/>
  <c r="C388" i="46"/>
  <c r="B357" i="76"/>
  <c r="B33" i="77"/>
  <c r="L234" i="77"/>
  <c r="F185" i="77"/>
  <c r="B455" i="63"/>
  <c r="L433" i="76"/>
  <c r="I380" i="76"/>
  <c r="I350" i="77"/>
  <c r="C445" i="76"/>
  <c r="F413" i="46"/>
  <c r="I129" i="77"/>
  <c r="F188" i="77"/>
  <c r="C351" i="63"/>
  <c r="M403" i="62"/>
  <c r="C435" i="76"/>
  <c r="L385" i="74"/>
  <c r="L45" i="77"/>
  <c r="B465" i="63"/>
  <c r="C340" i="77"/>
  <c r="B437" i="77"/>
  <c r="F388" i="62"/>
  <c r="B341" i="74"/>
  <c r="B423" i="76"/>
  <c r="F366" i="77"/>
  <c r="I354" i="63"/>
  <c r="C102" i="77"/>
  <c r="C60" i="77"/>
  <c r="I497" i="63"/>
  <c r="C252" i="77"/>
  <c r="F338" i="63"/>
  <c r="C158" i="77"/>
  <c r="L379" i="77"/>
  <c r="C356" i="74"/>
  <c r="B75" i="77"/>
  <c r="B133" i="77"/>
  <c r="L348" i="77"/>
  <c r="C461" i="76"/>
  <c r="B486" i="62"/>
  <c r="B486" i="76"/>
  <c r="L440" i="74"/>
  <c r="C350" i="63"/>
  <c r="I403" i="74"/>
  <c r="C479" i="46"/>
  <c r="M468" i="62"/>
  <c r="I151" i="77"/>
  <c r="B382" i="74"/>
  <c r="F347" i="77"/>
  <c r="C472" i="77"/>
  <c r="C404" i="63"/>
  <c r="F434" i="76"/>
  <c r="F456" i="46"/>
  <c r="I500" i="46"/>
  <c r="L483" i="77"/>
  <c r="B424" i="46"/>
  <c r="L472" i="46"/>
  <c r="F370" i="76"/>
  <c r="C494" i="76"/>
  <c r="L482" i="74"/>
  <c r="C471" i="63"/>
  <c r="L376" i="77"/>
  <c r="B365" i="74"/>
  <c r="B31" i="77"/>
  <c r="I469" i="46"/>
  <c r="I347" i="46"/>
  <c r="I363" i="63"/>
  <c r="L347" i="63"/>
  <c r="I437" i="62"/>
  <c r="F135" i="77"/>
  <c r="F94" i="77"/>
  <c r="F442" i="62"/>
  <c r="I464" i="62"/>
  <c r="I359" i="62"/>
  <c r="F419" i="74"/>
  <c r="L427" i="74"/>
  <c r="L358" i="46"/>
  <c r="L313" i="46"/>
  <c r="C440" i="63"/>
  <c r="B319" i="77"/>
  <c r="C405" i="74"/>
  <c r="B416" i="46"/>
  <c r="B397" i="46"/>
  <c r="I206" i="77"/>
  <c r="L478" i="63"/>
  <c r="L407" i="76"/>
  <c r="C241" i="77"/>
  <c r="L320" i="46"/>
  <c r="I439" i="76"/>
  <c r="I319" i="63"/>
  <c r="L386" i="76"/>
  <c r="C340" i="63"/>
  <c r="F455" i="76"/>
  <c r="L336" i="77"/>
  <c r="B449" i="76"/>
  <c r="L271" i="77"/>
  <c r="M362" i="62"/>
  <c r="I458" i="77"/>
  <c r="B379" i="46"/>
  <c r="C73" i="77"/>
  <c r="F282" i="77"/>
  <c r="F396" i="63"/>
  <c r="B451" i="46"/>
  <c r="F323" i="63"/>
  <c r="L363" i="63"/>
  <c r="L328" i="63"/>
  <c r="I315" i="77"/>
  <c r="B493" i="63"/>
  <c r="C370" i="77"/>
  <c r="L280" i="77"/>
  <c r="F363" i="74"/>
  <c r="I398" i="76"/>
  <c r="C498" i="77"/>
  <c r="L477" i="74"/>
  <c r="F405" i="77"/>
  <c r="B401" i="63"/>
  <c r="F413" i="76"/>
  <c r="I426" i="76"/>
  <c r="C138" i="77"/>
  <c r="I462" i="46"/>
  <c r="C366" i="46"/>
  <c r="I453" i="77"/>
  <c r="L412" i="63"/>
  <c r="B255" i="77"/>
  <c r="I447" i="77"/>
  <c r="I446" i="46"/>
  <c r="F455" i="46"/>
  <c r="I242" i="77"/>
  <c r="B481" i="46"/>
  <c r="B486" i="46"/>
  <c r="B483" i="76"/>
  <c r="I463" i="76"/>
  <c r="B22" i="77"/>
  <c r="B380" i="46"/>
  <c r="B468" i="63"/>
  <c r="C374" i="77"/>
  <c r="I441" i="77"/>
  <c r="I392" i="77"/>
  <c r="C381" i="46"/>
  <c r="I410" i="76"/>
  <c r="F170" i="77"/>
  <c r="C314" i="63"/>
  <c r="I413" i="74"/>
  <c r="I403" i="62"/>
  <c r="F90" i="77"/>
  <c r="C224" i="77"/>
  <c r="F453" i="62"/>
  <c r="I492" i="62"/>
  <c r="I468" i="74"/>
  <c r="L327" i="77"/>
  <c r="B450" i="46"/>
  <c r="L317" i="46"/>
  <c r="B84" i="77"/>
  <c r="C421" i="46"/>
  <c r="C357" i="76"/>
  <c r="I357" i="46"/>
  <c r="B455" i="74"/>
  <c r="B431" i="63"/>
  <c r="F382" i="62"/>
  <c r="F472" i="63"/>
  <c r="B342" i="74"/>
  <c r="B118" i="77"/>
  <c r="L386" i="63"/>
  <c r="L374" i="63"/>
  <c r="I74" i="77"/>
  <c r="B216" i="77"/>
  <c r="I224" i="77"/>
  <c r="I449" i="46"/>
  <c r="L334" i="77"/>
  <c r="I422" i="63"/>
  <c r="I366" i="74"/>
  <c r="C375" i="76"/>
  <c r="I394" i="77"/>
  <c r="L445" i="74"/>
  <c r="C435" i="77"/>
  <c r="L331" i="77"/>
  <c r="L252" i="77"/>
  <c r="B370" i="46"/>
  <c r="I71" i="77"/>
  <c r="F61" i="77"/>
  <c r="B356" i="63"/>
  <c r="F418" i="76"/>
  <c r="L321" i="77"/>
  <c r="C305" i="74"/>
  <c r="L482" i="77"/>
  <c r="I327" i="74"/>
  <c r="F385" i="62"/>
  <c r="F450" i="63"/>
  <c r="L193" i="77"/>
  <c r="C386" i="74"/>
  <c r="I344" i="76"/>
  <c r="L349" i="77"/>
  <c r="F217" i="77"/>
  <c r="L101" i="77"/>
  <c r="L115" i="77"/>
  <c r="F458" i="76"/>
  <c r="F263" i="77"/>
  <c r="B360" i="74"/>
  <c r="L335" i="63"/>
  <c r="I393" i="63"/>
  <c r="I490" i="76"/>
  <c r="B477" i="77"/>
  <c r="C359" i="46"/>
  <c r="B381" i="63"/>
  <c r="I376" i="46"/>
  <c r="C315" i="77"/>
  <c r="I33" i="77"/>
  <c r="I431" i="76"/>
  <c r="F307" i="77"/>
  <c r="I373" i="76"/>
  <c r="L308" i="63"/>
  <c r="L479" i="76"/>
  <c r="C213" i="77"/>
  <c r="I371" i="74"/>
  <c r="L62" i="77"/>
  <c r="C452" i="46"/>
  <c r="L440" i="76"/>
  <c r="B469" i="62"/>
  <c r="B428" i="76"/>
  <c r="C427" i="46"/>
  <c r="F399" i="62"/>
  <c r="L369" i="63"/>
  <c r="F352" i="77"/>
  <c r="M494" i="62"/>
  <c r="L462" i="63"/>
  <c r="I332" i="77"/>
  <c r="I359" i="74"/>
  <c r="I317" i="74"/>
  <c r="C332" i="46"/>
  <c r="I483" i="77"/>
  <c r="I401" i="76"/>
  <c r="I382" i="46"/>
  <c r="B350" i="77"/>
  <c r="L373" i="46"/>
  <c r="F346" i="74"/>
  <c r="B463" i="46"/>
  <c r="C468" i="63"/>
  <c r="I227" i="77"/>
  <c r="I464" i="77"/>
  <c r="F419" i="63"/>
  <c r="F311" i="46"/>
  <c r="I320" i="77"/>
  <c r="B382" i="62"/>
  <c r="B437" i="62"/>
  <c r="C389" i="76"/>
  <c r="C327" i="74"/>
  <c r="C483" i="62"/>
  <c r="B371" i="76"/>
  <c r="B272" i="77"/>
  <c r="C114" i="77"/>
  <c r="B318" i="77"/>
  <c r="I484" i="63"/>
  <c r="L300" i="77"/>
  <c r="C456" i="77"/>
  <c r="I454" i="63"/>
  <c r="C286" i="77"/>
  <c r="I327" i="77"/>
  <c r="C74" i="77"/>
  <c r="F465" i="76"/>
  <c r="I490" i="77"/>
  <c r="I269" i="77"/>
  <c r="I390" i="77"/>
  <c r="I478" i="46"/>
  <c r="L356" i="46"/>
  <c r="F474" i="77"/>
  <c r="I380" i="77"/>
  <c r="B481" i="62"/>
  <c r="C358" i="63"/>
  <c r="I362" i="74"/>
  <c r="F68" i="77"/>
  <c r="C475" i="74"/>
  <c r="C461" i="77"/>
  <c r="L65" i="77"/>
  <c r="F317" i="63"/>
  <c r="C363" i="77"/>
  <c r="M408" i="62"/>
  <c r="M445" i="62"/>
  <c r="I54" i="77"/>
  <c r="I212" i="77"/>
  <c r="C395" i="63"/>
  <c r="L179" i="77"/>
  <c r="C400" i="74"/>
  <c r="C57" i="77"/>
  <c r="I473" i="76"/>
  <c r="I376" i="62"/>
  <c r="F32" i="77"/>
  <c r="F349" i="46"/>
  <c r="L276" i="77"/>
  <c r="I376" i="76"/>
  <c r="I387" i="76"/>
  <c r="C434" i="46"/>
  <c r="F494" i="76"/>
  <c r="F450" i="76"/>
  <c r="L51" i="77"/>
  <c r="C345" i="74"/>
  <c r="C313" i="63"/>
  <c r="L400" i="74"/>
  <c r="F312" i="63"/>
  <c r="I478" i="62"/>
  <c r="F319" i="74"/>
  <c r="I368" i="74"/>
  <c r="F75" i="77"/>
  <c r="C393" i="77"/>
  <c r="C489" i="46"/>
  <c r="F474" i="63"/>
  <c r="L66" i="77"/>
  <c r="I38" i="77"/>
  <c r="L291" i="77"/>
  <c r="C465" i="63"/>
  <c r="C106" i="77"/>
  <c r="F492" i="74"/>
  <c r="I472" i="63"/>
  <c r="I488" i="63"/>
  <c r="F127" i="77"/>
  <c r="F337" i="74"/>
  <c r="L309" i="74"/>
  <c r="F395" i="63"/>
  <c r="C26" i="77"/>
  <c r="I387" i="62"/>
  <c r="B359" i="46"/>
  <c r="B299" i="77"/>
  <c r="I371" i="62"/>
  <c r="F379" i="77"/>
  <c r="C413" i="63"/>
  <c r="L9" i="77"/>
  <c r="C335" i="63"/>
  <c r="B433" i="76"/>
  <c r="L161" i="77"/>
  <c r="L468" i="74"/>
  <c r="F412" i="63"/>
  <c r="F488" i="62"/>
  <c r="B74" i="77"/>
  <c r="B450" i="62"/>
  <c r="C185" i="77"/>
  <c r="B283" i="77"/>
  <c r="F308" i="77"/>
  <c r="L434" i="76"/>
  <c r="F351" i="46"/>
  <c r="C308" i="74"/>
  <c r="I59" i="77"/>
  <c r="C471" i="74"/>
  <c r="I452" i="62"/>
  <c r="F445" i="46"/>
  <c r="I389" i="46"/>
  <c r="L428" i="46"/>
  <c r="L339" i="46"/>
  <c r="M481" i="62"/>
  <c r="F96" i="77"/>
  <c r="C436" i="74"/>
  <c r="I335" i="74"/>
  <c r="L330" i="46"/>
  <c r="I486" i="76"/>
  <c r="F314" i="63"/>
  <c r="F129" i="77"/>
  <c r="L244" i="77"/>
  <c r="L362" i="77"/>
  <c r="C340" i="74"/>
  <c r="B242" i="77"/>
  <c r="C400" i="62"/>
  <c r="C466" i="62"/>
  <c r="B479" i="63"/>
  <c r="L385" i="46"/>
  <c r="B347" i="46"/>
  <c r="F371" i="62"/>
  <c r="L30" i="77"/>
  <c r="I388" i="76"/>
  <c r="C389" i="63"/>
  <c r="I488" i="76"/>
  <c r="M474" i="62"/>
  <c r="F380" i="77"/>
  <c r="L389" i="77"/>
  <c r="B146" i="77"/>
  <c r="L267" i="77"/>
  <c r="I132" i="77"/>
  <c r="B412" i="62"/>
  <c r="C385" i="46"/>
  <c r="B32" i="77"/>
  <c r="L153" i="77"/>
  <c r="B386" i="46"/>
  <c r="F406" i="77"/>
  <c r="B164" i="77"/>
  <c r="L89" i="77"/>
  <c r="F459" i="63"/>
  <c r="C100" i="77"/>
  <c r="C445" i="74"/>
  <c r="F472" i="74"/>
  <c r="I342" i="77"/>
  <c r="C42" i="77"/>
  <c r="L465" i="46"/>
  <c r="B325" i="63"/>
  <c r="L242" i="77"/>
  <c r="I472" i="46"/>
  <c r="B468" i="77"/>
  <c r="I377" i="76"/>
  <c r="F401" i="62"/>
  <c r="B472" i="77"/>
  <c r="B422" i="46"/>
  <c r="I477" i="74"/>
  <c r="L248" i="77"/>
  <c r="F429" i="62"/>
  <c r="L347" i="74"/>
  <c r="F466" i="46"/>
  <c r="C480" i="63"/>
  <c r="F453" i="63"/>
  <c r="C487" i="46"/>
  <c r="L211" i="77"/>
  <c r="L446" i="74"/>
  <c r="C431" i="77"/>
  <c r="I407" i="62"/>
  <c r="C428" i="74"/>
  <c r="L340" i="74"/>
  <c r="I371" i="77"/>
  <c r="I389" i="63"/>
  <c r="L385" i="63"/>
  <c r="I394" i="76"/>
  <c r="C152" i="77"/>
  <c r="B451" i="76"/>
  <c r="C365" i="46"/>
  <c r="F184" i="77"/>
  <c r="F440" i="46"/>
  <c r="L450" i="46"/>
  <c r="F406" i="62"/>
  <c r="C370" i="62"/>
  <c r="B282" i="77"/>
  <c r="L472" i="74"/>
  <c r="B426" i="76"/>
  <c r="B406" i="74"/>
  <c r="L342" i="46"/>
  <c r="C431" i="62"/>
  <c r="L447" i="76"/>
  <c r="L111" i="77"/>
  <c r="B411" i="76"/>
  <c r="F293" i="77"/>
  <c r="F405" i="74"/>
  <c r="F364" i="76"/>
  <c r="I378" i="62"/>
  <c r="B214" i="77"/>
  <c r="M406" i="62"/>
  <c r="L49" i="77"/>
  <c r="F440" i="76"/>
  <c r="C311" i="63"/>
  <c r="F410" i="46"/>
  <c r="L8" i="77"/>
  <c r="B436" i="63"/>
  <c r="I311" i="77"/>
  <c r="L125" i="77"/>
  <c r="B328" i="74"/>
  <c r="B348" i="74"/>
  <c r="B35" i="77"/>
  <c r="C410" i="77"/>
  <c r="F380" i="62"/>
  <c r="C458" i="62"/>
  <c r="C15" i="77"/>
  <c r="C323" i="77"/>
  <c r="L325" i="74"/>
  <c r="I340" i="77"/>
  <c r="L456" i="77"/>
  <c r="C322" i="74"/>
  <c r="I353" i="46"/>
  <c r="B486" i="63"/>
  <c r="F441" i="46"/>
  <c r="L224" i="77"/>
  <c r="F285" i="77"/>
  <c r="L391" i="77"/>
  <c r="I333" i="74"/>
  <c r="C276" i="77"/>
  <c r="B451" i="77"/>
  <c r="B390" i="46"/>
  <c r="B305" i="63"/>
  <c r="C404" i="46"/>
  <c r="L457" i="46"/>
  <c r="F490" i="77"/>
  <c r="I149" i="77"/>
  <c r="F480" i="74"/>
  <c r="F118" i="77"/>
  <c r="F473" i="77"/>
  <c r="F359" i="63"/>
  <c r="B235" i="77"/>
  <c r="M375" i="62"/>
  <c r="I390" i="62"/>
  <c r="B433" i="77"/>
  <c r="I438" i="63"/>
  <c r="I397" i="62"/>
  <c r="C206" i="77"/>
  <c r="C414" i="62"/>
  <c r="C431" i="74"/>
  <c r="L354" i="46"/>
  <c r="I170" i="77"/>
  <c r="F464" i="63"/>
  <c r="I52" i="77"/>
  <c r="F491" i="62"/>
  <c r="L387" i="46"/>
  <c r="I491" i="46"/>
  <c r="C27" i="77"/>
  <c r="B476" i="63"/>
  <c r="C313" i="46"/>
  <c r="B432" i="63"/>
  <c r="L448" i="76"/>
  <c r="L477" i="63"/>
  <c r="C268" i="77"/>
  <c r="C385" i="76"/>
  <c r="F481" i="74"/>
  <c r="F478" i="62"/>
  <c r="I127" i="77"/>
  <c r="L85" i="77"/>
  <c r="B400" i="63"/>
  <c r="C358" i="62"/>
  <c r="L322" i="77"/>
  <c r="F493" i="63"/>
  <c r="C326" i="77"/>
  <c r="L19" i="77"/>
  <c r="I435" i="63"/>
  <c r="B93" i="77"/>
  <c r="B110" i="77"/>
  <c r="L438" i="76"/>
  <c r="B239" i="77"/>
  <c r="L417" i="77"/>
  <c r="I374" i="76"/>
  <c r="L155" i="77"/>
  <c r="B429" i="63"/>
  <c r="C297" i="77"/>
  <c r="F385" i="77"/>
  <c r="C456" i="74"/>
  <c r="F423" i="63"/>
  <c r="L416" i="74"/>
  <c r="F473" i="62"/>
  <c r="I468" i="62"/>
  <c r="F381" i="76"/>
  <c r="C369" i="77"/>
  <c r="C371" i="77"/>
  <c r="B472" i="46"/>
  <c r="I373" i="63"/>
  <c r="B193" i="77"/>
  <c r="C316" i="74"/>
  <c r="C353" i="74"/>
  <c r="I427" i="63"/>
  <c r="L191" i="77"/>
  <c r="I441" i="63"/>
  <c r="B292" i="77"/>
  <c r="F424" i="76"/>
  <c r="I465" i="46"/>
  <c r="C408" i="74"/>
  <c r="B365" i="77"/>
  <c r="C52" i="77"/>
  <c r="F495" i="77"/>
  <c r="B368" i="76"/>
  <c r="I496" i="46"/>
  <c r="I381" i="77"/>
  <c r="I434" i="76"/>
  <c r="C481" i="77"/>
  <c r="B500" i="46"/>
  <c r="L442" i="76"/>
  <c r="F450" i="62"/>
  <c r="F334" i="63"/>
  <c r="F497" i="46"/>
  <c r="F455" i="74"/>
  <c r="B172" i="77"/>
  <c r="C112" i="77"/>
  <c r="L164" i="77"/>
  <c r="I377" i="63"/>
  <c r="C464" i="46"/>
  <c r="F85" i="77"/>
  <c r="L343" i="77"/>
  <c r="L327" i="46"/>
  <c r="C419" i="74"/>
  <c r="B463" i="77"/>
  <c r="C450" i="77"/>
  <c r="I441" i="62"/>
  <c r="I456" i="63"/>
  <c r="C330" i="77"/>
  <c r="L463" i="74"/>
  <c r="F489" i="63"/>
  <c r="I175" i="77"/>
  <c r="C419" i="62"/>
  <c r="L81" i="77"/>
  <c r="I369" i="46"/>
  <c r="L481" i="63"/>
  <c r="C442" i="63"/>
  <c r="L415" i="77"/>
  <c r="C464" i="74"/>
  <c r="L496" i="63"/>
  <c r="I399" i="63"/>
  <c r="B343" i="76"/>
  <c r="L208" i="77"/>
  <c r="I30" i="77"/>
  <c r="F475" i="76"/>
  <c r="I495" i="46"/>
  <c r="B342" i="46"/>
  <c r="I310" i="77"/>
  <c r="L76" i="77"/>
  <c r="F356" i="77"/>
  <c r="F392" i="46"/>
  <c r="L490" i="46"/>
  <c r="L424" i="77"/>
  <c r="F479" i="63"/>
  <c r="B379" i="62"/>
  <c r="L430" i="76"/>
  <c r="B390" i="76"/>
  <c r="I226" i="77"/>
  <c r="F460" i="63"/>
  <c r="B30" i="77"/>
  <c r="C460" i="76"/>
  <c r="L323" i="63"/>
  <c r="C361" i="62"/>
  <c r="C354" i="74"/>
  <c r="B453" i="76"/>
  <c r="F449" i="74"/>
  <c r="I378" i="46"/>
  <c r="B65" i="77"/>
  <c r="L402" i="76"/>
  <c r="C391" i="46"/>
  <c r="F295" i="77"/>
  <c r="F411" i="62"/>
  <c r="L393" i="74"/>
  <c r="C474" i="76"/>
  <c r="I357" i="74"/>
  <c r="B443" i="74"/>
  <c r="C319" i="77"/>
  <c r="F500" i="46"/>
  <c r="L403" i="74"/>
  <c r="C482" i="77"/>
  <c r="I417" i="62"/>
  <c r="L493" i="77"/>
  <c r="L362" i="63"/>
  <c r="B330" i="74"/>
  <c r="I495" i="76"/>
  <c r="I476" i="77"/>
  <c r="F132" i="77"/>
  <c r="F457" i="76"/>
  <c r="M444" i="62"/>
  <c r="I389" i="74"/>
  <c r="B153" i="77"/>
  <c r="F405" i="63"/>
  <c r="I143" i="77"/>
  <c r="B450" i="63"/>
  <c r="C389" i="46"/>
  <c r="B467" i="74"/>
  <c r="L388" i="46"/>
  <c r="I451" i="76"/>
  <c r="B15" i="77"/>
  <c r="I312" i="46"/>
  <c r="C247" i="77"/>
  <c r="I391" i="77"/>
  <c r="B467" i="77"/>
  <c r="I58" i="77"/>
  <c r="I360" i="63"/>
  <c r="F227" i="77"/>
  <c r="I105" i="77"/>
  <c r="B490" i="46"/>
  <c r="I484" i="46"/>
  <c r="I414" i="77"/>
  <c r="I305" i="63"/>
  <c r="I435" i="74"/>
  <c r="I286" i="77"/>
  <c r="F314" i="77"/>
  <c r="C343" i="74"/>
  <c r="F176" i="77"/>
  <c r="C382" i="76"/>
  <c r="I339" i="63"/>
  <c r="B398" i="76"/>
  <c r="C352" i="46"/>
  <c r="I331" i="63"/>
  <c r="B439" i="77"/>
  <c r="F375" i="74"/>
  <c r="B377" i="63"/>
  <c r="C431" i="76"/>
  <c r="F319" i="77"/>
  <c r="C475" i="76"/>
  <c r="C486" i="46"/>
  <c r="L346" i="77"/>
  <c r="I415" i="76"/>
  <c r="C489" i="63"/>
  <c r="B386" i="76"/>
  <c r="F339" i="63"/>
  <c r="C369" i="62"/>
  <c r="C267" i="77"/>
  <c r="B331" i="77"/>
  <c r="C426" i="76"/>
  <c r="B488" i="63"/>
  <c r="M467" i="62"/>
  <c r="F357" i="74"/>
  <c r="F84" i="77"/>
  <c r="C320" i="77"/>
  <c r="I463" i="63"/>
  <c r="L492" i="77"/>
  <c r="I394" i="46"/>
  <c r="L374" i="77"/>
  <c r="L360" i="46"/>
  <c r="B393" i="62"/>
  <c r="L481" i="76"/>
  <c r="L148" i="77"/>
  <c r="C373" i="76"/>
  <c r="C498" i="63"/>
  <c r="F488" i="46"/>
  <c r="C69" i="77"/>
  <c r="F373" i="63"/>
  <c r="B408" i="74"/>
  <c r="C319" i="74"/>
  <c r="I369" i="76"/>
  <c r="I459" i="77"/>
  <c r="C448" i="77"/>
  <c r="B206" i="77"/>
  <c r="L460" i="46"/>
  <c r="L342" i="76"/>
  <c r="I466" i="74"/>
  <c r="L378" i="46"/>
  <c r="I435" i="62"/>
  <c r="I446" i="77"/>
  <c r="B247" i="77"/>
  <c r="C449" i="46"/>
  <c r="F65" i="77"/>
  <c r="L453" i="74"/>
  <c r="F476" i="46"/>
  <c r="L458" i="63"/>
  <c r="B450" i="77"/>
  <c r="B396" i="46"/>
  <c r="B300" i="77"/>
  <c r="F42" i="77"/>
  <c r="L410" i="77"/>
  <c r="B169" i="77"/>
  <c r="B392" i="77"/>
  <c r="F429" i="74"/>
  <c r="F427" i="63"/>
  <c r="F361" i="46"/>
  <c r="L423" i="74"/>
  <c r="B71" i="77"/>
  <c r="B466" i="76"/>
  <c r="B371" i="46"/>
  <c r="L189" i="77"/>
  <c r="B422" i="63"/>
  <c r="L381" i="76"/>
  <c r="L215" i="77"/>
  <c r="I342" i="46"/>
  <c r="I53" i="77"/>
  <c r="B485" i="76"/>
  <c r="L413" i="46"/>
  <c r="I55" i="77"/>
  <c r="B397" i="77"/>
  <c r="C488" i="62"/>
  <c r="I421" i="76"/>
  <c r="B61" i="77"/>
  <c r="B108" i="77"/>
  <c r="L467" i="76"/>
  <c r="B338" i="77"/>
  <c r="L467" i="63"/>
  <c r="B339" i="46"/>
  <c r="I363" i="46"/>
  <c r="F402" i="62"/>
  <c r="L307" i="63"/>
  <c r="I420" i="77"/>
  <c r="F342" i="46"/>
  <c r="F375" i="63"/>
  <c r="I398" i="62"/>
  <c r="L441" i="76"/>
  <c r="C273" i="77"/>
  <c r="F440" i="77"/>
  <c r="F418" i="62"/>
  <c r="F304" i="63"/>
  <c r="L304" i="77"/>
  <c r="C401" i="46"/>
  <c r="I466" i="77"/>
  <c r="L398" i="46"/>
  <c r="B177" i="77"/>
  <c r="L320" i="77"/>
  <c r="F461" i="62"/>
  <c r="B358" i="62"/>
  <c r="B9" i="77"/>
  <c r="L397" i="77"/>
  <c r="C322" i="63"/>
  <c r="I487" i="76"/>
  <c r="C490" i="74"/>
  <c r="L492" i="46"/>
  <c r="C400" i="63"/>
  <c r="C275" i="77"/>
  <c r="B308" i="74"/>
  <c r="F345" i="74"/>
  <c r="L11" i="77"/>
  <c r="I229" i="77"/>
  <c r="I131" i="77"/>
  <c r="B409" i="76"/>
  <c r="L356" i="74"/>
  <c r="B446" i="62"/>
  <c r="I498" i="62"/>
  <c r="B415" i="74"/>
  <c r="C453" i="77"/>
  <c r="C402" i="46"/>
  <c r="B329" i="63"/>
  <c r="C317" i="77"/>
  <c r="I315" i="74"/>
  <c r="I461" i="46"/>
  <c r="I484" i="77"/>
  <c r="B347" i="76"/>
  <c r="C486" i="63"/>
  <c r="L366" i="77"/>
  <c r="I400" i="46"/>
  <c r="I424" i="46"/>
  <c r="I391" i="76"/>
  <c r="F404" i="74"/>
  <c r="B486" i="74"/>
  <c r="C479" i="63"/>
  <c r="L445" i="63"/>
  <c r="F416" i="76"/>
  <c r="L482" i="46"/>
  <c r="I380" i="74"/>
  <c r="F426" i="77"/>
  <c r="I315" i="63"/>
  <c r="F362" i="63"/>
  <c r="I60" i="77"/>
  <c r="I443" i="46"/>
  <c r="I396" i="63"/>
  <c r="C432" i="46"/>
  <c r="B485" i="63"/>
  <c r="I409" i="62"/>
  <c r="C367" i="63"/>
  <c r="I321" i="46"/>
  <c r="I480" i="63"/>
  <c r="C395" i="74"/>
  <c r="F489" i="77"/>
  <c r="C425" i="76"/>
  <c r="B178" i="77"/>
  <c r="F344" i="74"/>
  <c r="B474" i="74"/>
  <c r="C198" i="77"/>
  <c r="F454" i="62"/>
  <c r="F388" i="63"/>
  <c r="F360" i="77"/>
  <c r="F392" i="77"/>
  <c r="F421" i="76"/>
  <c r="C130" i="77"/>
  <c r="F50" i="77"/>
  <c r="B473" i="74"/>
  <c r="F326" i="63"/>
  <c r="C404" i="76"/>
  <c r="C178" i="77"/>
  <c r="C476" i="63"/>
  <c r="F322" i="46"/>
  <c r="F373" i="76"/>
  <c r="L440" i="63"/>
  <c r="L488" i="63"/>
  <c r="I425" i="74"/>
  <c r="I369" i="77"/>
  <c r="I438" i="46"/>
  <c r="B318" i="46"/>
  <c r="L381" i="46"/>
  <c r="L439" i="46"/>
  <c r="B449" i="62"/>
  <c r="L463" i="77"/>
  <c r="L404" i="77"/>
  <c r="F368" i="62"/>
  <c r="F482" i="46"/>
  <c r="C488" i="77"/>
  <c r="C472" i="46"/>
  <c r="L485" i="63"/>
  <c r="I348" i="77"/>
  <c r="B355" i="63"/>
  <c r="C324" i="46"/>
  <c r="F341" i="77"/>
  <c r="F328" i="46"/>
  <c r="B379" i="63"/>
  <c r="B327" i="74"/>
  <c r="L108" i="77"/>
  <c r="I362" i="76"/>
  <c r="F372" i="62"/>
  <c r="B459" i="76"/>
  <c r="F404" i="46"/>
  <c r="F485" i="62"/>
  <c r="F26" i="77"/>
  <c r="C465" i="74"/>
  <c r="C400" i="76"/>
  <c r="C493" i="74"/>
  <c r="I426" i="77"/>
  <c r="C406" i="76"/>
  <c r="I317" i="77"/>
  <c r="C418" i="76"/>
  <c r="F404" i="63"/>
  <c r="C373" i="77"/>
  <c r="F493" i="62"/>
  <c r="I231" i="77"/>
  <c r="I306" i="63"/>
  <c r="L340" i="63"/>
  <c r="B399" i="76"/>
  <c r="I477" i="63"/>
  <c r="L269" i="77"/>
  <c r="B364" i="77"/>
  <c r="F64" i="77"/>
  <c r="I446" i="62"/>
  <c r="F461" i="76"/>
  <c r="L384" i="74"/>
  <c r="I216" i="77"/>
  <c r="I344" i="77"/>
  <c r="C450" i="63"/>
  <c r="B144" i="77"/>
  <c r="B90" i="77"/>
  <c r="B62" i="77"/>
  <c r="C403" i="74"/>
  <c r="L309" i="46"/>
  <c r="L297" i="77"/>
  <c r="F391" i="62"/>
  <c r="B470" i="76"/>
  <c r="B358" i="76"/>
  <c r="I471" i="46"/>
  <c r="L350" i="74"/>
  <c r="I401" i="62"/>
  <c r="B480" i="46"/>
  <c r="B250" i="77"/>
  <c r="I47" i="77"/>
  <c r="C391" i="74"/>
  <c r="I371" i="46"/>
  <c r="C177" i="77"/>
  <c r="F383" i="63"/>
  <c r="L433" i="74"/>
  <c r="B317" i="46"/>
  <c r="I338" i="77"/>
  <c r="L318" i="74"/>
  <c r="C415" i="62"/>
  <c r="C262" i="77"/>
  <c r="I478" i="76"/>
  <c r="L229" i="77"/>
  <c r="B365" i="46"/>
  <c r="I364" i="77"/>
  <c r="F418" i="74"/>
  <c r="B315" i="46"/>
  <c r="L439" i="63"/>
  <c r="L352" i="76"/>
  <c r="B445" i="62"/>
  <c r="I461" i="63"/>
  <c r="C369" i="76"/>
  <c r="B161" i="77"/>
  <c r="L312" i="46"/>
  <c r="F417" i="63"/>
  <c r="C55" i="77"/>
  <c r="B305" i="77"/>
  <c r="C407" i="46"/>
  <c r="M400" i="62"/>
  <c r="I415" i="77"/>
  <c r="B416" i="62"/>
  <c r="L490" i="63"/>
  <c r="I332" i="63"/>
  <c r="C302" i="77"/>
  <c r="F233" i="77"/>
  <c r="B447" i="76"/>
  <c r="I272" i="77"/>
  <c r="B370" i="76"/>
  <c r="F444" i="63"/>
  <c r="I497" i="76"/>
  <c r="L366" i="46"/>
  <c r="F406" i="46"/>
  <c r="L110" i="77"/>
  <c r="L195" i="77"/>
  <c r="I375" i="76"/>
  <c r="L338" i="46"/>
  <c r="I360" i="74"/>
  <c r="C333" i="74"/>
  <c r="C453" i="76"/>
  <c r="I353" i="74"/>
  <c r="C426" i="63"/>
  <c r="L493" i="46"/>
  <c r="L401" i="46"/>
  <c r="B318" i="63"/>
  <c r="I489" i="46"/>
  <c r="C418" i="74"/>
  <c r="F354" i="63"/>
  <c r="B448" i="77"/>
  <c r="F423" i="46"/>
  <c r="F416" i="77"/>
  <c r="B432" i="62"/>
  <c r="F459" i="76"/>
  <c r="F356" i="74"/>
  <c r="I459" i="62"/>
  <c r="I285" i="77"/>
  <c r="M377" i="62"/>
  <c r="L481" i="46"/>
  <c r="L411" i="77"/>
  <c r="F309" i="77"/>
  <c r="M358" i="62"/>
  <c r="L16" i="77"/>
  <c r="F344" i="46"/>
  <c r="B199" i="77"/>
  <c r="F426" i="74"/>
  <c r="B495" i="63"/>
  <c r="B397" i="74"/>
  <c r="B362" i="74"/>
  <c r="L493" i="63"/>
  <c r="C457" i="74"/>
  <c r="L387" i="63"/>
  <c r="F88" i="77"/>
  <c r="F477" i="63"/>
  <c r="B354" i="77"/>
  <c r="C214" i="77"/>
  <c r="B361" i="76"/>
  <c r="F490" i="63"/>
  <c r="I403" i="46"/>
  <c r="F463" i="77"/>
  <c r="L99" i="77"/>
  <c r="F44" i="77"/>
  <c r="I472" i="77"/>
  <c r="L243" i="77"/>
  <c r="L356" i="77"/>
  <c r="L408" i="46"/>
  <c r="C451" i="77"/>
  <c r="B378" i="63"/>
  <c r="I485" i="62"/>
  <c r="L413" i="63"/>
  <c r="B472" i="63"/>
  <c r="I388" i="77"/>
  <c r="C494" i="63"/>
  <c r="F416" i="74"/>
  <c r="L470" i="46"/>
  <c r="M425" i="62"/>
  <c r="C39" i="77"/>
  <c r="L436" i="63"/>
  <c r="C416" i="76"/>
  <c r="L440" i="77"/>
  <c r="B243" i="77"/>
  <c r="B434" i="46"/>
  <c r="L464" i="77"/>
  <c r="L438" i="77"/>
  <c r="B323" i="46"/>
  <c r="F472" i="46"/>
  <c r="I366" i="63"/>
  <c r="B435" i="77"/>
  <c r="B371" i="74"/>
  <c r="F379" i="62"/>
  <c r="L364" i="74"/>
  <c r="M448" i="62"/>
  <c r="F476" i="62"/>
  <c r="L477" i="46"/>
  <c r="F395" i="77"/>
  <c r="F403" i="46"/>
  <c r="F461" i="74"/>
  <c r="C356" i="46"/>
  <c r="F441" i="76"/>
  <c r="I448" i="63"/>
  <c r="B346" i="46"/>
  <c r="I416" i="77"/>
  <c r="F242" i="77"/>
  <c r="I405" i="74"/>
  <c r="B434" i="76"/>
  <c r="F371" i="46"/>
  <c r="B97" i="77"/>
  <c r="F432" i="63"/>
  <c r="F385" i="46"/>
  <c r="I482" i="62"/>
  <c r="I436" i="62"/>
  <c r="L455" i="63"/>
  <c r="C395" i="46"/>
  <c r="B340" i="46"/>
  <c r="B400" i="74"/>
  <c r="L282" i="77"/>
  <c r="F456" i="77"/>
  <c r="L180" i="77"/>
  <c r="C95" i="77"/>
  <c r="I438" i="76"/>
  <c r="B313" i="46"/>
  <c r="F482" i="77"/>
  <c r="C439" i="77"/>
  <c r="L436" i="76"/>
  <c r="I354" i="77"/>
  <c r="B466" i="74"/>
  <c r="B420" i="63"/>
  <c r="B458" i="63"/>
  <c r="F474" i="62"/>
  <c r="B441" i="77"/>
  <c r="B439" i="76"/>
  <c r="B369" i="74"/>
  <c r="F401" i="77"/>
  <c r="B480" i="74"/>
  <c r="F365" i="63"/>
  <c r="I485" i="76"/>
  <c r="B137" i="77"/>
  <c r="B204" i="77"/>
  <c r="B96" i="77"/>
  <c r="I173" i="77"/>
  <c r="F354" i="76"/>
  <c r="C20" i="77"/>
  <c r="C423" i="62"/>
  <c r="L402" i="74"/>
  <c r="C254" i="77"/>
  <c r="B411" i="74"/>
  <c r="B372" i="74"/>
  <c r="I191" i="77"/>
  <c r="F467" i="77"/>
  <c r="L347" i="77"/>
  <c r="L455" i="77"/>
  <c r="F383" i="62"/>
  <c r="B366" i="76"/>
  <c r="C378" i="62"/>
  <c r="C439" i="63"/>
  <c r="C376" i="76"/>
  <c r="I331" i="74"/>
  <c r="L451" i="46"/>
  <c r="F387" i="74"/>
  <c r="I462" i="76"/>
  <c r="B397" i="63"/>
  <c r="L317" i="77"/>
  <c r="B405" i="63"/>
  <c r="L323" i="46"/>
  <c r="B478" i="46"/>
  <c r="F338" i="77"/>
  <c r="I190" i="77"/>
  <c r="B458" i="46"/>
  <c r="B384" i="76"/>
  <c r="L394" i="76"/>
  <c r="I370" i="77"/>
  <c r="I496" i="63"/>
  <c r="F358" i="77"/>
  <c r="M388" i="62"/>
  <c r="C477" i="76"/>
  <c r="B429" i="46"/>
  <c r="B315" i="77"/>
  <c r="I427" i="74"/>
  <c r="B492" i="63"/>
  <c r="F362" i="62"/>
  <c r="F386" i="63"/>
  <c r="M493" i="62"/>
  <c r="L453" i="77"/>
  <c r="L359" i="76"/>
  <c r="L461" i="74"/>
  <c r="F379" i="76"/>
  <c r="L198" i="77"/>
  <c r="C115" i="77"/>
  <c r="B434" i="77"/>
  <c r="M439" i="62"/>
  <c r="I474" i="62"/>
  <c r="F330" i="63"/>
  <c r="B423" i="77"/>
  <c r="C448" i="46"/>
  <c r="L487" i="77"/>
  <c r="M399" i="62"/>
  <c r="M422" i="62"/>
  <c r="B324" i="46"/>
  <c r="C446" i="46"/>
  <c r="C36" i="77"/>
  <c r="L344" i="63"/>
  <c r="C255" i="77"/>
  <c r="F451" i="62"/>
  <c r="I417" i="74"/>
  <c r="C372" i="76"/>
  <c r="I474" i="74"/>
  <c r="C383" i="62"/>
  <c r="L359" i="77"/>
  <c r="C343" i="46"/>
  <c r="I354" i="74"/>
  <c r="F346" i="46"/>
  <c r="L444" i="74"/>
  <c r="C462" i="77"/>
  <c r="B398" i="46"/>
  <c r="I367" i="77"/>
  <c r="B230" i="77"/>
  <c r="I423" i="46"/>
  <c r="I494" i="76"/>
  <c r="B394" i="74"/>
  <c r="L488" i="46"/>
  <c r="F385" i="74"/>
  <c r="B369" i="76"/>
  <c r="L52" i="77"/>
  <c r="I374" i="63"/>
  <c r="B373" i="62"/>
  <c r="F280" i="77"/>
  <c r="L450" i="74"/>
  <c r="F67" i="77"/>
  <c r="C365" i="76"/>
  <c r="B308" i="63"/>
  <c r="L485" i="76"/>
  <c r="C450" i="62"/>
  <c r="F345" i="77"/>
  <c r="L397" i="46"/>
  <c r="F378" i="62"/>
  <c r="B438" i="62"/>
  <c r="I312" i="77"/>
  <c r="C373" i="46"/>
  <c r="C455" i="74"/>
  <c r="L495" i="63"/>
  <c r="F411" i="74"/>
  <c r="I404" i="63"/>
  <c r="I398" i="77"/>
  <c r="B493" i="62"/>
  <c r="F395" i="76"/>
  <c r="I447" i="46"/>
  <c r="C410" i="46"/>
  <c r="L232" i="77"/>
  <c r="L367" i="46"/>
  <c r="B175" i="77"/>
  <c r="C327" i="63"/>
  <c r="I373" i="74"/>
  <c r="C383" i="76"/>
  <c r="L58" i="77"/>
  <c r="C146" i="77"/>
  <c r="I348" i="63"/>
  <c r="F473" i="74"/>
  <c r="B484" i="62"/>
  <c r="L428" i="76"/>
  <c r="B329" i="46"/>
  <c r="F357" i="63"/>
  <c r="B480" i="77"/>
  <c r="C336" i="77"/>
  <c r="I436" i="74"/>
  <c r="F294" i="77"/>
  <c r="B315" i="74"/>
  <c r="B279" i="77"/>
  <c r="I265" i="77"/>
  <c r="I334" i="74"/>
  <c r="L351" i="76"/>
  <c r="B493" i="76"/>
  <c r="I123" i="77"/>
  <c r="F354" i="74"/>
  <c r="I480" i="62"/>
  <c r="I453" i="46"/>
  <c r="F427" i="62"/>
  <c r="B348" i="63"/>
  <c r="L319" i="77"/>
  <c r="B163" i="77"/>
  <c r="C479" i="62"/>
  <c r="C341" i="76"/>
  <c r="B357" i="62"/>
  <c r="C375" i="77"/>
  <c r="C358" i="46"/>
  <c r="F414" i="63"/>
  <c r="I478" i="63"/>
  <c r="B332" i="77"/>
  <c r="B80" i="77"/>
  <c r="F348" i="74"/>
  <c r="B390" i="63"/>
  <c r="B462" i="74"/>
  <c r="I303" i="77"/>
  <c r="F248" i="77"/>
  <c r="F447" i="77"/>
  <c r="B479" i="62"/>
  <c r="B413" i="63"/>
  <c r="F497" i="74"/>
  <c r="F389" i="76"/>
  <c r="C370" i="74"/>
  <c r="L373" i="74"/>
  <c r="I396" i="62"/>
  <c r="F387" i="76"/>
  <c r="C494" i="62"/>
  <c r="L183" i="77"/>
  <c r="F462" i="46"/>
  <c r="L500" i="46"/>
  <c r="F358" i="74"/>
  <c r="B434" i="74"/>
  <c r="B314" i="46"/>
  <c r="C410" i="76"/>
  <c r="F491" i="74"/>
  <c r="F390" i="74"/>
  <c r="F439" i="63"/>
  <c r="B475" i="63"/>
  <c r="C59" i="77"/>
  <c r="I100" i="77"/>
  <c r="I377" i="46"/>
  <c r="L380" i="77"/>
  <c r="F362" i="77"/>
  <c r="F409" i="62"/>
  <c r="I383" i="77"/>
  <c r="I384" i="74"/>
  <c r="L341" i="77"/>
  <c r="L360" i="74"/>
  <c r="C452" i="74"/>
  <c r="F496" i="63"/>
  <c r="C393" i="46"/>
  <c r="L404" i="74"/>
  <c r="C339" i="74"/>
  <c r="F452" i="76"/>
  <c r="I390" i="74"/>
  <c r="I300" i="77"/>
  <c r="B338" i="46"/>
  <c r="F436" i="46"/>
  <c r="F208" i="77"/>
  <c r="I448" i="46"/>
  <c r="I337" i="63"/>
  <c r="B142" i="77"/>
  <c r="C399" i="62"/>
  <c r="L277" i="77"/>
  <c r="C377" i="76"/>
  <c r="F358" i="62"/>
  <c r="L239" i="77"/>
  <c r="I361" i="74"/>
  <c r="F498" i="62"/>
  <c r="F391" i="74"/>
  <c r="F324" i="63"/>
  <c r="I372" i="46"/>
  <c r="C342" i="77"/>
  <c r="F433" i="62"/>
  <c r="L411" i="74"/>
  <c r="B376" i="77"/>
  <c r="C442" i="74"/>
  <c r="L491" i="63"/>
  <c r="I384" i="62"/>
  <c r="L160" i="77"/>
  <c r="F489" i="74"/>
  <c r="I418" i="46"/>
  <c r="F349" i="76"/>
  <c r="I13" i="77"/>
  <c r="B158" i="77"/>
  <c r="F329" i="77"/>
  <c r="I445" i="76"/>
  <c r="B472" i="74"/>
  <c r="I420" i="46"/>
  <c r="C449" i="62"/>
  <c r="I355" i="76"/>
  <c r="C29" i="77"/>
  <c r="F432" i="76"/>
  <c r="L166" i="77"/>
  <c r="I364" i="76"/>
  <c r="I419" i="62"/>
  <c r="B492" i="76"/>
  <c r="C296" i="77"/>
  <c r="I480" i="46"/>
  <c r="I94" i="77"/>
  <c r="F484" i="74"/>
  <c r="L352" i="63"/>
  <c r="B459" i="62"/>
  <c r="B77" i="77"/>
  <c r="L456" i="74"/>
  <c r="B366" i="62"/>
  <c r="L386" i="46"/>
  <c r="I394" i="74"/>
  <c r="C35" i="77"/>
  <c r="B466" i="77"/>
  <c r="C406" i="77"/>
  <c r="L21" i="77"/>
  <c r="F423" i="62"/>
  <c r="C492" i="62"/>
  <c r="C442" i="46"/>
  <c r="I366" i="62"/>
  <c r="C361" i="63"/>
  <c r="L421" i="77"/>
  <c r="B498" i="77"/>
  <c r="B152" i="77"/>
  <c r="B359" i="76"/>
  <c r="C380" i="63"/>
  <c r="I336" i="46"/>
  <c r="I486" i="62"/>
  <c r="I193" i="77"/>
  <c r="B440" i="76"/>
  <c r="F365" i="77"/>
  <c r="B387" i="77"/>
  <c r="L396" i="46"/>
  <c r="F376" i="46"/>
  <c r="L283" i="77"/>
  <c r="C77" i="77"/>
  <c r="I429" i="62"/>
  <c r="L390" i="74"/>
  <c r="C478" i="76"/>
  <c r="B363" i="77"/>
  <c r="B374" i="46"/>
  <c r="L449" i="46"/>
  <c r="F356" i="46"/>
  <c r="C473" i="63"/>
  <c r="F376" i="76"/>
  <c r="I345" i="77"/>
  <c r="B326" i="77"/>
  <c r="B341" i="77"/>
  <c r="I310" i="74"/>
  <c r="C407" i="76"/>
  <c r="C487" i="74"/>
  <c r="C246" i="77"/>
  <c r="I320" i="63"/>
  <c r="I493" i="46"/>
  <c r="L377" i="76"/>
  <c r="F490" i="62"/>
  <c r="I174" i="77"/>
  <c r="C392" i="63"/>
  <c r="L469" i="46"/>
  <c r="I346" i="76"/>
  <c r="L452" i="74"/>
  <c r="F481" i="46"/>
  <c r="M418" i="62"/>
  <c r="F321" i="63"/>
  <c r="F364" i="46"/>
  <c r="I400" i="77"/>
  <c r="B464" i="62"/>
  <c r="C483" i="74"/>
  <c r="L147" i="77"/>
  <c r="F406" i="76"/>
  <c r="L281" i="77"/>
  <c r="F402" i="74"/>
  <c r="M427" i="62"/>
  <c r="C364" i="62"/>
  <c r="L401" i="74"/>
  <c r="C125" i="77"/>
  <c r="C368" i="74"/>
  <c r="L435" i="46"/>
  <c r="C474" i="62"/>
  <c r="B432" i="74"/>
  <c r="C363" i="63"/>
  <c r="F206" i="77"/>
  <c r="M495" i="62"/>
  <c r="F409" i="63"/>
  <c r="L434" i="46"/>
  <c r="I459" i="46"/>
  <c r="B289" i="77"/>
  <c r="I455" i="76"/>
  <c r="C122" i="77"/>
  <c r="F431" i="77"/>
  <c r="B456" i="77"/>
  <c r="F467" i="46"/>
  <c r="L306" i="77"/>
  <c r="B390" i="77"/>
  <c r="L345" i="46"/>
  <c r="C384" i="63"/>
  <c r="F328" i="63"/>
  <c r="F446" i="46"/>
  <c r="C411" i="62"/>
  <c r="C244" i="77"/>
  <c r="L435" i="76"/>
  <c r="B345" i="46"/>
  <c r="C441" i="63"/>
  <c r="C61" i="77"/>
  <c r="B171" i="77"/>
  <c r="I18" i="77"/>
  <c r="C414" i="63"/>
  <c r="I27" i="77"/>
  <c r="B378" i="77"/>
  <c r="L442" i="74"/>
  <c r="F108" i="77"/>
  <c r="B422" i="76"/>
  <c r="I330" i="46"/>
  <c r="F356" i="76"/>
  <c r="C324" i="77"/>
  <c r="I405" i="77"/>
  <c r="F377" i="62"/>
  <c r="B463" i="62"/>
  <c r="B322" i="74"/>
  <c r="L178" i="77"/>
  <c r="B409" i="62"/>
  <c r="I419" i="46"/>
  <c r="B356" i="74"/>
  <c r="I440" i="74"/>
  <c r="I211" i="77"/>
  <c r="C366" i="63"/>
  <c r="L412" i="74"/>
  <c r="I362" i="46"/>
  <c r="I426" i="62"/>
  <c r="C469" i="63"/>
  <c r="L446" i="77"/>
  <c r="C373" i="63"/>
  <c r="C435" i="74"/>
  <c r="L382" i="76"/>
  <c r="F173" i="77"/>
  <c r="I187" i="77"/>
  <c r="L341" i="76"/>
  <c r="B322" i="63"/>
  <c r="L322" i="46"/>
  <c r="C233" i="77"/>
  <c r="F393" i="46"/>
  <c r="I323" i="74"/>
  <c r="L333" i="63"/>
  <c r="B366" i="63"/>
  <c r="B481" i="63"/>
  <c r="M390" i="62"/>
  <c r="I490" i="46"/>
  <c r="C66" i="77"/>
  <c r="I304" i="63"/>
  <c r="C412" i="62"/>
  <c r="B496" i="46"/>
  <c r="I467" i="77"/>
  <c r="C444" i="74"/>
  <c r="C389" i="77"/>
  <c r="F143" i="77"/>
  <c r="C157" i="77"/>
  <c r="L438" i="63"/>
  <c r="C375" i="62"/>
  <c r="B444" i="62"/>
  <c r="F447" i="76"/>
  <c r="B431" i="76"/>
  <c r="I408" i="77"/>
  <c r="C429" i="77"/>
  <c r="L483" i="63"/>
  <c r="M490" i="62"/>
  <c r="C204" i="77"/>
  <c r="F454" i="63"/>
  <c r="B251" i="77"/>
  <c r="I183" i="77"/>
  <c r="L456" i="63"/>
  <c r="F99" i="77"/>
  <c r="F403" i="74"/>
  <c r="B377" i="62"/>
  <c r="C436" i="76"/>
  <c r="I399" i="46"/>
  <c r="F341" i="74"/>
  <c r="C320" i="74"/>
  <c r="F489" i="62"/>
  <c r="L389" i="76"/>
  <c r="I467" i="62"/>
  <c r="F136" i="77"/>
  <c r="L77" i="77"/>
  <c r="L489" i="63"/>
  <c r="C414" i="46"/>
  <c r="I412" i="62"/>
  <c r="I461" i="74"/>
  <c r="I405" i="46"/>
  <c r="F364" i="77"/>
  <c r="B138" i="77"/>
  <c r="I220" i="77"/>
  <c r="L32" i="77"/>
  <c r="C492" i="46"/>
  <c r="L351" i="74"/>
  <c r="L434" i="77"/>
  <c r="B141" i="77"/>
  <c r="C487" i="62"/>
  <c r="I64" i="77"/>
  <c r="F468" i="77"/>
  <c r="B448" i="74"/>
  <c r="L472" i="77"/>
  <c r="B327" i="63"/>
  <c r="F360" i="62"/>
  <c r="C462" i="74"/>
  <c r="I382" i="63"/>
  <c r="I463" i="77"/>
  <c r="L495" i="76"/>
  <c r="C337" i="74"/>
  <c r="B350" i="74"/>
  <c r="M459" i="62"/>
  <c r="F336" i="63"/>
  <c r="F486" i="63"/>
  <c r="B69" i="77"/>
  <c r="C468" i="77"/>
  <c r="L165" i="77"/>
  <c r="I463" i="46"/>
  <c r="L423" i="63"/>
  <c r="L424" i="76"/>
  <c r="L446" i="76"/>
  <c r="I432" i="77"/>
  <c r="B10" i="77"/>
  <c r="B220" i="77"/>
  <c r="I460" i="63"/>
  <c r="C425" i="62"/>
  <c r="F384" i="62"/>
  <c r="F449" i="62"/>
  <c r="L400" i="77"/>
  <c r="L422" i="76"/>
  <c r="F409" i="77"/>
  <c r="B435" i="63"/>
  <c r="B371" i="62"/>
  <c r="I497" i="77"/>
  <c r="B499" i="46"/>
  <c r="C329" i="77"/>
  <c r="I469" i="77"/>
  <c r="L308" i="77"/>
  <c r="F488" i="77"/>
  <c r="C429" i="76"/>
  <c r="L240" i="77"/>
  <c r="B269" i="77"/>
  <c r="F400" i="76"/>
  <c r="L389" i="63"/>
  <c r="I404" i="62"/>
  <c r="C300" i="77"/>
  <c r="I337" i="46"/>
  <c r="I353" i="76"/>
  <c r="L250" i="77"/>
  <c r="B392" i="63"/>
  <c r="F275" i="77"/>
  <c r="I327" i="63"/>
  <c r="C347" i="76"/>
  <c r="F358" i="46"/>
  <c r="I361" i="77"/>
  <c r="B422" i="74"/>
  <c r="C417" i="63"/>
  <c r="L466" i="63"/>
  <c r="F360" i="76"/>
  <c r="I51" i="77"/>
  <c r="B276" i="77"/>
  <c r="F434" i="63"/>
  <c r="I375" i="63"/>
  <c r="B399" i="62"/>
  <c r="C372" i="74"/>
  <c r="I89" i="77"/>
  <c r="C127" i="77"/>
  <c r="L351" i="77"/>
  <c r="I482" i="63"/>
  <c r="C347" i="63"/>
  <c r="I165" i="77"/>
  <c r="B439" i="74"/>
  <c r="B43" i="77"/>
  <c r="F421" i="46"/>
  <c r="L122" i="77"/>
  <c r="B123" i="77"/>
  <c r="C129" i="77"/>
  <c r="B209" i="77"/>
  <c r="I361" i="46"/>
  <c r="M482" i="62"/>
  <c r="I46" i="77"/>
  <c r="L368" i="77"/>
  <c r="F337" i="46"/>
  <c r="L441" i="46"/>
  <c r="L476" i="76"/>
  <c r="I88" i="77"/>
  <c r="C323" i="63"/>
  <c r="F446" i="76"/>
  <c r="C355" i="46"/>
  <c r="L324" i="63"/>
  <c r="B388" i="46"/>
  <c r="I422" i="46"/>
  <c r="I376" i="74"/>
  <c r="L445" i="77"/>
  <c r="L421" i="63"/>
  <c r="L275" i="77"/>
  <c r="C443" i="77"/>
  <c r="C412" i="74"/>
  <c r="I313" i="63"/>
  <c r="F390" i="77"/>
  <c r="I495" i="63"/>
  <c r="M430" i="62"/>
  <c r="B396" i="76"/>
  <c r="I304" i="77"/>
  <c r="B438" i="46"/>
  <c r="L452" i="46"/>
  <c r="L398" i="77"/>
  <c r="M417" i="62"/>
  <c r="F381" i="46"/>
  <c r="L260" i="77"/>
  <c r="B446" i="77"/>
  <c r="C44" i="77"/>
  <c r="I392" i="63"/>
  <c r="C366" i="62"/>
  <c r="C188" i="77"/>
  <c r="B337" i="46"/>
  <c r="L204" i="77"/>
  <c r="B372" i="76"/>
  <c r="C399" i="76"/>
  <c r="I341" i="77"/>
  <c r="C248" i="77"/>
  <c r="I496" i="76"/>
  <c r="I351" i="74"/>
  <c r="F322" i="63"/>
  <c r="C448" i="76"/>
  <c r="L209" i="77"/>
  <c r="I370" i="74"/>
  <c r="I371" i="63"/>
  <c r="C420" i="74"/>
  <c r="I37" i="77"/>
  <c r="I385" i="76"/>
  <c r="B405" i="76"/>
  <c r="F410" i="62"/>
  <c r="I386" i="62"/>
  <c r="C342" i="63"/>
  <c r="B358" i="46"/>
  <c r="F479" i="76"/>
  <c r="F326" i="46"/>
  <c r="F121" i="77"/>
  <c r="I475" i="63"/>
  <c r="F155" i="77"/>
  <c r="L315" i="63"/>
  <c r="F213" i="77"/>
  <c r="L34" i="77"/>
  <c r="I150" i="77"/>
  <c r="L474" i="77"/>
  <c r="L390" i="46"/>
  <c r="B140" i="77"/>
  <c r="C474" i="63"/>
  <c r="B496" i="76"/>
  <c r="L389" i="46"/>
  <c r="F122" i="77"/>
  <c r="C293" i="77"/>
  <c r="C432" i="77"/>
  <c r="F448" i="77"/>
  <c r="L490" i="76"/>
  <c r="B120" i="77"/>
  <c r="F330" i="74"/>
  <c r="B378" i="62"/>
  <c r="F456" i="76"/>
  <c r="I325" i="77"/>
  <c r="B472" i="76"/>
  <c r="F467" i="63"/>
  <c r="F306" i="74"/>
  <c r="B474" i="63"/>
  <c r="L464" i="76"/>
  <c r="C376" i="46"/>
  <c r="I343" i="74"/>
  <c r="L478" i="46"/>
  <c r="I69" i="77"/>
  <c r="F335" i="77"/>
  <c r="L396" i="74"/>
  <c r="C342" i="46"/>
  <c r="F415" i="76"/>
  <c r="F384" i="74"/>
  <c r="B488" i="77"/>
  <c r="F191" i="77"/>
  <c r="B403" i="62"/>
  <c r="L467" i="77"/>
  <c r="B117" i="77"/>
  <c r="L479" i="63"/>
  <c r="I434" i="77"/>
  <c r="F345" i="46"/>
  <c r="I486" i="46"/>
  <c r="F434" i="46"/>
  <c r="C323" i="74"/>
  <c r="F487" i="46"/>
  <c r="C318" i="74"/>
  <c r="L127" i="77"/>
  <c r="B330" i="77"/>
  <c r="C403" i="63"/>
  <c r="B441" i="63"/>
  <c r="F340" i="46"/>
  <c r="F496" i="46"/>
  <c r="I459" i="76"/>
  <c r="I85" i="77"/>
  <c r="C482" i="74"/>
  <c r="C328" i="63"/>
  <c r="F305" i="74"/>
  <c r="F415" i="74"/>
  <c r="C344" i="76"/>
  <c r="C454" i="74"/>
  <c r="B389" i="74"/>
  <c r="I214" i="77"/>
  <c r="F370" i="63"/>
  <c r="L489" i="76"/>
  <c r="C379" i="63"/>
  <c r="F234" i="77"/>
  <c r="C446" i="63"/>
  <c r="L143" i="77"/>
  <c r="C385" i="77"/>
  <c r="L330" i="63"/>
  <c r="I364" i="74"/>
  <c r="C92" i="77"/>
  <c r="F483" i="74"/>
  <c r="F478" i="63"/>
  <c r="B473" i="62"/>
  <c r="C189" i="77"/>
  <c r="F362" i="74"/>
  <c r="B497" i="46"/>
  <c r="C308" i="63"/>
  <c r="F422" i="74"/>
  <c r="B370" i="77"/>
  <c r="F460" i="74"/>
  <c r="F366" i="76"/>
  <c r="F402" i="77"/>
  <c r="B320" i="77"/>
  <c r="L420" i="46"/>
  <c r="C496" i="63"/>
  <c r="B311" i="77"/>
  <c r="F450" i="74"/>
  <c r="F405" i="62"/>
  <c r="F498" i="74"/>
  <c r="L371" i="77"/>
  <c r="L305" i="77"/>
  <c r="C383" i="77"/>
  <c r="C365" i="63"/>
  <c r="C230" i="77"/>
  <c r="B410" i="46"/>
  <c r="I364" i="63"/>
  <c r="B362" i="63"/>
  <c r="B420" i="46"/>
  <c r="F355" i="63"/>
  <c r="L126" i="77"/>
  <c r="I330" i="77"/>
  <c r="F386" i="77"/>
  <c r="B419" i="76"/>
  <c r="L311" i="46"/>
  <c r="L39" i="77"/>
  <c r="B310" i="46"/>
  <c r="C171" i="77"/>
  <c r="B39" i="77"/>
  <c r="B306" i="74"/>
  <c r="C194" i="77"/>
  <c r="I320" i="74"/>
  <c r="I418" i="77"/>
  <c r="C409" i="63"/>
  <c r="C475" i="62"/>
  <c r="B329" i="77"/>
  <c r="B456" i="76"/>
  <c r="I429" i="74"/>
  <c r="I404" i="74"/>
  <c r="B436" i="62"/>
  <c r="L337" i="74"/>
  <c r="I273" i="77"/>
  <c r="I321" i="74"/>
  <c r="B390" i="62"/>
  <c r="F435" i="74"/>
  <c r="F271" i="77"/>
  <c r="C162" i="77"/>
  <c r="B453" i="62"/>
  <c r="B465" i="76"/>
  <c r="L382" i="74"/>
  <c r="C325" i="46"/>
  <c r="L320" i="63"/>
  <c r="I333" i="77"/>
  <c r="I221" i="77"/>
  <c r="M398" i="62"/>
  <c r="F372" i="74"/>
  <c r="C43" i="77"/>
  <c r="M489" i="62"/>
  <c r="L492" i="63"/>
  <c r="F23" i="77"/>
  <c r="F407" i="62"/>
  <c r="C71" i="77"/>
  <c r="B88" i="77"/>
  <c r="B400" i="46"/>
  <c r="B340" i="77"/>
  <c r="M393" i="62"/>
  <c r="B179" i="77"/>
  <c r="C395" i="62"/>
  <c r="M465" i="62"/>
  <c r="I41" i="77"/>
  <c r="F487" i="63"/>
  <c r="B342" i="77"/>
  <c r="B389" i="46"/>
  <c r="B461" i="46"/>
  <c r="C388" i="74"/>
  <c r="I420" i="62"/>
  <c r="F467" i="62"/>
  <c r="B64" i="77"/>
  <c r="C478" i="63"/>
  <c r="C407" i="63"/>
  <c r="F425" i="76"/>
  <c r="L347" i="46"/>
  <c r="F337" i="63"/>
  <c r="I479" i="77"/>
  <c r="F245" i="77"/>
  <c r="L391" i="76"/>
  <c r="B370" i="74"/>
  <c r="I259" i="77"/>
  <c r="I476" i="46"/>
  <c r="F274" i="77"/>
  <c r="I92" i="77"/>
  <c r="C386" i="63"/>
  <c r="B196" i="77"/>
  <c r="L279" i="77"/>
  <c r="F253" i="77"/>
  <c r="C374" i="74"/>
  <c r="B181" i="77"/>
  <c r="B454" i="74"/>
  <c r="C405" i="77"/>
  <c r="F249" i="77"/>
  <c r="B371" i="77"/>
  <c r="I299" i="77"/>
  <c r="B409" i="46"/>
  <c r="B427" i="46"/>
  <c r="B491" i="46"/>
  <c r="F410" i="76"/>
  <c r="I324" i="77"/>
  <c r="F13" i="77"/>
  <c r="I468" i="46"/>
  <c r="B313" i="74"/>
  <c r="C409" i="74"/>
  <c r="L475" i="76"/>
  <c r="B301" i="77"/>
  <c r="F474" i="46"/>
  <c r="C437" i="74"/>
  <c r="F485" i="76"/>
  <c r="L435" i="77"/>
  <c r="C421" i="76"/>
  <c r="F494" i="46"/>
  <c r="F420" i="77"/>
  <c r="I403" i="77"/>
  <c r="B222" i="77"/>
  <c r="C480" i="62"/>
  <c r="L331" i="63"/>
  <c r="B285" i="77"/>
  <c r="B79" i="77"/>
  <c r="L133" i="77"/>
  <c r="C428" i="63"/>
  <c r="F487" i="62"/>
  <c r="B444" i="76"/>
  <c r="B59" i="77"/>
  <c r="I358" i="62"/>
  <c r="F174" i="77"/>
  <c r="B438" i="76"/>
  <c r="C440" i="77"/>
  <c r="L429" i="63"/>
  <c r="C338" i="46"/>
  <c r="B442" i="46"/>
  <c r="I81" i="77"/>
  <c r="F468" i="62"/>
  <c r="C424" i="76"/>
  <c r="L486" i="46"/>
  <c r="F424" i="74"/>
  <c r="L411" i="46"/>
  <c r="B464" i="46"/>
  <c r="I281" i="77"/>
  <c r="B462" i="63"/>
  <c r="L393" i="76"/>
  <c r="C378" i="74"/>
  <c r="L345" i="74"/>
  <c r="L368" i="76"/>
  <c r="F369" i="74"/>
  <c r="I457" i="77"/>
  <c r="I473" i="46"/>
  <c r="F117" i="77"/>
  <c r="M479" i="62"/>
  <c r="I455" i="46"/>
  <c r="I494" i="63"/>
  <c r="C358" i="74"/>
  <c r="C433" i="74"/>
  <c r="L288" i="77"/>
  <c r="F441" i="74"/>
  <c r="B477" i="74"/>
  <c r="F378" i="76"/>
  <c r="C310" i="63"/>
  <c r="C485" i="62"/>
  <c r="I322" i="77"/>
  <c r="I440" i="46"/>
  <c r="C392" i="74"/>
  <c r="I460" i="46"/>
  <c r="C346" i="76"/>
  <c r="C369" i="46"/>
  <c r="L334" i="63"/>
  <c r="C392" i="77"/>
  <c r="C354" i="46"/>
  <c r="F407" i="74"/>
  <c r="I443" i="74"/>
  <c r="L23" i="77"/>
  <c r="F41" i="77"/>
  <c r="L186" i="77"/>
  <c r="C489" i="62"/>
  <c r="C16" i="77"/>
  <c r="F420" i="76"/>
  <c r="C495" i="77"/>
  <c r="B353" i="77"/>
  <c r="F343" i="74"/>
  <c r="B99" i="77"/>
  <c r="B383" i="76"/>
  <c r="I8" i="77"/>
  <c r="I322" i="74"/>
  <c r="I398" i="74"/>
  <c r="C374" i="62"/>
  <c r="I330" i="63"/>
  <c r="B135" i="77"/>
  <c r="F434" i="77"/>
  <c r="B34" i="77"/>
  <c r="L494" i="46"/>
  <c r="L447" i="77"/>
  <c r="F405" i="46"/>
  <c r="F103" i="77"/>
  <c r="I448" i="77"/>
  <c r="I350" i="46"/>
  <c r="F347" i="74"/>
  <c r="C437" i="63"/>
  <c r="L123" i="77"/>
  <c r="B487" i="46"/>
  <c r="C497" i="62"/>
  <c r="L481" i="74"/>
  <c r="F384" i="76"/>
  <c r="I308" i="74"/>
  <c r="L361" i="77"/>
  <c r="I465" i="74"/>
  <c r="F66" i="77"/>
  <c r="L372" i="76"/>
  <c r="I16" i="77"/>
  <c r="F120" i="77"/>
  <c r="B425" i="74"/>
  <c r="I232" i="77"/>
  <c r="L493" i="74"/>
  <c r="F333" i="63"/>
  <c r="F328" i="77"/>
  <c r="C445" i="62"/>
  <c r="C489" i="77"/>
  <c r="F181" i="77"/>
  <c r="L396" i="63"/>
  <c r="C312" i="77"/>
  <c r="I475" i="77"/>
  <c r="B202" i="77"/>
  <c r="B341" i="46"/>
  <c r="F355" i="62"/>
  <c r="B420" i="74"/>
  <c r="C431" i="63"/>
  <c r="F240" i="77"/>
  <c r="C305" i="77"/>
  <c r="C429" i="63"/>
  <c r="F363" i="62"/>
  <c r="C350" i="74"/>
  <c r="C378" i="46"/>
  <c r="F497" i="76"/>
  <c r="L360" i="76"/>
  <c r="C250" i="77"/>
  <c r="F304" i="77"/>
  <c r="I386" i="77"/>
  <c r="B375" i="62"/>
  <c r="B471" i="74"/>
  <c r="B471" i="77"/>
  <c r="F357" i="62"/>
  <c r="B427" i="77"/>
  <c r="L486" i="76"/>
  <c r="C319" i="63"/>
  <c r="L205" i="77"/>
  <c r="B442" i="63"/>
  <c r="I233" i="77"/>
  <c r="F401" i="76"/>
  <c r="B443" i="62"/>
  <c r="I15" i="77"/>
  <c r="C377" i="74"/>
  <c r="B433" i="46"/>
  <c r="B417" i="77"/>
  <c r="I440" i="63"/>
  <c r="B445" i="74"/>
  <c r="F499" i="62"/>
  <c r="F360" i="63"/>
  <c r="L336" i="46"/>
  <c r="B440" i="62"/>
  <c r="B344" i="63"/>
  <c r="L443" i="74"/>
  <c r="B148" i="77"/>
  <c r="C493" i="77"/>
  <c r="L430" i="74"/>
  <c r="F270" i="77"/>
  <c r="I399" i="62"/>
  <c r="I315" i="46"/>
  <c r="C140" i="77"/>
  <c r="B475" i="62"/>
  <c r="B465" i="74"/>
  <c r="I379" i="74"/>
  <c r="B104" i="77"/>
  <c r="C433" i="76"/>
  <c r="I325" i="74"/>
  <c r="C155" i="77"/>
  <c r="C426" i="74"/>
  <c r="F494" i="77"/>
  <c r="L332" i="74"/>
  <c r="L336" i="63"/>
  <c r="B258" i="77"/>
  <c r="B480" i="62"/>
  <c r="F226" i="77"/>
  <c r="B461" i="77"/>
  <c r="L427" i="76"/>
  <c r="C402" i="74"/>
  <c r="C9" i="77"/>
  <c r="C443" i="76"/>
  <c r="I456" i="77"/>
  <c r="C452" i="76"/>
  <c r="L477" i="77"/>
  <c r="I489" i="63"/>
  <c r="L405" i="76"/>
  <c r="L185" i="77"/>
  <c r="F414" i="46"/>
  <c r="B338" i="63"/>
  <c r="F353" i="74"/>
  <c r="F309" i="46"/>
  <c r="F63" i="77"/>
  <c r="I409" i="76"/>
  <c r="C402" i="63"/>
  <c r="I402" i="63"/>
  <c r="L254" i="77"/>
  <c r="I449" i="77"/>
  <c r="B184" i="77"/>
  <c r="C395" i="76"/>
  <c r="I452" i="63"/>
  <c r="I460" i="76"/>
  <c r="F412" i="62"/>
  <c r="I373" i="77"/>
  <c r="I389" i="77"/>
  <c r="F209" i="77"/>
  <c r="F333" i="77"/>
  <c r="B473" i="63"/>
  <c r="I410" i="74"/>
  <c r="C126" i="77"/>
  <c r="B460" i="63"/>
  <c r="M392" i="62"/>
  <c r="C469" i="62"/>
  <c r="C359" i="76"/>
  <c r="L372" i="74"/>
  <c r="I442" i="46"/>
  <c r="I68" i="77"/>
  <c r="C488" i="63"/>
  <c r="B405" i="62"/>
  <c r="C161" i="77"/>
  <c r="C425" i="46"/>
  <c r="B384" i="62"/>
  <c r="B402" i="77"/>
  <c r="B438" i="63"/>
  <c r="I417" i="77"/>
  <c r="I446" i="63"/>
  <c r="B277" i="77"/>
  <c r="C494" i="74"/>
  <c r="C131" i="77"/>
  <c r="C440" i="62"/>
  <c r="I485" i="63"/>
  <c r="F325" i="63"/>
  <c r="F363" i="77"/>
  <c r="F426" i="62"/>
  <c r="F424" i="63"/>
  <c r="C475" i="46"/>
  <c r="L437" i="74"/>
  <c r="C496" i="76"/>
  <c r="C265" i="77"/>
  <c r="F411" i="77"/>
  <c r="I436" i="46"/>
  <c r="B421" i="74"/>
  <c r="F368" i="76"/>
  <c r="L298" i="77"/>
  <c r="C474" i="74"/>
  <c r="C274" i="77"/>
  <c r="I466" i="46"/>
  <c r="L88" i="77"/>
  <c r="B409" i="77"/>
  <c r="F366" i="62"/>
  <c r="F416" i="62"/>
  <c r="C400" i="46"/>
  <c r="I383" i="74"/>
  <c r="B429" i="76"/>
  <c r="L496" i="74"/>
  <c r="F475" i="77"/>
  <c r="L361" i="46"/>
  <c r="I291" i="77"/>
  <c r="F421" i="74"/>
  <c r="I28" i="77"/>
  <c r="C41" i="77"/>
  <c r="C354" i="63"/>
  <c r="B442" i="77"/>
  <c r="B403" i="76"/>
  <c r="L314" i="46"/>
  <c r="B187" i="77"/>
  <c r="C365" i="62"/>
  <c r="B342" i="76"/>
  <c r="C308" i="77"/>
  <c r="M387" i="62"/>
  <c r="C429" i="74"/>
  <c r="C320" i="46"/>
  <c r="C251" i="77"/>
  <c r="B490" i="62"/>
  <c r="L349" i="74"/>
  <c r="I389" i="76"/>
  <c r="I401" i="74"/>
  <c r="B396" i="77"/>
  <c r="F412" i="46"/>
  <c r="B383" i="46"/>
  <c r="B428" i="74"/>
  <c r="F360" i="46"/>
  <c r="I494" i="74"/>
  <c r="I171" i="77"/>
  <c r="B494" i="74"/>
  <c r="C464" i="62"/>
  <c r="B155" i="77"/>
  <c r="I470" i="46"/>
  <c r="B330" i="63"/>
  <c r="I416" i="46"/>
  <c r="C201" i="77"/>
  <c r="F443" i="46"/>
  <c r="L392" i="63"/>
  <c r="B369" i="62"/>
  <c r="F461" i="46"/>
  <c r="L33" i="77"/>
  <c r="M366" i="62"/>
  <c r="F430" i="76"/>
  <c r="I181" i="77"/>
  <c r="L375" i="63"/>
  <c r="F391" i="77"/>
  <c r="L168" i="77"/>
  <c r="L118" i="77"/>
  <c r="B449" i="74"/>
  <c r="B382" i="63"/>
  <c r="L233" i="77"/>
  <c r="B316" i="63"/>
  <c r="B379" i="77"/>
  <c r="C424" i="77"/>
  <c r="L363" i="76"/>
  <c r="B443" i="63"/>
  <c r="B425" i="76"/>
  <c r="L358" i="63"/>
  <c r="L360" i="77"/>
  <c r="F480" i="76"/>
  <c r="F408" i="63"/>
  <c r="I194" i="77"/>
  <c r="I325" i="63"/>
  <c r="B314" i="77"/>
  <c r="C259" i="77"/>
  <c r="C458" i="77"/>
  <c r="B415" i="63"/>
  <c r="I323" i="63"/>
  <c r="F476" i="76"/>
  <c r="F290" i="77"/>
  <c r="F443" i="63"/>
  <c r="F352" i="74"/>
  <c r="B332" i="74"/>
  <c r="B447" i="46"/>
  <c r="I314" i="63"/>
  <c r="L453" i="46"/>
  <c r="B415" i="46"/>
  <c r="F365" i="46"/>
  <c r="F394" i="62"/>
  <c r="I472" i="74"/>
  <c r="F126" i="77"/>
  <c r="F477" i="46"/>
  <c r="C325" i="74"/>
  <c r="C487" i="63"/>
  <c r="F207" i="77"/>
  <c r="L443" i="76"/>
  <c r="M405" i="62"/>
  <c r="C298" i="77"/>
  <c r="F442" i="76"/>
  <c r="F457" i="63"/>
  <c r="B456" i="46"/>
  <c r="B327" i="46"/>
  <c r="F465" i="63"/>
  <c r="C390" i="63"/>
  <c r="I471" i="63"/>
  <c r="I391" i="74"/>
  <c r="F403" i="62"/>
  <c r="F366" i="74"/>
  <c r="C412" i="76"/>
  <c r="L369" i="46"/>
  <c r="L385" i="76"/>
  <c r="F413" i="74"/>
  <c r="B461" i="62"/>
  <c r="L445" i="76"/>
  <c r="L120" i="77"/>
  <c r="L343" i="76"/>
  <c r="F471" i="46"/>
  <c r="L284" i="77"/>
  <c r="B26" i="77"/>
  <c r="C383" i="46"/>
  <c r="I453" i="63"/>
  <c r="L236" i="77"/>
  <c r="L391" i="74"/>
  <c r="B366" i="74"/>
  <c r="B369" i="46"/>
  <c r="L398" i="76"/>
  <c r="I488" i="77"/>
  <c r="B402" i="46"/>
  <c r="F193" i="77"/>
  <c r="I332" i="46"/>
  <c r="B373" i="63"/>
  <c r="F119" i="77"/>
  <c r="C443" i="63"/>
  <c r="L473" i="63"/>
  <c r="F394" i="46"/>
  <c r="I355" i="74"/>
  <c r="B419" i="46"/>
  <c r="F484" i="77"/>
  <c r="I472" i="62"/>
  <c r="I470" i="76"/>
  <c r="B363" i="46"/>
  <c r="M463" i="62"/>
  <c r="I442" i="77"/>
  <c r="B323" i="77"/>
  <c r="L355" i="76"/>
  <c r="B50" i="77"/>
  <c r="F424" i="77"/>
  <c r="C309" i="63"/>
  <c r="B38" i="77"/>
  <c r="C94" i="77"/>
  <c r="C451" i="63"/>
  <c r="I415" i="63"/>
  <c r="L372" i="46"/>
  <c r="F419" i="77"/>
  <c r="I487" i="62"/>
  <c r="F409" i="76"/>
  <c r="B403" i="63"/>
  <c r="M458" i="62"/>
  <c r="L460" i="74"/>
  <c r="B359" i="62"/>
  <c r="F350" i="74"/>
  <c r="C21" i="77"/>
  <c r="C256" i="77"/>
  <c r="L86" i="77"/>
  <c r="F408" i="46"/>
  <c r="L368" i="63"/>
  <c r="F483" i="63"/>
  <c r="I307" i="63"/>
  <c r="B457" i="46"/>
  <c r="F433" i="46"/>
  <c r="F429" i="77"/>
  <c r="C326" i="74"/>
  <c r="L368" i="74"/>
  <c r="I396" i="74"/>
  <c r="C269" i="77"/>
  <c r="C409" i="62"/>
  <c r="I457" i="63"/>
  <c r="B354" i="46"/>
  <c r="I387" i="74"/>
  <c r="I481" i="74"/>
  <c r="F351" i="63"/>
  <c r="C449" i="63"/>
  <c r="F488" i="76"/>
  <c r="B314" i="74"/>
  <c r="L384" i="46"/>
  <c r="B16" i="77"/>
  <c r="B367" i="77"/>
  <c r="F311" i="77"/>
  <c r="L129" i="77"/>
  <c r="F483" i="77"/>
  <c r="L368" i="46"/>
  <c r="I306" i="77"/>
  <c r="C436" i="62"/>
  <c r="L462" i="76"/>
  <c r="F351" i="74"/>
  <c r="C382" i="46"/>
  <c r="I406" i="46"/>
  <c r="C205" i="77"/>
  <c r="B409" i="63"/>
  <c r="B307" i="74"/>
  <c r="B473" i="77"/>
  <c r="B495" i="46"/>
  <c r="C470" i="46"/>
  <c r="C335" i="77"/>
  <c r="L263" i="77"/>
  <c r="F355" i="74"/>
  <c r="C448" i="74"/>
  <c r="C425" i="63"/>
  <c r="F478" i="46"/>
  <c r="B494" i="76"/>
  <c r="F417" i="62"/>
  <c r="F222" i="77"/>
  <c r="C494" i="77"/>
  <c r="I383" i="63"/>
  <c r="B136" i="77"/>
  <c r="I443" i="63"/>
  <c r="L315" i="77"/>
  <c r="C401" i="74"/>
  <c r="B225" i="77"/>
  <c r="F393" i="62"/>
  <c r="F479" i="74"/>
  <c r="L478" i="74"/>
  <c r="C253" i="77"/>
  <c r="F69" i="77"/>
  <c r="C163" i="77"/>
  <c r="B14" i="77"/>
  <c r="B488" i="74"/>
  <c r="I441" i="46"/>
  <c r="C478" i="77"/>
  <c r="L96" i="77"/>
  <c r="L475" i="46"/>
  <c r="B357" i="46"/>
  <c r="I475" i="76"/>
  <c r="F312" i="77"/>
  <c r="I409" i="46"/>
  <c r="C458" i="76"/>
  <c r="B372" i="77"/>
  <c r="C313" i="77"/>
  <c r="I219" i="77"/>
  <c r="F353" i="76"/>
  <c r="B497" i="76"/>
  <c r="C439" i="74"/>
  <c r="B492" i="74"/>
  <c r="B55" i="77"/>
  <c r="B312" i="63"/>
  <c r="C363" i="62"/>
  <c r="B399" i="74"/>
  <c r="I189" i="77"/>
  <c r="I334" i="63"/>
  <c r="B376" i="46"/>
  <c r="B481" i="76"/>
  <c r="B489" i="63"/>
  <c r="C434" i="62"/>
  <c r="C381" i="76"/>
  <c r="B468" i="76"/>
  <c r="B355" i="46"/>
  <c r="I475" i="74"/>
  <c r="I244" i="77"/>
  <c r="B419" i="77"/>
  <c r="L414" i="77"/>
  <c r="C190" i="77"/>
  <c r="B392" i="62"/>
  <c r="C455" i="63"/>
  <c r="I178" i="77"/>
  <c r="B477" i="62"/>
  <c r="F123" i="77"/>
  <c r="C379" i="74"/>
  <c r="B412" i="76"/>
  <c r="B495" i="76"/>
  <c r="F488" i="74"/>
  <c r="I402" i="74"/>
  <c r="F448" i="46"/>
  <c r="B264" i="77"/>
  <c r="F466" i="63"/>
  <c r="C428" i="46"/>
  <c r="F107" i="77"/>
  <c r="B388" i="77"/>
  <c r="L402" i="46"/>
  <c r="I385" i="77"/>
  <c r="L464" i="63"/>
  <c r="C495" i="76"/>
  <c r="I311" i="46"/>
  <c r="I455" i="63"/>
  <c r="B478" i="76"/>
  <c r="L197" i="77"/>
  <c r="F354" i="77"/>
  <c r="F486" i="76"/>
  <c r="L441" i="63"/>
  <c r="C455" i="62"/>
  <c r="C416" i="63"/>
  <c r="B391" i="62"/>
  <c r="C391" i="76"/>
  <c r="C134" i="77"/>
  <c r="L329" i="74"/>
  <c r="F440" i="63"/>
  <c r="L327" i="74"/>
  <c r="B435" i="76"/>
  <c r="L324" i="74"/>
  <c r="C463" i="76"/>
  <c r="I428" i="77"/>
  <c r="C415" i="63"/>
  <c r="B495" i="62"/>
  <c r="C81" i="77"/>
  <c r="C86" i="77"/>
  <c r="B359" i="74"/>
  <c r="F350" i="63"/>
  <c r="I188" i="77"/>
  <c r="B336" i="74"/>
  <c r="I438" i="74"/>
  <c r="I422" i="74"/>
  <c r="L38" i="77"/>
  <c r="I342" i="74"/>
  <c r="C368" i="76"/>
  <c r="I486" i="63"/>
  <c r="M423" i="62"/>
  <c r="B424" i="77"/>
  <c r="B377" i="77"/>
  <c r="C481" i="62"/>
  <c r="B310" i="77"/>
  <c r="F484" i="63"/>
  <c r="I409" i="63"/>
  <c r="B238" i="77"/>
  <c r="I396" i="76"/>
  <c r="C84" i="77"/>
  <c r="I236" i="77"/>
  <c r="C476" i="74"/>
  <c r="B430" i="76"/>
  <c r="L469" i="74"/>
  <c r="L415" i="46"/>
  <c r="C371" i="74"/>
  <c r="C261" i="77"/>
  <c r="B295" i="77"/>
  <c r="L448" i="77"/>
  <c r="F424" i="62"/>
  <c r="B336" i="63"/>
  <c r="C444" i="63"/>
  <c r="F439" i="76"/>
  <c r="C417" i="77"/>
  <c r="C350" i="76"/>
  <c r="L475" i="63"/>
  <c r="I342" i="63"/>
  <c r="F101" i="77"/>
  <c r="F37" i="77"/>
  <c r="I158" i="77"/>
  <c r="L450" i="77"/>
  <c r="I335" i="63"/>
  <c r="I312" i="74"/>
  <c r="I486" i="74"/>
  <c r="F418" i="46"/>
  <c r="F353" i="46"/>
  <c r="C467" i="62"/>
  <c r="L371" i="46"/>
  <c r="C384" i="77"/>
  <c r="F423" i="74"/>
  <c r="B452" i="63"/>
  <c r="F454" i="74"/>
  <c r="I498" i="74"/>
  <c r="C379" i="76"/>
  <c r="B481" i="74"/>
  <c r="M472" i="62"/>
  <c r="L449" i="76"/>
  <c r="C327" i="77"/>
  <c r="F414" i="74"/>
  <c r="B447" i="77"/>
  <c r="C485" i="63"/>
  <c r="F393" i="76"/>
  <c r="C466" i="63"/>
  <c r="C279" i="77"/>
  <c r="I408" i="63"/>
  <c r="I491" i="77"/>
  <c r="L476" i="63"/>
  <c r="F305" i="63"/>
  <c r="I395" i="63"/>
  <c r="C397" i="62"/>
  <c r="C370" i="76"/>
  <c r="L332" i="77"/>
  <c r="L424" i="46"/>
  <c r="L482" i="76"/>
  <c r="F484" i="76"/>
  <c r="B334" i="74"/>
  <c r="F17" i="77"/>
  <c r="M497" i="62"/>
  <c r="C412" i="77"/>
  <c r="B331" i="63"/>
  <c r="I411" i="77"/>
  <c r="M409" i="62"/>
  <c r="I418" i="62"/>
  <c r="B52" i="77"/>
  <c r="I481" i="63"/>
  <c r="I333" i="46"/>
  <c r="C419" i="76"/>
  <c r="F392" i="74"/>
  <c r="L462" i="77"/>
  <c r="L401" i="63"/>
  <c r="B491" i="77"/>
  <c r="I413" i="62"/>
  <c r="F52" i="77"/>
  <c r="M485" i="62"/>
  <c r="F437" i="74"/>
  <c r="F361" i="63"/>
  <c r="I363" i="77"/>
  <c r="B334" i="46"/>
  <c r="M401" i="62"/>
  <c r="M407" i="62"/>
  <c r="L196" i="77"/>
  <c r="I434" i="74"/>
  <c r="L408" i="77"/>
  <c r="F419" i="76"/>
  <c r="C459" i="74"/>
  <c r="C56" i="77"/>
  <c r="I385" i="62"/>
  <c r="I498" i="77"/>
  <c r="B367" i="74"/>
  <c r="B417" i="46"/>
  <c r="F347" i="46"/>
  <c r="F431" i="46"/>
  <c r="F371" i="76"/>
  <c r="I223" i="77"/>
  <c r="B422" i="77"/>
  <c r="C391" i="63"/>
  <c r="I484" i="74"/>
  <c r="F480" i="77"/>
  <c r="C447" i="62"/>
  <c r="F395" i="74"/>
  <c r="C386" i="77"/>
  <c r="I351" i="77"/>
  <c r="C215" i="77"/>
  <c r="C496" i="62"/>
  <c r="B273" i="77"/>
  <c r="B470" i="63"/>
  <c r="L27" i="77"/>
  <c r="F469" i="46"/>
  <c r="B51" i="77"/>
  <c r="C366" i="74"/>
  <c r="B491" i="63"/>
  <c r="C291" i="77"/>
  <c r="L451" i="76"/>
  <c r="L95" i="77"/>
  <c r="B379" i="74"/>
  <c r="L414" i="74"/>
  <c r="L495" i="46"/>
  <c r="B446" i="74"/>
  <c r="F367" i="62"/>
  <c r="I225" i="77"/>
  <c r="I435" i="77"/>
  <c r="L463" i="46"/>
  <c r="C464" i="77"/>
  <c r="L378" i="63"/>
  <c r="I352" i="46"/>
  <c r="L497" i="76"/>
  <c r="B475" i="76"/>
  <c r="B355" i="77"/>
  <c r="B407" i="76"/>
  <c r="C468" i="74"/>
  <c r="F471" i="63"/>
  <c r="B445" i="63"/>
  <c r="C278" i="77"/>
  <c r="C319" i="46"/>
  <c r="C498" i="74"/>
  <c r="C330" i="63"/>
  <c r="B127" i="77"/>
  <c r="I439" i="46"/>
  <c r="F438" i="74"/>
  <c r="B448" i="76"/>
  <c r="B386" i="74"/>
  <c r="L394" i="74"/>
  <c r="I360" i="76"/>
  <c r="I66" i="77"/>
  <c r="C321" i="46"/>
  <c r="I310" i="46"/>
  <c r="L455" i="76"/>
  <c r="M415" i="62"/>
  <c r="B405" i="74"/>
  <c r="I495" i="74"/>
  <c r="L325" i="77"/>
  <c r="B397" i="62"/>
  <c r="L237" i="77"/>
  <c r="L287" i="77"/>
  <c r="C281" i="77"/>
  <c r="B343" i="77"/>
  <c r="L420" i="76"/>
  <c r="I444" i="76"/>
  <c r="B345" i="76"/>
  <c r="L378" i="74"/>
  <c r="I309" i="46"/>
  <c r="B400" i="77"/>
  <c r="B29" i="77"/>
  <c r="F407" i="76"/>
  <c r="C363" i="76"/>
  <c r="I73" i="77"/>
  <c r="I294" i="77"/>
  <c r="B457" i="77"/>
  <c r="C371" i="46"/>
  <c r="C12" i="77"/>
  <c r="B311" i="63"/>
  <c r="F413" i="77"/>
  <c r="F43" i="77"/>
  <c r="F317" i="77"/>
  <c r="L286" i="77"/>
  <c r="C382" i="74"/>
  <c r="L91" i="77"/>
  <c r="F377" i="77"/>
  <c r="C120" i="77"/>
  <c r="B402" i="76"/>
  <c r="C465" i="76"/>
  <c r="M498" i="62"/>
  <c r="B352" i="63"/>
  <c r="L438" i="46"/>
  <c r="F484" i="62"/>
  <c r="L29" i="77"/>
  <c r="B328" i="77"/>
  <c r="I339" i="46"/>
  <c r="L496" i="77"/>
  <c r="C476" i="77"/>
  <c r="B492" i="77"/>
  <c r="F401" i="74"/>
  <c r="B361" i="46"/>
  <c r="L377" i="74"/>
  <c r="I358" i="77"/>
  <c r="M371" i="62"/>
  <c r="B228" i="77"/>
  <c r="I167" i="77"/>
  <c r="L342" i="63"/>
  <c r="L403" i="76"/>
  <c r="C472" i="74"/>
  <c r="F252" i="77"/>
  <c r="B457" i="74"/>
  <c r="L460" i="63"/>
  <c r="I116" i="77"/>
  <c r="I314" i="74"/>
  <c r="F358" i="76"/>
  <c r="L190" i="77"/>
  <c r="I469" i="76"/>
  <c r="C387" i="74"/>
  <c r="L415" i="74"/>
  <c r="L322" i="74"/>
  <c r="F466" i="76"/>
  <c r="B351" i="46"/>
  <c r="F458" i="77"/>
  <c r="C466" i="77"/>
  <c r="L483" i="76"/>
  <c r="B420" i="62"/>
  <c r="C379" i="77"/>
  <c r="L251" i="77"/>
  <c r="L393" i="46"/>
  <c r="C375" i="63"/>
  <c r="B450" i="74"/>
  <c r="C388" i="62"/>
  <c r="M411" i="62"/>
  <c r="I378" i="63"/>
  <c r="F423" i="77"/>
  <c r="C441" i="76"/>
  <c r="L433" i="77"/>
  <c r="I168" i="77"/>
  <c r="C390" i="46"/>
  <c r="B223" i="77"/>
  <c r="F427" i="74"/>
  <c r="L431" i="76"/>
  <c r="C118" i="77"/>
  <c r="L231" i="77"/>
  <c r="B497" i="74"/>
  <c r="F330" i="77"/>
  <c r="I62" i="77"/>
  <c r="B443" i="46"/>
  <c r="F324" i="77"/>
  <c r="L474" i="76"/>
  <c r="B419" i="63"/>
  <c r="B344" i="46"/>
  <c r="B392" i="46"/>
  <c r="B107" i="77"/>
  <c r="F491" i="46"/>
  <c r="C468" i="46"/>
  <c r="C498" i="76"/>
  <c r="F447" i="62"/>
  <c r="I240" i="77"/>
  <c r="B395" i="76"/>
  <c r="F230" i="77"/>
  <c r="B365" i="62"/>
  <c r="I424" i="63"/>
  <c r="C420" i="46"/>
  <c r="C459" i="62"/>
  <c r="L371" i="74"/>
  <c r="I336" i="74"/>
  <c r="L426" i="74"/>
  <c r="C438" i="76"/>
  <c r="L349" i="46"/>
  <c r="C345" i="76"/>
  <c r="F436" i="74"/>
  <c r="I470" i="77"/>
  <c r="F399" i="77"/>
  <c r="C329" i="63"/>
  <c r="C424" i="62"/>
  <c r="C401" i="62"/>
  <c r="B436" i="76"/>
  <c r="B19" i="77"/>
  <c r="B465" i="77"/>
  <c r="C167" i="77"/>
  <c r="L272" i="77"/>
  <c r="L410" i="76"/>
  <c r="C451" i="46"/>
  <c r="L354" i="76"/>
  <c r="C364" i="74"/>
  <c r="C438" i="46"/>
  <c r="I156" i="77"/>
  <c r="B203" i="77"/>
  <c r="B481" i="77"/>
  <c r="I20" i="77"/>
  <c r="L468" i="46"/>
  <c r="L473" i="74"/>
  <c r="C427" i="63"/>
  <c r="B485" i="46"/>
  <c r="C223" i="77"/>
  <c r="I49" i="77"/>
  <c r="F438" i="76"/>
  <c r="F390" i="63"/>
  <c r="B101" i="77"/>
  <c r="M455" i="62"/>
  <c r="B294" i="77"/>
  <c r="L394" i="46"/>
  <c r="B446" i="76"/>
  <c r="I385" i="63"/>
  <c r="L360" i="63"/>
  <c r="F477" i="62"/>
  <c r="F256" i="77"/>
  <c r="F371" i="77"/>
  <c r="B94" i="77"/>
  <c r="I314" i="77"/>
  <c r="B354" i="76"/>
  <c r="B384" i="74"/>
  <c r="B352" i="46"/>
  <c r="M360" i="62"/>
  <c r="F379" i="63"/>
  <c r="C451" i="74"/>
  <c r="B162" i="77"/>
  <c r="F321" i="46"/>
  <c r="C461" i="62"/>
  <c r="C380" i="77"/>
  <c r="I374" i="77"/>
  <c r="L466" i="77"/>
  <c r="B395" i="46"/>
  <c r="B72" i="77"/>
  <c r="I486" i="77"/>
  <c r="F456" i="74"/>
  <c r="C447" i="46"/>
  <c r="B445" i="77"/>
  <c r="I322" i="63"/>
  <c r="B415" i="62"/>
  <c r="B484" i="74"/>
  <c r="I453" i="76"/>
  <c r="F180" i="77"/>
  <c r="C384" i="62"/>
  <c r="C341" i="46"/>
  <c r="C496" i="46"/>
  <c r="L395" i="74"/>
  <c r="L207" i="77"/>
  <c r="L430" i="46"/>
  <c r="C378" i="77"/>
  <c r="I228" i="77"/>
  <c r="I431" i="77"/>
  <c r="C181" i="77"/>
  <c r="F433" i="77"/>
  <c r="B394" i="76"/>
  <c r="L464" i="74"/>
  <c r="C485" i="76"/>
  <c r="L380" i="74"/>
  <c r="L478" i="77"/>
  <c r="C420" i="76"/>
  <c r="B448" i="46"/>
  <c r="L471" i="74"/>
  <c r="M367" i="62"/>
  <c r="L210" i="77"/>
  <c r="F490" i="46"/>
  <c r="C379" i="62"/>
  <c r="I452" i="76"/>
  <c r="I359" i="63"/>
  <c r="F219" i="77"/>
  <c r="C472" i="63"/>
  <c r="C428" i="76"/>
  <c r="L404" i="63"/>
  <c r="F254" i="77"/>
  <c r="B431" i="77"/>
  <c r="C200" i="77"/>
  <c r="I318" i="74"/>
  <c r="L430" i="77"/>
  <c r="B113" i="77"/>
  <c r="I356" i="76"/>
  <c r="M471" i="62"/>
  <c r="C481" i="46"/>
  <c r="C396" i="62"/>
  <c r="I350" i="63"/>
  <c r="C30" i="77"/>
  <c r="I409" i="77"/>
  <c r="B378" i="46"/>
  <c r="I403" i="63"/>
  <c r="L377" i="77"/>
  <c r="B498" i="62"/>
  <c r="C495" i="46"/>
  <c r="B327" i="77"/>
  <c r="B76" i="77"/>
  <c r="F205" i="77"/>
  <c r="L61" i="77"/>
  <c r="L432" i="74"/>
  <c r="L144" i="77"/>
  <c r="C47" i="77"/>
  <c r="I474" i="63"/>
  <c r="L352" i="77"/>
  <c r="I490" i="74"/>
  <c r="I450" i="63"/>
  <c r="C353" i="63"/>
  <c r="B459" i="77"/>
  <c r="I466" i="62"/>
  <c r="F387" i="63"/>
  <c r="F8" i="77"/>
  <c r="B407" i="77"/>
  <c r="L436" i="74"/>
  <c r="I108" i="77"/>
  <c r="L340" i="77"/>
  <c r="L152" i="77"/>
  <c r="I328" i="74"/>
  <c r="C312" i="46"/>
  <c r="B412" i="46"/>
  <c r="I388" i="63"/>
  <c r="B498" i="74"/>
  <c r="B458" i="74"/>
  <c r="F352" i="76"/>
  <c r="L319" i="74"/>
  <c r="L174" i="77"/>
  <c r="B463" i="76"/>
  <c r="C418" i="63"/>
  <c r="L434" i="63"/>
  <c r="F239" i="77"/>
  <c r="F368" i="63"/>
  <c r="L402" i="63"/>
  <c r="I362" i="77"/>
  <c r="I468" i="63"/>
  <c r="B320" i="46"/>
  <c r="B497" i="77"/>
  <c r="L176" i="77"/>
  <c r="F442" i="46"/>
  <c r="C101" i="77"/>
  <c r="C371" i="76"/>
  <c r="I368" i="77"/>
  <c r="F455" i="62"/>
  <c r="F465" i="74"/>
  <c r="L403" i="77"/>
  <c r="B459" i="63"/>
  <c r="C193" i="77"/>
  <c r="L352" i="46"/>
  <c r="F394" i="77"/>
  <c r="F445" i="74"/>
  <c r="F398" i="63"/>
  <c r="I355" i="63"/>
  <c r="F221" i="77"/>
  <c r="B414" i="76"/>
  <c r="C46" i="77"/>
  <c r="L333" i="74"/>
  <c r="L455" i="74"/>
  <c r="C301" i="77"/>
  <c r="C361" i="77"/>
  <c r="C397" i="77"/>
  <c r="L170" i="77"/>
  <c r="F14" i="77"/>
  <c r="C329" i="46"/>
  <c r="B375" i="76"/>
  <c r="F468" i="63"/>
  <c r="F462" i="76"/>
  <c r="L255" i="77"/>
  <c r="I324" i="46"/>
  <c r="C347" i="46"/>
  <c r="B490" i="77"/>
  <c r="B44" i="77"/>
  <c r="B411" i="63"/>
  <c r="I470" i="62"/>
  <c r="B489" i="62"/>
  <c r="I348" i="74"/>
  <c r="C467" i="76"/>
  <c r="B410" i="62"/>
  <c r="F406" i="63"/>
  <c r="L417" i="63"/>
  <c r="I152" i="77"/>
  <c r="C367" i="76"/>
  <c r="B428" i="62"/>
  <c r="B452" i="46"/>
  <c r="I385" i="46"/>
  <c r="B252" i="77"/>
  <c r="I430" i="77"/>
  <c r="B244" i="77"/>
  <c r="F310" i="74"/>
  <c r="F388" i="77"/>
  <c r="L355" i="46"/>
  <c r="C357" i="77"/>
  <c r="B347" i="74"/>
  <c r="I399" i="77"/>
  <c r="C33" i="77"/>
  <c r="L316" i="63"/>
  <c r="C380" i="46"/>
  <c r="F228" i="77"/>
  <c r="C492" i="76"/>
  <c r="F495" i="74"/>
  <c r="B382" i="46"/>
  <c r="L487" i="74"/>
  <c r="B409" i="74"/>
  <c r="I383" i="62"/>
  <c r="I464" i="76"/>
  <c r="I427" i="76"/>
  <c r="L14" i="77"/>
  <c r="I469" i="62"/>
  <c r="C488" i="74"/>
  <c r="I128" i="77"/>
  <c r="B455" i="77"/>
  <c r="B364" i="76"/>
  <c r="C492" i="74"/>
  <c r="L427" i="77"/>
  <c r="C105" i="77"/>
  <c r="C446" i="76"/>
  <c r="F20" i="77"/>
  <c r="B451" i="63"/>
  <c r="B18" i="77"/>
  <c r="I341" i="46"/>
  <c r="L494" i="63"/>
  <c r="I35" i="77"/>
  <c r="F374" i="62"/>
  <c r="L459" i="63"/>
  <c r="I426" i="74"/>
  <c r="M462" i="62"/>
  <c r="L430" i="63"/>
  <c r="L418" i="76"/>
  <c r="F449" i="63"/>
  <c r="C425" i="77"/>
  <c r="C351" i="46"/>
  <c r="B349" i="63"/>
  <c r="C191" i="77"/>
  <c r="I311" i="63"/>
  <c r="L384" i="76"/>
  <c r="F404" i="76"/>
  <c r="C258" i="77"/>
  <c r="F432" i="62"/>
  <c r="F334" i="77"/>
  <c r="B460" i="62"/>
  <c r="L321" i="46"/>
  <c r="F231" i="77"/>
  <c r="L371" i="63"/>
  <c r="I428" i="62"/>
  <c r="F493" i="77"/>
  <c r="F341" i="46"/>
  <c r="B395" i="62"/>
  <c r="F162" i="77"/>
  <c r="B475" i="77"/>
  <c r="L330" i="74"/>
  <c r="I494" i="46"/>
  <c r="M369" i="62"/>
  <c r="I341" i="74"/>
  <c r="B363" i="63"/>
  <c r="C80" i="77"/>
  <c r="B334" i="77"/>
  <c r="F491" i="77"/>
  <c r="I412" i="63"/>
  <c r="F397" i="46"/>
  <c r="L494" i="77"/>
  <c r="I308" i="77"/>
  <c r="L366" i="74"/>
  <c r="F418" i="63"/>
  <c r="C257" i="77"/>
  <c r="F394" i="76"/>
  <c r="F351" i="76"/>
  <c r="B309" i="63"/>
  <c r="I329" i="63"/>
  <c r="I467" i="74"/>
  <c r="C454" i="46"/>
  <c r="L470" i="74"/>
  <c r="F312" i="46"/>
  <c r="F431" i="76"/>
  <c r="M368" i="62"/>
  <c r="C458" i="46"/>
  <c r="I400" i="74"/>
  <c r="F400" i="74"/>
  <c r="L460" i="76"/>
  <c r="I480" i="74"/>
  <c r="C470" i="62"/>
  <c r="I449" i="62"/>
  <c r="L318" i="46"/>
  <c r="F152" i="77"/>
  <c r="C404" i="77"/>
  <c r="F60" i="77"/>
  <c r="I477" i="77"/>
  <c r="F458" i="63"/>
  <c r="I370" i="76"/>
  <c r="F435" i="46"/>
  <c r="C283" i="77"/>
  <c r="F380" i="76"/>
  <c r="L194" i="77"/>
  <c r="C425" i="74"/>
  <c r="I109" i="77"/>
  <c r="C153" i="77"/>
  <c r="B232" i="77"/>
  <c r="B25" i="77"/>
  <c r="I314" i="46"/>
  <c r="F45" i="77"/>
  <c r="C407" i="77"/>
  <c r="L295" i="77"/>
  <c r="F361" i="74"/>
  <c r="I338" i="46"/>
  <c r="F490" i="74"/>
  <c r="F197" i="77"/>
  <c r="F313" i="46"/>
  <c r="L454" i="63"/>
  <c r="B116" i="77"/>
  <c r="C217" i="77"/>
  <c r="F384" i="46"/>
  <c r="L452" i="77"/>
  <c r="C489" i="76"/>
  <c r="B494" i="63"/>
  <c r="L452" i="63"/>
  <c r="B444" i="46"/>
  <c r="B477" i="46"/>
  <c r="I380" i="62"/>
  <c r="C172" i="77"/>
  <c r="L376" i="46"/>
  <c r="F70" i="77"/>
  <c r="L420" i="74"/>
  <c r="L310" i="77"/>
  <c r="I385" i="74"/>
  <c r="B478" i="74"/>
  <c r="C366" i="77"/>
  <c r="M431" i="62"/>
  <c r="C179" i="77"/>
  <c r="I492" i="74"/>
  <c r="F458" i="62"/>
  <c r="F372" i="76"/>
  <c r="B370" i="62"/>
  <c r="L113" i="77"/>
  <c r="B453" i="63"/>
  <c r="B467" i="46"/>
  <c r="I270" i="77"/>
  <c r="L457" i="77"/>
  <c r="B487" i="77"/>
  <c r="F363" i="76"/>
  <c r="B336" i="46"/>
  <c r="C412" i="63"/>
  <c r="I439" i="63"/>
  <c r="L480" i="46"/>
  <c r="I217" i="77"/>
  <c r="F499" i="46"/>
  <c r="B391" i="76"/>
  <c r="B367" i="63"/>
  <c r="I365" i="76"/>
  <c r="L90" i="77"/>
  <c r="I456" i="74"/>
  <c r="I77" i="77"/>
  <c r="F335" i="46"/>
  <c r="L407" i="46"/>
  <c r="I418" i="74"/>
  <c r="C343" i="63"/>
  <c r="I145" i="77"/>
  <c r="C394" i="77"/>
  <c r="F432" i="74"/>
  <c r="B491" i="62"/>
  <c r="B308" i="77"/>
  <c r="F175" i="77"/>
  <c r="C429" i="46"/>
  <c r="I357" i="62"/>
  <c r="F413" i="62"/>
  <c r="L382" i="77"/>
  <c r="C422" i="76"/>
  <c r="L444" i="63"/>
  <c r="C154" i="77"/>
  <c r="I381" i="74"/>
  <c r="B168" i="77"/>
  <c r="C396" i="63"/>
  <c r="C484" i="74"/>
  <c r="F445" i="62"/>
  <c r="L363" i="74"/>
  <c r="I76" i="77"/>
  <c r="I480" i="77"/>
  <c r="F391" i="76"/>
  <c r="F93" i="77"/>
  <c r="C416" i="62"/>
  <c r="B435" i="46"/>
  <c r="M379" i="62"/>
  <c r="C426" i="62"/>
  <c r="L439" i="76"/>
  <c r="I383" i="46"/>
  <c r="F408" i="76"/>
  <c r="C409" i="76"/>
  <c r="L481" i="77"/>
  <c r="B186" i="77"/>
  <c r="B312" i="74"/>
  <c r="I473" i="74"/>
  <c r="C422" i="62"/>
  <c r="M436" i="62"/>
  <c r="B469" i="46"/>
  <c r="B128" i="77"/>
  <c r="L411" i="76"/>
  <c r="I297" i="77"/>
  <c r="L486" i="63"/>
  <c r="L337" i="77"/>
  <c r="B245" i="77"/>
  <c r="L465" i="74"/>
  <c r="B174" i="77"/>
  <c r="C430" i="63"/>
  <c r="C439" i="76"/>
  <c r="F483" i="76"/>
  <c r="C473" i="46"/>
  <c r="I487" i="46"/>
  <c r="B411" i="77"/>
  <c r="B328" i="63"/>
  <c r="L332" i="46"/>
  <c r="B385" i="74"/>
  <c r="I456" i="62"/>
  <c r="F454" i="76"/>
  <c r="B387" i="74"/>
  <c r="F423" i="76"/>
  <c r="B346" i="77"/>
  <c r="F316" i="63"/>
  <c r="F457" i="77"/>
  <c r="L428" i="74"/>
  <c r="F433" i="63"/>
  <c r="L391" i="46"/>
  <c r="B381" i="76"/>
  <c r="F140" i="77"/>
  <c r="L476" i="74"/>
  <c r="B286" i="77"/>
  <c r="I416" i="74"/>
  <c r="B256" i="77"/>
  <c r="F442" i="74"/>
  <c r="B441" i="46"/>
  <c r="L471" i="46"/>
  <c r="I346" i="77"/>
  <c r="C396" i="46"/>
  <c r="I117" i="77"/>
  <c r="C454" i="62"/>
  <c r="M419" i="62"/>
  <c r="F342" i="77"/>
  <c r="F439" i="74"/>
  <c r="L318" i="63"/>
  <c r="F373" i="74"/>
  <c r="L418" i="46"/>
  <c r="I447" i="76"/>
  <c r="I329" i="77"/>
  <c r="B484" i="77"/>
  <c r="B446" i="46"/>
  <c r="B427" i="74"/>
  <c r="B376" i="63"/>
  <c r="L468" i="77"/>
  <c r="L468" i="76"/>
  <c r="B468" i="46"/>
  <c r="C418" i="62"/>
  <c r="I95" i="77"/>
  <c r="C292" i="77"/>
  <c r="I401" i="63"/>
  <c r="I430" i="63"/>
  <c r="B189" i="77"/>
  <c r="L461" i="46"/>
  <c r="F470" i="63"/>
  <c r="B351" i="74"/>
  <c r="F214" i="77"/>
  <c r="L492" i="74"/>
  <c r="B335" i="74"/>
  <c r="B382" i="76"/>
  <c r="B449" i="46"/>
  <c r="I467" i="46"/>
  <c r="I25" i="77"/>
  <c r="B364" i="74"/>
  <c r="I364" i="62"/>
  <c r="F414" i="76"/>
  <c r="F438" i="46"/>
  <c r="I423" i="76"/>
  <c r="C182" i="77"/>
  <c r="F159" i="77"/>
  <c r="I414" i="74"/>
  <c r="B328" i="46"/>
  <c r="F349" i="74"/>
  <c r="I466" i="63"/>
  <c r="F388" i="46"/>
  <c r="L480" i="77"/>
  <c r="L357" i="74"/>
  <c r="F194" i="77"/>
  <c r="F444" i="74"/>
  <c r="C149" i="77"/>
  <c r="C325" i="77"/>
  <c r="I313" i="46"/>
  <c r="I425" i="46"/>
  <c r="C479" i="74"/>
  <c r="B81" i="77"/>
  <c r="F379" i="46"/>
  <c r="C390" i="77"/>
  <c r="C50" i="77"/>
  <c r="L452" i="76"/>
  <c r="C304" i="77"/>
  <c r="F87" i="77"/>
  <c r="B431" i="46"/>
  <c r="C375" i="74"/>
  <c r="B483" i="74"/>
  <c r="B58" i="77"/>
  <c r="F326" i="74"/>
  <c r="L304" i="63"/>
  <c r="C357" i="46"/>
  <c r="I396" i="77"/>
  <c r="F464" i="76"/>
  <c r="L375" i="76"/>
  <c r="B410" i="74"/>
  <c r="I354" i="76"/>
  <c r="B391" i="77"/>
  <c r="F169" i="77"/>
  <c r="C413" i="74"/>
  <c r="I103" i="77"/>
  <c r="C160" i="77"/>
  <c r="C202" i="77"/>
  <c r="B278" i="77"/>
  <c r="F425" i="74"/>
  <c r="C133" i="77"/>
  <c r="I32" i="77"/>
  <c r="I144" i="77"/>
  <c r="C457" i="76"/>
  <c r="F446" i="62"/>
  <c r="C421" i="62"/>
  <c r="L172" i="77"/>
  <c r="C143" i="77"/>
  <c r="F396" i="77"/>
  <c r="F102" i="77"/>
  <c r="C441" i="62"/>
  <c r="I148" i="77"/>
  <c r="B454" i="46"/>
  <c r="B427" i="63"/>
  <c r="L311" i="63"/>
  <c r="F377" i="74"/>
  <c r="F383" i="46"/>
  <c r="I437" i="46"/>
  <c r="F355" i="46"/>
  <c r="F377" i="76"/>
  <c r="M456" i="62"/>
  <c r="L453" i="76"/>
  <c r="C485" i="46"/>
  <c r="F462" i="77"/>
  <c r="B321" i="74"/>
  <c r="F73" i="77"/>
  <c r="F404" i="62"/>
  <c r="B360" i="46"/>
  <c r="I114" i="77"/>
  <c r="I375" i="62"/>
  <c r="C207" i="77"/>
  <c r="B414" i="77"/>
  <c r="F375" i="77"/>
  <c r="I349" i="76"/>
  <c r="I381" i="62"/>
  <c r="C357" i="62"/>
  <c r="C424" i="74"/>
  <c r="I328" i="46"/>
  <c r="L355" i="77"/>
  <c r="B404" i="62"/>
  <c r="L365" i="63"/>
  <c r="C487" i="77"/>
  <c r="C346" i="46"/>
  <c r="L383" i="63"/>
  <c r="C62" i="77"/>
  <c r="I397" i="46"/>
  <c r="C334" i="46"/>
  <c r="B495" i="74"/>
  <c r="F452" i="62"/>
  <c r="L369" i="74"/>
  <c r="B383" i="77"/>
  <c r="L427" i="63"/>
  <c r="C339" i="46"/>
  <c r="C465" i="46"/>
  <c r="B208" i="77"/>
  <c r="B493" i="77"/>
  <c r="F444" i="62"/>
  <c r="B268" i="77"/>
  <c r="I379" i="62"/>
  <c r="I462" i="62"/>
  <c r="I368" i="76"/>
  <c r="C124" i="77"/>
  <c r="B173" i="77"/>
  <c r="I487" i="74"/>
  <c r="C469" i="74"/>
  <c r="I402" i="62"/>
  <c r="F394" i="74"/>
  <c r="F482" i="62"/>
  <c r="M384" i="62"/>
  <c r="B490" i="76"/>
  <c r="B373" i="46"/>
  <c r="L397" i="74"/>
  <c r="I497" i="46"/>
  <c r="F463" i="63"/>
  <c r="I346" i="46"/>
  <c r="B477" i="76"/>
  <c r="C386" i="46"/>
  <c r="L413" i="76"/>
  <c r="L409" i="76"/>
  <c r="C342" i="74"/>
  <c r="B363" i="74"/>
  <c r="I421" i="46"/>
  <c r="B437" i="74"/>
  <c r="F443" i="76"/>
  <c r="I397" i="63"/>
  <c r="L478" i="76"/>
  <c r="B417" i="74"/>
  <c r="B267" i="77"/>
  <c r="C14" i="77"/>
  <c r="I332" i="74"/>
  <c r="B418" i="62"/>
  <c r="B387" i="46"/>
  <c r="F318" i="77"/>
  <c r="F498" i="77"/>
  <c r="F49" i="77"/>
  <c r="F35" i="77"/>
  <c r="I162" i="77"/>
  <c r="C404" i="74"/>
  <c r="L406" i="74"/>
  <c r="B454" i="63"/>
  <c r="B306" i="77"/>
  <c r="C362" i="77"/>
  <c r="L467" i="74"/>
  <c r="C493" i="76"/>
  <c r="C386" i="76"/>
  <c r="C53" i="77"/>
  <c r="C420" i="62"/>
  <c r="I112" i="77"/>
  <c r="I433" i="76"/>
  <c r="I386" i="74"/>
  <c r="C400" i="77"/>
  <c r="F450" i="77"/>
  <c r="I440" i="62"/>
  <c r="F332" i="74"/>
  <c r="L491" i="74"/>
  <c r="I461" i="76"/>
  <c r="C457" i="46"/>
  <c r="F9" i="77"/>
  <c r="C368" i="77"/>
  <c r="I367" i="46"/>
  <c r="F448" i="62"/>
  <c r="F463" i="46"/>
  <c r="C475" i="77"/>
  <c r="L311" i="74"/>
  <c r="L318" i="77"/>
  <c r="I161" i="77"/>
  <c r="F111" i="77"/>
  <c r="I250" i="77"/>
  <c r="I484" i="62"/>
  <c r="I433" i="74"/>
  <c r="B416" i="76"/>
  <c r="C65" i="77"/>
  <c r="I477" i="46"/>
  <c r="C109" i="77"/>
  <c r="I379" i="77"/>
  <c r="F481" i="62"/>
  <c r="B426" i="62"/>
  <c r="I147" i="77"/>
  <c r="L497" i="63"/>
  <c r="I433" i="63"/>
  <c r="C419" i="63"/>
  <c r="I248" i="77"/>
  <c r="I83" i="77"/>
  <c r="B281" i="77"/>
  <c r="F257" i="77"/>
  <c r="C466" i="74"/>
  <c r="C387" i="77"/>
  <c r="F218" i="77"/>
  <c r="L429" i="77"/>
  <c r="L353" i="76"/>
  <c r="F323" i="77"/>
  <c r="F287" i="77"/>
  <c r="I427" i="77"/>
  <c r="I159" i="77"/>
  <c r="B313" i="77"/>
  <c r="L323" i="74"/>
  <c r="B397" i="76"/>
  <c r="L420" i="77"/>
  <c r="F350" i="46"/>
  <c r="B359" i="63"/>
  <c r="F456" i="62"/>
  <c r="L415" i="76"/>
  <c r="B102" i="77"/>
  <c r="M440" i="62"/>
  <c r="C353" i="46"/>
  <c r="F124" i="77"/>
  <c r="B395" i="74"/>
  <c r="F292" i="77"/>
  <c r="C443" i="46"/>
  <c r="C156" i="77"/>
  <c r="F368" i="46"/>
  <c r="B200" i="77"/>
  <c r="L397" i="76"/>
  <c r="B476" i="74"/>
  <c r="I429" i="63"/>
  <c r="L417" i="74"/>
  <c r="F392" i="63"/>
  <c r="I238" i="77"/>
  <c r="B396" i="62"/>
  <c r="L306" i="63"/>
  <c r="L365" i="74"/>
  <c r="C321" i="63"/>
  <c r="L217" i="77"/>
  <c r="L354" i="77"/>
  <c r="B53" i="77"/>
  <c r="C386" i="62"/>
  <c r="F323" i="74"/>
  <c r="F46" i="77"/>
  <c r="C332" i="63"/>
  <c r="I346" i="74"/>
  <c r="M413" i="62"/>
  <c r="C159" i="77"/>
  <c r="L343" i="74"/>
  <c r="I24" i="77"/>
  <c r="F311" i="74"/>
  <c r="B447" i="63"/>
  <c r="I345" i="74"/>
  <c r="L317" i="63"/>
  <c r="L346" i="46"/>
  <c r="B430" i="77"/>
  <c r="C328" i="74"/>
  <c r="L348" i="74"/>
  <c r="B229" i="77"/>
  <c r="F492" i="63"/>
  <c r="B385" i="77"/>
  <c r="L187" i="77"/>
  <c r="F472" i="76"/>
  <c r="I375" i="77"/>
  <c r="C48" i="77"/>
  <c r="L394" i="77"/>
  <c r="F18" i="77"/>
  <c r="F464" i="46"/>
  <c r="L325" i="63"/>
  <c r="F353" i="63"/>
  <c r="M447" i="62"/>
  <c r="B457" i="63"/>
  <c r="C337" i="46"/>
  <c r="B413" i="46"/>
  <c r="C435" i="63"/>
  <c r="I323" i="77"/>
  <c r="L416" i="77"/>
  <c r="F480" i="62"/>
  <c r="C363" i="46"/>
  <c r="L157" i="77"/>
  <c r="F297" i="77"/>
  <c r="B441" i="74"/>
  <c r="F422" i="77"/>
  <c r="C374" i="76"/>
  <c r="L358" i="74"/>
  <c r="C387" i="46"/>
  <c r="I479" i="63"/>
  <c r="F422" i="46"/>
  <c r="C398" i="46"/>
  <c r="F495" i="46"/>
  <c r="C289" i="77"/>
  <c r="L449" i="63"/>
  <c r="L489" i="74"/>
  <c r="F212" i="77"/>
  <c r="L150" i="77"/>
  <c r="B399" i="63"/>
  <c r="L453" i="63"/>
  <c r="B496" i="74"/>
  <c r="B313" i="63"/>
  <c r="B291" i="77"/>
  <c r="C366" i="76"/>
  <c r="B274" i="77"/>
  <c r="F146" i="77"/>
  <c r="I498" i="46"/>
  <c r="B441" i="62"/>
  <c r="F149" i="77"/>
  <c r="C436" i="46"/>
  <c r="I474" i="77"/>
  <c r="B339" i="74"/>
  <c r="I425" i="76"/>
  <c r="F316" i="77"/>
  <c r="B471" i="62"/>
  <c r="F445" i="63"/>
  <c r="C336" i="63"/>
  <c r="I358" i="46"/>
  <c r="I252" i="77"/>
  <c r="L363" i="46"/>
  <c r="B338" i="74"/>
  <c r="L412" i="46"/>
  <c r="B380" i="74"/>
  <c r="I360" i="62"/>
  <c r="C324" i="63"/>
  <c r="F187" i="77"/>
  <c r="I494" i="62"/>
  <c r="F296" i="77"/>
  <c r="I495" i="62"/>
  <c r="I408" i="76"/>
  <c r="B495" i="77"/>
  <c r="L57" i="77"/>
  <c r="I355" i="77"/>
  <c r="I328" i="63"/>
  <c r="B316" i="74"/>
  <c r="F404" i="77"/>
  <c r="L463" i="76"/>
  <c r="F378" i="77"/>
  <c r="I418" i="76"/>
  <c r="B368" i="62"/>
  <c r="L377" i="63"/>
  <c r="F481" i="77"/>
  <c r="F318" i="74"/>
  <c r="F470" i="62"/>
  <c r="B439" i="62"/>
  <c r="F310" i="77"/>
  <c r="I382" i="76"/>
  <c r="C304" i="74"/>
  <c r="I130" i="77"/>
  <c r="B451" i="62"/>
  <c r="C486" i="62"/>
  <c r="L341" i="63"/>
  <c r="F398" i="62"/>
  <c r="I430" i="74"/>
  <c r="B211" i="77"/>
  <c r="I319" i="74"/>
  <c r="F481" i="76"/>
  <c r="F359" i="74"/>
  <c r="I378" i="76"/>
  <c r="I366" i="76"/>
  <c r="C371" i="62"/>
  <c r="F388" i="74"/>
  <c r="I347" i="63"/>
  <c r="L13" i="77"/>
  <c r="B373" i="74"/>
  <c r="L443" i="46"/>
  <c r="I436" i="77"/>
  <c r="C397" i="46"/>
  <c r="F401" i="63"/>
  <c r="C349" i="77"/>
  <c r="C353" i="77"/>
  <c r="L206" i="77"/>
  <c r="L473" i="77"/>
  <c r="F471" i="76"/>
  <c r="F420" i="46"/>
  <c r="I401" i="46"/>
  <c r="L388" i="77"/>
  <c r="F56" i="77"/>
  <c r="F348" i="46"/>
  <c r="I406" i="74"/>
  <c r="B479" i="77"/>
  <c r="M397" i="62"/>
  <c r="C324" i="74"/>
  <c r="C442" i="62"/>
  <c r="F422" i="62"/>
  <c r="B353" i="74"/>
  <c r="L136" i="77"/>
  <c r="B430" i="46"/>
  <c r="C264" i="77"/>
  <c r="C361" i="74"/>
  <c r="B86" i="77"/>
  <c r="L361" i="63"/>
  <c r="F386" i="62"/>
  <c r="C356" i="62"/>
  <c r="B440" i="77"/>
  <c r="B368" i="77"/>
  <c r="C456" i="63"/>
  <c r="M433" i="62"/>
  <c r="M396" i="62"/>
  <c r="C456" i="62"/>
  <c r="B442" i="76"/>
  <c r="L407" i="63"/>
  <c r="F172" i="77"/>
  <c r="B126" i="77"/>
  <c r="C180" i="77"/>
  <c r="B487" i="62"/>
  <c r="C226" i="77"/>
  <c r="L200" i="77"/>
  <c r="F368" i="77"/>
  <c r="L359" i="63"/>
  <c r="I268" i="77"/>
  <c r="F100" i="77"/>
  <c r="F422" i="63"/>
  <c r="M402" i="62"/>
  <c r="F48" i="77"/>
  <c r="B339" i="63"/>
  <c r="C22" i="77"/>
  <c r="F374" i="74"/>
  <c r="I376" i="77"/>
  <c r="B499" i="62"/>
  <c r="B471" i="46"/>
  <c r="F171" i="77"/>
  <c r="B312" i="77"/>
  <c r="F308" i="74"/>
  <c r="C232" i="77"/>
  <c r="I22" i="77"/>
  <c r="I405" i="76"/>
  <c r="B361" i="74"/>
  <c r="C285" i="77"/>
  <c r="B363" i="62"/>
  <c r="C68" i="77"/>
  <c r="B394" i="46"/>
  <c r="I363" i="74"/>
  <c r="L488" i="74"/>
  <c r="F345" i="63"/>
  <c r="F493" i="46"/>
  <c r="M414" i="62"/>
  <c r="C453" i="74"/>
  <c r="L349" i="76"/>
  <c r="B417" i="62"/>
  <c r="B395" i="63"/>
  <c r="C459" i="77"/>
  <c r="B370" i="63"/>
  <c r="C468" i="76"/>
  <c r="I406" i="63"/>
  <c r="B374" i="74"/>
  <c r="F379" i="74"/>
  <c r="L28" i="77"/>
  <c r="I395" i="74"/>
  <c r="B351" i="63"/>
  <c r="I388" i="62"/>
  <c r="C430" i="46"/>
  <c r="F370" i="46"/>
  <c r="F264" i="77"/>
  <c r="C447" i="77"/>
  <c r="C31" i="77"/>
  <c r="B36" i="77"/>
  <c r="I186" i="77"/>
  <c r="L359" i="74"/>
  <c r="I432" i="46"/>
  <c r="B476" i="46"/>
  <c r="F447" i="63"/>
  <c r="I344" i="63"/>
  <c r="I57" i="77"/>
  <c r="B188" i="77"/>
  <c r="B425" i="63"/>
  <c r="L326" i="46"/>
  <c r="I408" i="74"/>
  <c r="L310" i="74"/>
  <c r="C369" i="63"/>
  <c r="F97" i="77"/>
  <c r="F321" i="77"/>
  <c r="C359" i="63"/>
  <c r="C108" i="77"/>
  <c r="L296" i="77"/>
  <c r="F346" i="63"/>
  <c r="L390" i="77"/>
  <c r="L416" i="76"/>
  <c r="C467" i="77"/>
  <c r="F411" i="76"/>
  <c r="C67" i="77"/>
  <c r="I419" i="74"/>
  <c r="L338" i="63"/>
  <c r="C394" i="62"/>
  <c r="I334" i="77"/>
  <c r="I400" i="62"/>
  <c r="C401" i="77"/>
  <c r="C58" i="77"/>
  <c r="F363" i="46"/>
  <c r="I465" i="77"/>
  <c r="I398" i="46"/>
  <c r="C396" i="77"/>
  <c r="B446" i="63"/>
  <c r="B401" i="74"/>
  <c r="I471" i="77"/>
  <c r="I476" i="76"/>
  <c r="C465" i="62"/>
  <c r="I363" i="76"/>
  <c r="I454" i="76"/>
  <c r="F27" i="77"/>
  <c r="I356" i="74"/>
  <c r="I98" i="77"/>
  <c r="I493" i="74"/>
  <c r="L93" i="77"/>
  <c r="I48" i="77"/>
  <c r="F431" i="63"/>
  <c r="M389" i="62"/>
  <c r="B402" i="74"/>
  <c r="I425" i="63"/>
  <c r="M477" i="62"/>
  <c r="F375" i="46"/>
  <c r="C225" i="77"/>
  <c r="C240" i="77"/>
  <c r="F357" i="77"/>
  <c r="L489" i="77"/>
  <c r="L84" i="77"/>
  <c r="I239" i="77"/>
  <c r="B406" i="77"/>
  <c r="L333" i="46"/>
  <c r="I381" i="63"/>
  <c r="B411" i="62"/>
  <c r="F439" i="62"/>
  <c r="L315" i="74"/>
  <c r="I436" i="63"/>
  <c r="B67" i="77"/>
  <c r="B375" i="74"/>
  <c r="B480" i="63"/>
  <c r="C96" i="77"/>
  <c r="I298" i="77"/>
  <c r="F314" i="74"/>
  <c r="F326" i="77"/>
  <c r="L328" i="46"/>
  <c r="L358" i="76"/>
  <c r="F446" i="74"/>
  <c r="I450" i="74"/>
  <c r="B475" i="74"/>
  <c r="C389" i="74"/>
  <c r="F151" i="77"/>
  <c r="C355" i="74"/>
  <c r="I110" i="77"/>
  <c r="I449" i="63"/>
  <c r="I428" i="74"/>
  <c r="B352" i="76"/>
  <c r="B233" i="77"/>
  <c r="C352" i="63"/>
  <c r="I318" i="77"/>
  <c r="I431" i="74"/>
  <c r="B410" i="63"/>
  <c r="C466" i="76"/>
  <c r="F220" i="77"/>
  <c r="C415" i="46"/>
  <c r="L415" i="63"/>
  <c r="L407" i="74"/>
  <c r="B63" i="77"/>
  <c r="L434" i="74"/>
  <c r="B366" i="77"/>
  <c r="B488" i="76"/>
  <c r="L94" i="77"/>
  <c r="F471" i="77"/>
  <c r="C103" i="77"/>
  <c r="B373" i="77"/>
  <c r="I400" i="63"/>
  <c r="C484" i="62"/>
  <c r="B484" i="46"/>
  <c r="F302" i="77"/>
  <c r="B440" i="63"/>
  <c r="M470" i="62"/>
  <c r="B426" i="74"/>
  <c r="L424" i="63"/>
  <c r="C430" i="77"/>
  <c r="B382" i="77"/>
  <c r="L456" i="46"/>
  <c r="C413" i="46"/>
  <c r="B236" i="77"/>
  <c r="F455" i="63"/>
  <c r="F414" i="77"/>
  <c r="F428" i="77"/>
  <c r="C342" i="76"/>
  <c r="C347" i="74"/>
  <c r="L154" i="77"/>
  <c r="L258" i="77"/>
  <c r="L437" i="63"/>
  <c r="I382" i="74"/>
  <c r="L307" i="77"/>
  <c r="I345" i="46"/>
  <c r="F333" i="74"/>
  <c r="F307" i="74"/>
  <c r="C435" i="46"/>
  <c r="B485" i="77"/>
  <c r="L68" i="77"/>
  <c r="C430" i="76"/>
  <c r="I451" i="62"/>
  <c r="F77" i="77"/>
  <c r="C383" i="63"/>
  <c r="I107" i="77"/>
  <c r="I451" i="46"/>
  <c r="C315" i="63"/>
  <c r="I380" i="63"/>
  <c r="I338" i="63"/>
  <c r="F377" i="46"/>
  <c r="L477" i="76"/>
  <c r="L350" i="76"/>
  <c r="C64" i="77"/>
  <c r="C17" i="77"/>
  <c r="L156" i="77"/>
  <c r="F448" i="74"/>
  <c r="F338" i="46"/>
  <c r="C352" i="77"/>
  <c r="I457" i="46"/>
  <c r="B257" i="77"/>
  <c r="C436" i="77"/>
  <c r="L454" i="76"/>
  <c r="F412" i="74"/>
  <c r="C483" i="77"/>
  <c r="C423" i="46"/>
  <c r="L359" i="46"/>
  <c r="M499" i="62"/>
  <c r="C316" i="77"/>
  <c r="F405" i="76"/>
  <c r="I357" i="76"/>
  <c r="I393" i="77"/>
  <c r="C490" i="62"/>
  <c r="B366" i="46"/>
  <c r="I352" i="76"/>
  <c r="B331" i="74"/>
  <c r="B401" i="76"/>
  <c r="L378" i="77"/>
  <c r="C408" i="76"/>
  <c r="L308" i="74"/>
  <c r="I393" i="46"/>
  <c r="B424" i="76"/>
  <c r="C470" i="76"/>
  <c r="C491" i="76"/>
  <c r="L401" i="76"/>
  <c r="F463" i="76"/>
  <c r="I369" i="62"/>
  <c r="C195" i="77"/>
  <c r="B398" i="63"/>
  <c r="I124" i="77"/>
  <c r="B448" i="62"/>
  <c r="F299" i="77"/>
  <c r="I440" i="76"/>
  <c r="L117" i="77"/>
  <c r="L220" i="77"/>
  <c r="C354" i="77"/>
  <c r="L383" i="76"/>
  <c r="B413" i="77"/>
  <c r="F342" i="74"/>
  <c r="F496" i="74"/>
  <c r="C411" i="74"/>
  <c r="F356" i="63"/>
  <c r="B405" i="77"/>
  <c r="B389" i="77"/>
  <c r="M466" i="62"/>
  <c r="I262" i="77"/>
  <c r="B103" i="77"/>
  <c r="L400" i="76"/>
  <c r="L128" i="77"/>
  <c r="C70" i="77"/>
  <c r="B426" i="46"/>
  <c r="L162" i="77"/>
  <c r="C459" i="76"/>
  <c r="L366" i="63"/>
  <c r="F314" i="46"/>
  <c r="B384" i="63"/>
  <c r="F432" i="46"/>
  <c r="F62" i="77"/>
  <c r="L422" i="63"/>
  <c r="I454" i="77"/>
  <c r="I477" i="76"/>
  <c r="L374" i="76"/>
  <c r="L447" i="74"/>
  <c r="F497" i="63"/>
  <c r="C489" i="74"/>
  <c r="B290" i="77"/>
  <c r="C344" i="46"/>
  <c r="I126" i="77"/>
  <c r="F411" i="63"/>
  <c r="I488" i="46"/>
  <c r="F166" i="77"/>
  <c r="C444" i="62"/>
  <c r="C348" i="77"/>
  <c r="C364" i="77"/>
  <c r="B404" i="63"/>
  <c r="B324" i="74"/>
  <c r="C348" i="74"/>
  <c r="C398" i="62"/>
  <c r="B440" i="74"/>
  <c r="I405" i="62"/>
  <c r="B350" i="63"/>
  <c r="F390" i="62"/>
  <c r="I422" i="77"/>
  <c r="F439" i="77"/>
  <c r="C107" i="77"/>
  <c r="F362" i="46"/>
  <c r="F366" i="46"/>
  <c r="I457" i="62"/>
  <c r="M372" i="62"/>
  <c r="L146" i="77"/>
  <c r="I465" i="76"/>
  <c r="F158" i="77"/>
  <c r="F353" i="77"/>
  <c r="B337" i="77"/>
  <c r="I444" i="62"/>
  <c r="F343" i="77"/>
  <c r="I493" i="77"/>
  <c r="C394" i="76"/>
  <c r="F462" i="63"/>
  <c r="I379" i="76"/>
  <c r="C485" i="74"/>
  <c r="C37" i="77"/>
  <c r="C377" i="63"/>
  <c r="C499" i="46"/>
  <c r="L433" i="63"/>
  <c r="B435" i="62"/>
  <c r="B403" i="74"/>
  <c r="L390" i="76"/>
  <c r="F475" i="63"/>
  <c r="B422" i="62"/>
  <c r="F277" i="77"/>
  <c r="M475" i="62"/>
  <c r="C495" i="62"/>
  <c r="B304" i="63"/>
  <c r="I434" i="46"/>
  <c r="C356" i="63"/>
  <c r="C353" i="76"/>
  <c r="L53" i="77"/>
  <c r="F347" i="63"/>
  <c r="I381" i="76"/>
  <c r="C372" i="77"/>
  <c r="L486" i="77"/>
  <c r="L409" i="74"/>
  <c r="I462" i="63"/>
  <c r="L456" i="76"/>
  <c r="B145" i="77"/>
  <c r="C343" i="77"/>
  <c r="L459" i="74"/>
  <c r="I284" i="77"/>
  <c r="B394" i="62"/>
  <c r="B124" i="77"/>
  <c r="M359" i="62"/>
  <c r="I410" i="62"/>
  <c r="F393" i="74"/>
  <c r="F376" i="74"/>
  <c r="C280" i="77"/>
  <c r="I312" i="63"/>
  <c r="I203" i="77"/>
  <c r="L398" i="63"/>
  <c r="F305" i="77"/>
  <c r="L356" i="63"/>
  <c r="B355" i="76"/>
  <c r="C391" i="62"/>
  <c r="I355" i="46"/>
  <c r="B360" i="62"/>
  <c r="I295" i="77"/>
  <c r="C403" i="62"/>
  <c r="B383" i="63"/>
  <c r="B353" i="46"/>
  <c r="L395" i="63"/>
  <c r="L381" i="74"/>
  <c r="C164" i="77"/>
  <c r="I350" i="74"/>
  <c r="B337" i="74"/>
  <c r="L20" i="77"/>
  <c r="C238" i="77"/>
  <c r="B471" i="76"/>
  <c r="C376" i="63"/>
  <c r="L489" i="46"/>
  <c r="F331" i="77"/>
  <c r="I430" i="46"/>
  <c r="F465" i="46"/>
  <c r="F407" i="46"/>
  <c r="C239" i="77"/>
  <c r="F399" i="76"/>
  <c r="C311" i="77"/>
  <c r="F324" i="74"/>
  <c r="L98" i="77"/>
  <c r="B306" i="63"/>
  <c r="F385" i="76"/>
  <c r="C136" i="77"/>
  <c r="I313" i="77"/>
  <c r="I414" i="62"/>
  <c r="F421" i="63"/>
  <c r="L474" i="46"/>
  <c r="C452" i="63"/>
  <c r="C359" i="62"/>
  <c r="C402" i="62"/>
  <c r="F486" i="77"/>
  <c r="I393" i="74"/>
  <c r="F145" i="77"/>
  <c r="B491" i="74"/>
  <c r="F30" i="77"/>
  <c r="B466" i="62"/>
  <c r="I415" i="46"/>
  <c r="I414" i="46"/>
  <c r="L343" i="63"/>
  <c r="I455" i="77"/>
  <c r="L268" i="77"/>
  <c r="I452" i="74"/>
  <c r="L425" i="74"/>
  <c r="L445" i="46"/>
  <c r="M355" i="62"/>
  <c r="L238" i="77"/>
  <c r="B23" i="77"/>
  <c r="F430" i="46"/>
  <c r="C413" i="62"/>
  <c r="L363" i="77"/>
  <c r="C354" i="76"/>
  <c r="I404" i="46"/>
  <c r="F428" i="74"/>
  <c r="I391" i="62"/>
  <c r="I102" i="77"/>
  <c r="I125" i="77"/>
  <c r="C441" i="74"/>
  <c r="I374" i="62"/>
  <c r="F329" i="46"/>
  <c r="C368" i="62"/>
  <c r="B443" i="77"/>
  <c r="F189" i="77"/>
  <c r="F458" i="46"/>
  <c r="C421" i="74"/>
  <c r="I395" i="46"/>
  <c r="B345" i="74"/>
  <c r="C481" i="76"/>
  <c r="M365" i="62"/>
  <c r="B452" i="62"/>
  <c r="C435" i="62"/>
  <c r="C423" i="74"/>
  <c r="F430" i="77"/>
  <c r="C460" i="74"/>
  <c r="C419" i="46"/>
  <c r="I372" i="76"/>
  <c r="C431" i="46"/>
  <c r="F57" i="77"/>
  <c r="F361" i="77"/>
  <c r="L385" i="77"/>
  <c r="L408" i="74"/>
  <c r="L470" i="63"/>
  <c r="M428" i="62"/>
  <c r="F116" i="77"/>
  <c r="C469" i="46"/>
  <c r="I456" i="46"/>
  <c r="B484" i="63"/>
  <c r="I412" i="76"/>
  <c r="I446" i="74"/>
  <c r="B119" i="77"/>
  <c r="L471" i="63"/>
  <c r="C211" i="77"/>
  <c r="C492" i="63"/>
  <c r="I251" i="77"/>
  <c r="C377" i="77"/>
  <c r="I476" i="63"/>
  <c r="C433" i="77"/>
  <c r="F399" i="63"/>
  <c r="I119" i="77"/>
  <c r="L334" i="46"/>
  <c r="L496" i="76"/>
  <c r="L444" i="46"/>
  <c r="B389" i="62"/>
  <c r="C331" i="77"/>
  <c r="C423" i="77"/>
  <c r="C309" i="46"/>
  <c r="L109" i="77"/>
  <c r="B445" i="46"/>
  <c r="B218" i="77"/>
  <c r="C490" i="77"/>
  <c r="B408" i="46"/>
  <c r="I293" i="77"/>
  <c r="F304" i="74"/>
  <c r="B463" i="63"/>
  <c r="I222" i="77"/>
  <c r="L350" i="46"/>
  <c r="F427" i="77"/>
  <c r="L214" i="77"/>
  <c r="F398" i="46"/>
  <c r="C390" i="62"/>
  <c r="M394" i="62"/>
  <c r="F313" i="77"/>
  <c r="B68" i="77"/>
  <c r="L218" i="77"/>
  <c r="L329" i="63"/>
  <c r="C385" i="63"/>
  <c r="C469" i="76"/>
  <c r="C394" i="63"/>
  <c r="C463" i="46"/>
  <c r="L334" i="74"/>
  <c r="L24" i="77"/>
  <c r="B445" i="76"/>
  <c r="I346" i="63"/>
  <c r="I361" i="63"/>
  <c r="L479" i="46"/>
  <c r="F372" i="63"/>
  <c r="F410" i="74"/>
  <c r="C460" i="46"/>
  <c r="L356" i="76"/>
  <c r="B375" i="46"/>
  <c r="I372" i="63"/>
  <c r="F427" i="46"/>
  <c r="C466" i="46"/>
  <c r="L372" i="77"/>
  <c r="L419" i="77"/>
  <c r="B425" i="77"/>
  <c r="L378" i="76"/>
  <c r="I335" i="77"/>
  <c r="B357" i="74"/>
  <c r="B324" i="63"/>
  <c r="I394" i="62"/>
  <c r="I387" i="63"/>
  <c r="L479" i="74"/>
  <c r="I205" i="77"/>
  <c r="F451" i="63"/>
  <c r="C433" i="62"/>
  <c r="F437" i="77"/>
  <c r="C346" i="77"/>
  <c r="I31" i="77"/>
  <c r="C310" i="77"/>
  <c r="B496" i="62"/>
  <c r="L449" i="74"/>
  <c r="B350" i="76"/>
  <c r="F420" i="63"/>
  <c r="C428" i="77"/>
  <c r="F371" i="74"/>
  <c r="B368" i="63"/>
  <c r="I482" i="46"/>
  <c r="C434" i="63"/>
  <c r="C227" i="77"/>
  <c r="B380" i="77"/>
  <c r="B431" i="62"/>
  <c r="L324" i="77"/>
  <c r="I462" i="74"/>
  <c r="L425" i="46"/>
  <c r="L483" i="74"/>
  <c r="I407" i="63"/>
  <c r="L142" i="77"/>
  <c r="B348" i="77"/>
  <c r="F255" i="77"/>
  <c r="B350" i="46"/>
  <c r="M381" i="62"/>
  <c r="C49" i="77"/>
  <c r="C365" i="74"/>
  <c r="I460" i="74"/>
  <c r="I65" i="77"/>
  <c r="F259" i="77"/>
  <c r="I34" i="77"/>
  <c r="I424" i="77"/>
  <c r="I365" i="62"/>
  <c r="F472" i="77"/>
  <c r="C367" i="46"/>
  <c r="I479" i="62"/>
  <c r="B66" i="77"/>
  <c r="L71" i="77"/>
  <c r="L419" i="74"/>
  <c r="F467" i="76"/>
  <c r="F411" i="46"/>
  <c r="B374" i="77"/>
  <c r="L435" i="63"/>
  <c r="C350" i="46"/>
  <c r="B377" i="76"/>
  <c r="F384" i="77"/>
  <c r="B461" i="63"/>
  <c r="C426" i="77"/>
  <c r="I317" i="46"/>
  <c r="F375" i="62"/>
  <c r="B454" i="77"/>
  <c r="F289" i="77"/>
  <c r="I418" i="63"/>
  <c r="I414" i="63"/>
  <c r="C358" i="76"/>
  <c r="B12" i="77"/>
  <c r="F19" i="77"/>
  <c r="L420" i="63"/>
  <c r="L322" i="63"/>
  <c r="B461" i="74"/>
  <c r="C123" i="77"/>
  <c r="I290" i="77"/>
  <c r="F321" i="74"/>
  <c r="C390" i="76"/>
  <c r="C234" i="77"/>
  <c r="B401" i="77"/>
  <c r="B332" i="63"/>
  <c r="C417" i="46"/>
  <c r="C385" i="62"/>
  <c r="C440" i="76"/>
  <c r="C445" i="77"/>
  <c r="C377" i="46"/>
  <c r="I372" i="74"/>
  <c r="L60" i="77"/>
  <c r="C452" i="77"/>
  <c r="B452" i="74"/>
  <c r="L25" i="77"/>
  <c r="C212" i="77"/>
  <c r="I413" i="46"/>
  <c r="I329" i="74"/>
  <c r="B404" i="46"/>
  <c r="F91" i="77"/>
  <c r="L329" i="46"/>
  <c r="I365" i="63"/>
  <c r="F469" i="76"/>
  <c r="I411" i="46"/>
  <c r="L417" i="76"/>
  <c r="F376" i="62"/>
  <c r="B374" i="62"/>
  <c r="I348" i="76"/>
  <c r="L367" i="63"/>
  <c r="B393" i="74"/>
  <c r="I380" i="46"/>
  <c r="C355" i="77"/>
  <c r="I423" i="74"/>
  <c r="L451" i="63"/>
  <c r="B462" i="62"/>
  <c r="C137" i="77"/>
  <c r="L314" i="74"/>
  <c r="L314" i="77"/>
  <c r="F476" i="63"/>
  <c r="C408" i="63"/>
  <c r="B316" i="77"/>
  <c r="F451" i="77"/>
  <c r="B8" i="77"/>
  <c r="F443" i="62"/>
  <c r="L256" i="77"/>
  <c r="F316" i="74"/>
  <c r="C306" i="74"/>
  <c r="F417" i="74"/>
  <c r="C487" i="76"/>
  <c r="C392" i="76"/>
  <c r="F437" i="63"/>
  <c r="I322" i="46"/>
  <c r="L321" i="74"/>
  <c r="L423" i="76"/>
  <c r="B201" i="77"/>
  <c r="B56" i="77"/>
  <c r="L361" i="76"/>
  <c r="L412" i="76"/>
  <c r="C334" i="74"/>
  <c r="I448" i="76"/>
  <c r="F384" i="63"/>
  <c r="F115" i="77"/>
  <c r="M421" i="62"/>
  <c r="F183" i="77"/>
  <c r="I321" i="63"/>
  <c r="I371" i="76"/>
  <c r="F468" i="74"/>
  <c r="F451" i="74"/>
  <c r="I397" i="76"/>
  <c r="C355" i="62"/>
  <c r="C434" i="74"/>
  <c r="F34" i="77"/>
  <c r="F498" i="76"/>
  <c r="B319" i="46"/>
  <c r="M435" i="62"/>
  <c r="I91" i="77"/>
  <c r="L112" i="77"/>
  <c r="B453" i="77"/>
  <c r="F273" i="77"/>
  <c r="B427" i="62"/>
  <c r="F367" i="77"/>
  <c r="B391" i="63"/>
  <c r="L418" i="74"/>
  <c r="F348" i="63"/>
  <c r="C442" i="76"/>
  <c r="L407" i="77"/>
  <c r="C399" i="77"/>
  <c r="B430" i="74"/>
  <c r="B167" i="77"/>
  <c r="B441" i="76"/>
  <c r="L310" i="46"/>
  <c r="I493" i="76"/>
  <c r="B333" i="46"/>
  <c r="C461" i="63"/>
  <c r="B380" i="76"/>
  <c r="C464" i="76"/>
  <c r="F402" i="63"/>
  <c r="C63" i="77"/>
  <c r="I325" i="46"/>
  <c r="B456" i="74"/>
  <c r="C349" i="46"/>
  <c r="L388" i="74"/>
  <c r="B374" i="63"/>
  <c r="C128" i="77"/>
  <c r="I141" i="77"/>
  <c r="B221" i="77"/>
  <c r="B494" i="62"/>
  <c r="B263" i="77"/>
  <c r="B425" i="46"/>
  <c r="C216" i="77"/>
  <c r="F391" i="63"/>
  <c r="B351" i="77"/>
  <c r="F425" i="63"/>
  <c r="L446" i="63"/>
  <c r="C474" i="77"/>
  <c r="L290" i="77"/>
  <c r="L389" i="74"/>
  <c r="C398" i="74"/>
  <c r="C360" i="77"/>
  <c r="I394" i="63"/>
  <c r="C357" i="63"/>
  <c r="I368" i="63"/>
  <c r="F310" i="46"/>
  <c r="C209" i="77"/>
  <c r="L265" i="77"/>
  <c r="C368" i="46"/>
  <c r="F339" i="46"/>
  <c r="I364" i="46"/>
  <c r="C463" i="77"/>
  <c r="B485" i="74"/>
  <c r="I455" i="74"/>
  <c r="C416" i="46"/>
  <c r="I427" i="62"/>
  <c r="C322" i="46"/>
  <c r="B410" i="76"/>
  <c r="F348" i="77"/>
  <c r="F400" i="46"/>
  <c r="C498" i="62"/>
  <c r="F460" i="62"/>
  <c r="F361" i="76"/>
  <c r="F283" i="77"/>
  <c r="L321" i="63"/>
  <c r="I388" i="74"/>
  <c r="I403" i="76"/>
  <c r="C407" i="62"/>
  <c r="F480" i="46"/>
  <c r="I391" i="46"/>
  <c r="F144" i="77"/>
  <c r="C330" i="74"/>
  <c r="C175" i="77"/>
  <c r="B357" i="63"/>
  <c r="C439" i="46"/>
  <c r="C351" i="77"/>
  <c r="F403" i="76"/>
  <c r="I441" i="74"/>
  <c r="C475" i="63"/>
  <c r="F89" i="77"/>
  <c r="C362" i="63"/>
  <c r="B46" i="77"/>
  <c r="I86" i="77"/>
  <c r="F495" i="62"/>
  <c r="B457" i="62"/>
  <c r="C119" i="77"/>
  <c r="C480" i="77"/>
  <c r="B195" i="77"/>
  <c r="B335" i="46"/>
  <c r="L339" i="74"/>
  <c r="B451" i="74"/>
  <c r="L383" i="74"/>
  <c r="B459" i="46"/>
  <c r="I359" i="77"/>
  <c r="F153" i="77"/>
  <c r="I277" i="77"/>
  <c r="I362" i="63"/>
  <c r="L386" i="74"/>
  <c r="B191" i="77"/>
  <c r="F453" i="77"/>
  <c r="F489" i="76"/>
  <c r="F474" i="74"/>
  <c r="L469" i="63"/>
  <c r="C396" i="76"/>
  <c r="I172" i="77"/>
  <c r="F380" i="46"/>
  <c r="C446" i="62"/>
  <c r="I443" i="77"/>
  <c r="C486" i="77"/>
  <c r="B333" i="77"/>
  <c r="I450" i="77"/>
  <c r="L375" i="46"/>
  <c r="B424" i="62"/>
  <c r="C424" i="46"/>
  <c r="F351" i="77"/>
  <c r="C13" i="77"/>
  <c r="I82" i="77"/>
  <c r="F81" i="77"/>
  <c r="C173" i="77"/>
  <c r="B323" i="74"/>
  <c r="L367" i="74"/>
  <c r="C470" i="74"/>
  <c r="I453" i="62"/>
  <c r="I430" i="76"/>
  <c r="L414" i="63"/>
  <c r="M416" i="62"/>
  <c r="C433" i="46"/>
  <c r="C78" i="77"/>
  <c r="L316" i="77"/>
  <c r="C480" i="76"/>
  <c r="F291" i="77"/>
  <c r="I482" i="76"/>
  <c r="F428" i="46"/>
  <c r="C405" i="63"/>
  <c r="L313" i="77"/>
  <c r="L105" i="77"/>
  <c r="F481" i="63"/>
  <c r="C135" i="77"/>
  <c r="L476" i="77"/>
  <c r="I466" i="76"/>
  <c r="L289" i="77"/>
  <c r="L446" i="46"/>
  <c r="L335" i="46"/>
  <c r="F322" i="74"/>
  <c r="L18" i="77"/>
  <c r="C360" i="63"/>
  <c r="I200" i="77"/>
  <c r="F459" i="46"/>
  <c r="F335" i="63"/>
  <c r="I491" i="63"/>
  <c r="F311" i="63"/>
  <c r="L498" i="63"/>
  <c r="L491" i="76"/>
  <c r="F398" i="76"/>
  <c r="B414" i="46"/>
  <c r="C440" i="74"/>
  <c r="F402" i="76"/>
  <c r="B371" i="63"/>
  <c r="C377" i="62"/>
  <c r="C493" i="63"/>
  <c r="B227" i="77"/>
  <c r="F195" i="77"/>
  <c r="I120" i="77"/>
  <c r="I432" i="76"/>
  <c r="F329" i="63"/>
  <c r="L421" i="46"/>
  <c r="F369" i="62"/>
  <c r="C328" i="46"/>
  <c r="L474" i="63"/>
  <c r="L428" i="77"/>
  <c r="F488" i="63"/>
  <c r="F300" i="77"/>
  <c r="L332" i="63"/>
  <c r="F434" i="62"/>
  <c r="L421" i="76"/>
  <c r="L17" i="77"/>
  <c r="I352" i="63"/>
  <c r="F134" i="77"/>
  <c r="F202" i="77"/>
  <c r="C367" i="74"/>
  <c r="C414" i="77"/>
  <c r="B482" i="77"/>
  <c r="L221" i="77"/>
  <c r="I157" i="77"/>
  <c r="F417" i="76"/>
  <c r="L270" i="77"/>
  <c r="F437" i="76"/>
  <c r="B192" i="77"/>
  <c r="C447" i="76"/>
  <c r="B449" i="77"/>
  <c r="I442" i="74"/>
  <c r="I19" i="77"/>
  <c r="I461" i="62"/>
  <c r="B298" i="77"/>
  <c r="B416" i="77"/>
  <c r="L64" i="77"/>
  <c r="C393" i="62"/>
  <c r="F383" i="76"/>
  <c r="F420" i="62"/>
  <c r="C45" i="77"/>
  <c r="B482" i="46"/>
  <c r="C463" i="63"/>
  <c r="L83" i="77"/>
  <c r="L474" i="74"/>
  <c r="L219" i="77"/>
  <c r="C350" i="77"/>
  <c r="L465" i="76"/>
  <c r="B376" i="62"/>
  <c r="I39" i="77"/>
  <c r="F487" i="77"/>
  <c r="F372" i="46"/>
  <c r="B95" i="77"/>
  <c r="L47" i="77"/>
  <c r="C496" i="77"/>
  <c r="I415" i="74"/>
  <c r="C142" i="77"/>
  <c r="L388" i="63"/>
  <c r="C318" i="46"/>
  <c r="B378" i="74"/>
  <c r="L323" i="77"/>
  <c r="L377" i="46"/>
  <c r="I436" i="76"/>
  <c r="B344" i="76"/>
  <c r="M429" i="62"/>
  <c r="C192" i="77"/>
  <c r="B129" i="77"/>
  <c r="B467" i="62"/>
  <c r="C110" i="77"/>
  <c r="M452" i="62"/>
  <c r="I319" i="46"/>
  <c r="B428" i="63"/>
  <c r="L382" i="63"/>
  <c r="I422" i="62"/>
  <c r="I336" i="63"/>
  <c r="L480" i="74"/>
  <c r="C476" i="62"/>
  <c r="L454" i="74"/>
  <c r="F269" i="77"/>
  <c r="F246" i="77"/>
  <c r="C165" i="77"/>
  <c r="L346" i="74"/>
  <c r="F391" i="46"/>
  <c r="F241" i="77"/>
  <c r="I439" i="77"/>
  <c r="L228" i="77"/>
  <c r="L114" i="77"/>
  <c r="L354" i="74"/>
  <c r="B413" i="74"/>
  <c r="C490" i="76"/>
  <c r="I498" i="76"/>
  <c r="C488" i="76"/>
  <c r="C28" i="77"/>
  <c r="B147" i="77"/>
  <c r="I483" i="62"/>
  <c r="I487" i="63"/>
  <c r="I370" i="46"/>
  <c r="I78" i="77"/>
  <c r="I457" i="74"/>
  <c r="C460" i="77"/>
  <c r="B439" i="46"/>
  <c r="L490" i="74"/>
  <c r="F409" i="74"/>
  <c r="F306" i="77"/>
  <c r="F437" i="46"/>
  <c r="I384" i="76"/>
  <c r="C203" i="77"/>
  <c r="F250" i="77"/>
  <c r="F466" i="62"/>
  <c r="B320" i="63"/>
  <c r="B423" i="63"/>
  <c r="L387" i="74"/>
  <c r="L491" i="77"/>
  <c r="L26" i="77"/>
  <c r="L305" i="63"/>
  <c r="L50" i="77"/>
  <c r="C473" i="74"/>
  <c r="C369" i="74"/>
  <c r="C8" i="77"/>
  <c r="F465" i="77"/>
  <c r="F372" i="77"/>
  <c r="F445" i="77"/>
  <c r="F335" i="74"/>
  <c r="I447" i="74"/>
  <c r="F494" i="62"/>
  <c r="F365" i="76"/>
  <c r="L497" i="74"/>
  <c r="I14" i="77"/>
  <c r="C381" i="63"/>
  <c r="L496" i="46"/>
  <c r="C457" i="77"/>
  <c r="B348" i="76"/>
  <c r="M383" i="62"/>
  <c r="B287" i="77"/>
  <c r="I138" i="77"/>
  <c r="F461" i="77"/>
  <c r="I410" i="63"/>
  <c r="L387" i="77"/>
  <c r="C287" i="77"/>
  <c r="I481" i="76"/>
  <c r="I460" i="62"/>
  <c r="L278" i="77"/>
  <c r="L370" i="63"/>
  <c r="L104" i="77"/>
  <c r="F451" i="76"/>
  <c r="C89" i="77"/>
  <c r="I412" i="46"/>
  <c r="I309" i="74"/>
  <c r="B388" i="63"/>
  <c r="C481" i="74"/>
  <c r="F200" i="77"/>
  <c r="L403" i="63"/>
  <c r="B49" i="77"/>
  <c r="L484" i="46"/>
  <c r="C408" i="46"/>
  <c r="L312" i="74"/>
  <c r="C311" i="74"/>
  <c r="L406" i="46"/>
  <c r="L441" i="74"/>
  <c r="I327" i="46"/>
  <c r="I453" i="74"/>
  <c r="M486" i="62"/>
  <c r="L335" i="77"/>
  <c r="L43" i="77"/>
  <c r="L413" i="77"/>
  <c r="F164" i="77"/>
  <c r="M304" i="74" l="1"/>
  <c r="O304" i="74" s="1"/>
  <c r="N304" i="74" s="1"/>
  <c r="M403" i="76"/>
  <c r="O403" i="76" s="1"/>
  <c r="N403" i="76" s="1"/>
  <c r="M14" i="77"/>
  <c r="O14" i="77" s="1"/>
  <c r="N14" i="77" s="1"/>
  <c r="O123" i="74"/>
  <c r="N123" i="74" s="1"/>
  <c r="M434" i="77"/>
  <c r="O434" i="77" s="1"/>
  <c r="N434" i="77" s="1"/>
  <c r="M161" i="77"/>
  <c r="O161" i="77" s="1"/>
  <c r="N161" i="77" s="1"/>
  <c r="M267" i="63"/>
  <c r="O267" i="63" s="1"/>
  <c r="N267" i="63" s="1"/>
  <c r="R267" i="63"/>
  <c r="P131" i="62"/>
  <c r="R131" i="62" s="1"/>
  <c r="Q131" i="62" s="1"/>
  <c r="O131" i="62" s="1"/>
  <c r="P22" i="62"/>
  <c r="R22" i="62" s="1"/>
  <c r="Q22" i="62" s="1"/>
  <c r="O22" i="62" s="1"/>
  <c r="M290" i="77"/>
  <c r="O290" i="77" s="1"/>
  <c r="N290" i="77" s="1"/>
  <c r="M480" i="76"/>
  <c r="O480" i="76" s="1"/>
  <c r="N480" i="76" s="1"/>
  <c r="M360" i="74"/>
  <c r="O360" i="74" s="1"/>
  <c r="N360" i="74" s="1"/>
  <c r="R277" i="63"/>
  <c r="O277" i="63"/>
  <c r="N277" i="63" s="1"/>
  <c r="M341" i="74"/>
  <c r="O341" i="74" s="1"/>
  <c r="N341" i="74" s="1"/>
  <c r="O129" i="74"/>
  <c r="N129" i="74" s="1"/>
  <c r="M344" i="76"/>
  <c r="O344" i="76" s="1"/>
  <c r="N344" i="76" s="1"/>
  <c r="M128" i="77"/>
  <c r="O128" i="77" s="1"/>
  <c r="N128" i="77" s="1"/>
  <c r="O299" i="74"/>
  <c r="N299" i="74" s="1"/>
  <c r="V498" i="46"/>
  <c r="M498" i="46"/>
  <c r="O498" i="46" s="1"/>
  <c r="N498" i="46" s="1"/>
  <c r="R498" i="46"/>
  <c r="M441" i="77"/>
  <c r="O441" i="77" s="1"/>
  <c r="N441" i="77" s="1"/>
  <c r="M19" i="77"/>
  <c r="O19" i="77" s="1"/>
  <c r="N19" i="77" s="1"/>
  <c r="M252" i="77"/>
  <c r="O252" i="77" s="1"/>
  <c r="N252" i="77" s="1"/>
  <c r="R325" i="63"/>
  <c r="M325" i="63"/>
  <c r="O325" i="63" s="1"/>
  <c r="N325" i="63" s="1"/>
  <c r="M358" i="77"/>
  <c r="O358" i="77" s="1"/>
  <c r="N358" i="77" s="1"/>
  <c r="M27" i="77"/>
  <c r="O27" i="77" s="1"/>
  <c r="N27" i="77" s="1"/>
  <c r="M455" i="74"/>
  <c r="O455" i="74" s="1"/>
  <c r="N455" i="74" s="1"/>
  <c r="O61" i="74"/>
  <c r="N61" i="74" s="1"/>
  <c r="O231" i="74"/>
  <c r="N231" i="74" s="1"/>
  <c r="M239" i="77"/>
  <c r="O239" i="77" s="1"/>
  <c r="N239" i="77" s="1"/>
  <c r="M332" i="74"/>
  <c r="O332" i="74" s="1"/>
  <c r="N332" i="74" s="1"/>
  <c r="O119" i="63"/>
  <c r="N119" i="63" s="1"/>
  <c r="R119" i="63"/>
  <c r="R19" i="63"/>
  <c r="M19" i="63"/>
  <c r="O19" i="63" s="1"/>
  <c r="N19" i="63" s="1"/>
  <c r="R472" i="63"/>
  <c r="M472" i="63"/>
  <c r="O472" i="63" s="1"/>
  <c r="N472" i="63" s="1"/>
  <c r="O99" i="63"/>
  <c r="N99" i="63" s="1"/>
  <c r="R99" i="63"/>
  <c r="M152" i="77"/>
  <c r="O152" i="77" s="1"/>
  <c r="N152" i="77" s="1"/>
  <c r="M498" i="74"/>
  <c r="O498" i="74" s="1"/>
  <c r="N498" i="74" s="1"/>
  <c r="O300" i="74"/>
  <c r="N300" i="74" s="1"/>
  <c r="M372" i="74"/>
  <c r="O372" i="74" s="1"/>
  <c r="N372" i="74" s="1"/>
  <c r="P166" i="62"/>
  <c r="R166" i="62" s="1"/>
  <c r="Q166" i="62" s="1"/>
  <c r="O166" i="62" s="1"/>
  <c r="M189" i="63"/>
  <c r="O189" i="63" s="1"/>
  <c r="N189" i="63" s="1"/>
  <c r="R189" i="63"/>
  <c r="O37" i="74"/>
  <c r="N37" i="74" s="1"/>
  <c r="P292" i="62"/>
  <c r="R292" i="62" s="1"/>
  <c r="Q292" i="62" s="1"/>
  <c r="O292" i="62" s="1"/>
  <c r="M478" i="76"/>
  <c r="O478" i="76" s="1"/>
  <c r="N478" i="76" s="1"/>
  <c r="O189" i="74"/>
  <c r="N189" i="74" s="1"/>
  <c r="M265" i="63"/>
  <c r="O265" i="63" s="1"/>
  <c r="N265" i="63" s="1"/>
  <c r="R265" i="63"/>
  <c r="M409" i="76"/>
  <c r="O409" i="76" s="1"/>
  <c r="N409" i="76" s="1"/>
  <c r="M374" i="76"/>
  <c r="O374" i="76" s="1"/>
  <c r="N374" i="76" s="1"/>
  <c r="M88" i="77"/>
  <c r="O88" i="77" s="1"/>
  <c r="N88" i="77" s="1"/>
  <c r="M482" i="63"/>
  <c r="O482" i="63" s="1"/>
  <c r="N482" i="63" s="1"/>
  <c r="R482" i="63"/>
  <c r="P148" i="62"/>
  <c r="R148" i="62" s="1"/>
  <c r="Q148" i="62" s="1"/>
  <c r="O148" i="62" s="1"/>
  <c r="M460" i="76"/>
  <c r="O460" i="76" s="1"/>
  <c r="N460" i="76" s="1"/>
  <c r="R295" i="62"/>
  <c r="Q295" i="62" s="1"/>
  <c r="O295" i="62" s="1"/>
  <c r="O207" i="74"/>
  <c r="N207" i="74" s="1"/>
  <c r="R376" i="46"/>
  <c r="M376" i="46"/>
  <c r="O376" i="46" s="1"/>
  <c r="N376" i="46" s="1"/>
  <c r="V376" i="46"/>
  <c r="M387" i="76"/>
  <c r="O387" i="76" s="1"/>
  <c r="N387" i="76" s="1"/>
  <c r="P195" i="62"/>
  <c r="R195" i="62" s="1"/>
  <c r="Q195" i="62" s="1"/>
  <c r="O195" i="62" s="1"/>
  <c r="M436" i="77"/>
  <c r="O436" i="77" s="1"/>
  <c r="N436" i="77" s="1"/>
  <c r="P130" i="62"/>
  <c r="R130" i="62" s="1"/>
  <c r="Q130" i="62" s="1"/>
  <c r="O130" i="62" s="1"/>
  <c r="M450" i="77"/>
  <c r="O450" i="77" s="1"/>
  <c r="N450" i="77" s="1"/>
  <c r="M8" i="77"/>
  <c r="O8" i="77" s="1"/>
  <c r="N8" i="77" s="1"/>
  <c r="R393" i="46"/>
  <c r="V393" i="46"/>
  <c r="M393" i="46"/>
  <c r="O393" i="46" s="1"/>
  <c r="N393" i="46" s="1"/>
  <c r="M125" i="77"/>
  <c r="O125" i="77" s="1"/>
  <c r="N125" i="77" s="1"/>
  <c r="M350" i="74"/>
  <c r="O350" i="74" s="1"/>
  <c r="N350" i="74" s="1"/>
  <c r="M302" i="63"/>
  <c r="O302" i="63" s="1"/>
  <c r="N302" i="63" s="1"/>
  <c r="R302" i="63"/>
  <c r="O206" i="63"/>
  <c r="N206" i="63" s="1"/>
  <c r="R206" i="63"/>
  <c r="M446" i="74"/>
  <c r="O446" i="74" s="1"/>
  <c r="N446" i="74" s="1"/>
  <c r="M308" i="74"/>
  <c r="O308" i="74" s="1"/>
  <c r="N308" i="74" s="1"/>
  <c r="O286" i="74"/>
  <c r="N286" i="74" s="1"/>
  <c r="M483" i="77"/>
  <c r="O483" i="77" s="1"/>
  <c r="N483" i="77" s="1"/>
  <c r="M322" i="74"/>
  <c r="O322" i="74" s="1"/>
  <c r="N322" i="74" s="1"/>
  <c r="M447" i="74"/>
  <c r="O447" i="74" s="1"/>
  <c r="N447" i="74" s="1"/>
  <c r="R487" i="46"/>
  <c r="M487" i="46"/>
  <c r="O487" i="46" s="1"/>
  <c r="N487" i="46" s="1"/>
  <c r="V487" i="46"/>
  <c r="P135" i="62"/>
  <c r="R135" i="62" s="1"/>
  <c r="Q135" i="62" s="1"/>
  <c r="O135" i="62" s="1"/>
  <c r="M301" i="77"/>
  <c r="O301" i="77" s="1"/>
  <c r="N301" i="77" s="1"/>
  <c r="O131" i="74"/>
  <c r="N131" i="74" s="1"/>
  <c r="M425" i="63"/>
  <c r="O425" i="63" s="1"/>
  <c r="N425" i="63" s="1"/>
  <c r="R425" i="63"/>
  <c r="M460" i="46"/>
  <c r="O460" i="46" s="1"/>
  <c r="N460" i="46" s="1"/>
  <c r="R460" i="46"/>
  <c r="V460" i="46"/>
  <c r="R439" i="46"/>
  <c r="V439" i="46"/>
  <c r="M439" i="46"/>
  <c r="O439" i="46" s="1"/>
  <c r="N439" i="46" s="1"/>
  <c r="O176" i="74"/>
  <c r="N176" i="74" s="1"/>
  <c r="M81" i="77"/>
  <c r="O81" i="77" s="1"/>
  <c r="N81" i="77" s="1"/>
  <c r="O174" i="63"/>
  <c r="N174" i="63" s="1"/>
  <c r="R174" i="63"/>
  <c r="O163" i="74"/>
  <c r="N163" i="74" s="1"/>
  <c r="M180" i="63"/>
  <c r="O180" i="63" s="1"/>
  <c r="N180" i="63" s="1"/>
  <c r="R180" i="63"/>
  <c r="M312" i="77"/>
  <c r="O312" i="77" s="1"/>
  <c r="N312" i="77" s="1"/>
  <c r="M336" i="74"/>
  <c r="O336" i="74" s="1"/>
  <c r="N336" i="74" s="1"/>
  <c r="V358" i="46"/>
  <c r="M358" i="46"/>
  <c r="O358" i="46" s="1"/>
  <c r="N358" i="46" s="1"/>
  <c r="R358" i="46"/>
  <c r="M234" i="63"/>
  <c r="O234" i="63" s="1"/>
  <c r="N234" i="63" s="1"/>
  <c r="R234" i="63"/>
  <c r="R299" i="62"/>
  <c r="Q299" i="62" s="1"/>
  <c r="O299" i="62" s="1"/>
  <c r="M352" i="63"/>
  <c r="O352" i="63" s="1"/>
  <c r="N352" i="63" s="1"/>
  <c r="R352" i="63"/>
  <c r="M425" i="76"/>
  <c r="O425" i="76" s="1"/>
  <c r="N425" i="76" s="1"/>
  <c r="M306" i="77"/>
  <c r="O306" i="77" s="1"/>
  <c r="N306" i="77" s="1"/>
  <c r="P57" i="62"/>
  <c r="R57" i="62" s="1"/>
  <c r="Q57" i="62" s="1"/>
  <c r="O57" i="62" s="1"/>
  <c r="P217" i="62"/>
  <c r="R217" i="62" s="1"/>
  <c r="Q217" i="62" s="1"/>
  <c r="O217" i="62" s="1"/>
  <c r="M383" i="74"/>
  <c r="O383" i="74" s="1"/>
  <c r="N383" i="74" s="1"/>
  <c r="M468" i="46"/>
  <c r="O468" i="46" s="1"/>
  <c r="N468" i="46" s="1"/>
  <c r="V468" i="46"/>
  <c r="R468" i="46"/>
  <c r="O25" i="63"/>
  <c r="N25" i="63" s="1"/>
  <c r="R25" i="63"/>
  <c r="M329" i="74"/>
  <c r="O329" i="74" s="1"/>
  <c r="N329" i="74" s="1"/>
  <c r="M465" i="74"/>
  <c r="O465" i="74" s="1"/>
  <c r="N465" i="74" s="1"/>
  <c r="R67" i="63"/>
  <c r="O67" i="63"/>
  <c r="N67" i="63" s="1"/>
  <c r="M306" i="74"/>
  <c r="O306" i="74" s="1"/>
  <c r="N306" i="74" s="1"/>
  <c r="M354" i="76"/>
  <c r="O354" i="76" s="1"/>
  <c r="N354" i="76" s="1"/>
  <c r="R454" i="63"/>
  <c r="M454" i="63"/>
  <c r="O454" i="63" s="1"/>
  <c r="N454" i="63" s="1"/>
  <c r="M482" i="76"/>
  <c r="O482" i="76" s="1"/>
  <c r="N482" i="76" s="1"/>
  <c r="R315" i="63"/>
  <c r="M315" i="63"/>
  <c r="O315" i="63" s="1"/>
  <c r="N315" i="63" s="1"/>
  <c r="R54" i="63"/>
  <c r="M54" i="63"/>
  <c r="O54" i="63" s="1"/>
  <c r="N54" i="63" s="1"/>
  <c r="P250" i="62"/>
  <c r="R250" i="62" s="1"/>
  <c r="Q250" i="62" s="1"/>
  <c r="O250" i="62" s="1"/>
  <c r="M116" i="77"/>
  <c r="O116" i="77" s="1"/>
  <c r="N116" i="77" s="1"/>
  <c r="P241" i="62"/>
  <c r="R241" i="62" s="1"/>
  <c r="Q241" i="62" s="1"/>
  <c r="O241" i="62" s="1"/>
  <c r="M374" i="77"/>
  <c r="O374" i="77" s="1"/>
  <c r="N374" i="77" s="1"/>
  <c r="R491" i="46"/>
  <c r="M491" i="46"/>
  <c r="O491" i="46" s="1"/>
  <c r="N491" i="46" s="1"/>
  <c r="V491" i="46"/>
  <c r="O248" i="74"/>
  <c r="N248" i="74" s="1"/>
  <c r="R312" i="63"/>
  <c r="M312" i="63"/>
  <c r="O312" i="63" s="1"/>
  <c r="N312" i="63" s="1"/>
  <c r="M431" i="76"/>
  <c r="O431" i="76" s="1"/>
  <c r="N431" i="76" s="1"/>
  <c r="O160" i="74"/>
  <c r="N160" i="74" s="1"/>
  <c r="O24" i="74"/>
  <c r="N24" i="74" s="1"/>
  <c r="M346" i="77"/>
  <c r="O346" i="77" s="1"/>
  <c r="N346" i="77" s="1"/>
  <c r="P401" i="62"/>
  <c r="R401" i="62" s="1"/>
  <c r="Q401" i="62" s="1"/>
  <c r="O401" i="62" s="1"/>
  <c r="M484" i="63"/>
  <c r="O484" i="63" s="1"/>
  <c r="N484" i="63" s="1"/>
  <c r="R484" i="63"/>
  <c r="M396" i="76"/>
  <c r="O396" i="76" s="1"/>
  <c r="N396" i="76" s="1"/>
  <c r="P147" i="62"/>
  <c r="R147" i="62" s="1"/>
  <c r="Q147" i="62" s="1"/>
  <c r="O147" i="62" s="1"/>
  <c r="R489" i="46"/>
  <c r="V489" i="46"/>
  <c r="M489" i="46"/>
  <c r="O489" i="46" s="1"/>
  <c r="N489" i="46" s="1"/>
  <c r="R56" i="63"/>
  <c r="M56" i="63"/>
  <c r="O56" i="63" s="1"/>
  <c r="N56" i="63" s="1"/>
  <c r="R269" i="63"/>
  <c r="M269" i="63"/>
  <c r="O269" i="63" s="1"/>
  <c r="N269" i="63" s="1"/>
  <c r="R220" i="63"/>
  <c r="M220" i="63"/>
  <c r="O220" i="63" s="1"/>
  <c r="N220" i="63" s="1"/>
  <c r="R436" i="63"/>
  <c r="M436" i="63"/>
  <c r="O436" i="63" s="1"/>
  <c r="N436" i="63" s="1"/>
  <c r="O271" i="74"/>
  <c r="N271" i="74" s="1"/>
  <c r="M439" i="77"/>
  <c r="O439" i="77" s="1"/>
  <c r="N439" i="77" s="1"/>
  <c r="O114" i="74"/>
  <c r="N114" i="74" s="1"/>
  <c r="M247" i="63"/>
  <c r="O247" i="63" s="1"/>
  <c r="N247" i="63" s="1"/>
  <c r="R247" i="63"/>
  <c r="V313" i="46"/>
  <c r="M313" i="46"/>
  <c r="O313" i="46" s="1"/>
  <c r="N313" i="46" s="1"/>
  <c r="R313" i="46"/>
  <c r="O138" i="74"/>
  <c r="N138" i="74" s="1"/>
  <c r="P12" i="62"/>
  <c r="R12" i="62" s="1"/>
  <c r="Q12" i="62" s="1"/>
  <c r="O12" i="62" s="1"/>
  <c r="P400" i="62"/>
  <c r="R400" i="62" s="1"/>
  <c r="Q400" i="62" s="1"/>
  <c r="O400" i="62" s="1"/>
  <c r="M366" i="76"/>
  <c r="O366" i="76" s="1"/>
  <c r="N366" i="76" s="1"/>
  <c r="M495" i="74"/>
  <c r="O495" i="74" s="1"/>
  <c r="N495" i="74" s="1"/>
  <c r="M285" i="63"/>
  <c r="O285" i="63" s="1"/>
  <c r="N285" i="63" s="1"/>
  <c r="R285" i="63"/>
  <c r="O246" i="74"/>
  <c r="N246" i="74" s="1"/>
  <c r="R271" i="62"/>
  <c r="Q271" i="62" s="1"/>
  <c r="O271" i="62" s="1"/>
  <c r="M427" i="76"/>
  <c r="O427" i="76" s="1"/>
  <c r="N427" i="76" s="1"/>
  <c r="M479" i="77"/>
  <c r="O479" i="77" s="1"/>
  <c r="N479" i="77" s="1"/>
  <c r="M376" i="77"/>
  <c r="O376" i="77" s="1"/>
  <c r="N376" i="77" s="1"/>
  <c r="M236" i="77"/>
  <c r="O236" i="77" s="1"/>
  <c r="N236" i="77" s="1"/>
  <c r="M405" i="77"/>
  <c r="O405" i="77" s="1"/>
  <c r="N405" i="77" s="1"/>
  <c r="M333" i="77"/>
  <c r="O333" i="77" s="1"/>
  <c r="N333" i="77" s="1"/>
  <c r="P81" i="62"/>
  <c r="R81" i="62" s="1"/>
  <c r="Q81" i="62" s="1"/>
  <c r="O81" i="62" s="1"/>
  <c r="M71" i="63"/>
  <c r="O71" i="63" s="1"/>
  <c r="N71" i="63" s="1"/>
  <c r="R71" i="63"/>
  <c r="M224" i="63"/>
  <c r="O224" i="63" s="1"/>
  <c r="N224" i="63" s="1"/>
  <c r="R224" i="63"/>
  <c r="M400" i="74"/>
  <c r="O400" i="74" s="1"/>
  <c r="N400" i="74" s="1"/>
  <c r="V398" i="46"/>
  <c r="R398" i="46"/>
  <c r="M398" i="46"/>
  <c r="O398" i="46" s="1"/>
  <c r="N398" i="46" s="1"/>
  <c r="P139" i="62"/>
  <c r="R139" i="62" s="1"/>
  <c r="Q139" i="62" s="1"/>
  <c r="O139" i="62" s="1"/>
  <c r="V383" i="46"/>
  <c r="R383" i="46"/>
  <c r="M383" i="46"/>
  <c r="O383" i="46" s="1"/>
  <c r="N383" i="46" s="1"/>
  <c r="M77" i="63"/>
  <c r="O77" i="63" s="1"/>
  <c r="N77" i="63" s="1"/>
  <c r="R77" i="63"/>
  <c r="M433" i="74"/>
  <c r="O433" i="74" s="1"/>
  <c r="N433" i="74" s="1"/>
  <c r="M464" i="77"/>
  <c r="O464" i="77" s="1"/>
  <c r="N464" i="77" s="1"/>
  <c r="M475" i="77"/>
  <c r="O475" i="77" s="1"/>
  <c r="N475" i="77" s="1"/>
  <c r="P414" i="62"/>
  <c r="R414" i="62" s="1"/>
  <c r="Q414" i="62" s="1"/>
  <c r="O414" i="62" s="1"/>
  <c r="M354" i="74"/>
  <c r="O354" i="74" s="1"/>
  <c r="N354" i="74" s="1"/>
  <c r="O220" i="74"/>
  <c r="N220" i="74" s="1"/>
  <c r="M494" i="63"/>
  <c r="O494" i="63" s="1"/>
  <c r="N494" i="63" s="1"/>
  <c r="R494" i="63"/>
  <c r="M128" i="63"/>
  <c r="O128" i="63" s="1"/>
  <c r="N128" i="63" s="1"/>
  <c r="R128" i="63"/>
  <c r="O85" i="74"/>
  <c r="N85" i="74" s="1"/>
  <c r="M172" i="77"/>
  <c r="O172" i="77" s="1"/>
  <c r="N172" i="77" s="1"/>
  <c r="O279" i="74"/>
  <c r="N279" i="74" s="1"/>
  <c r="M107" i="77"/>
  <c r="O107" i="77" s="1"/>
  <c r="N107" i="77" s="1"/>
  <c r="M101" i="77"/>
  <c r="O101" i="77" s="1"/>
  <c r="N101" i="77" s="1"/>
  <c r="O157" i="74"/>
  <c r="N157" i="74" s="1"/>
  <c r="O63" i="63"/>
  <c r="N63" i="63" s="1"/>
  <c r="R63" i="63"/>
  <c r="M30" i="63"/>
  <c r="O30" i="63" s="1"/>
  <c r="N30" i="63" s="1"/>
  <c r="R30" i="63"/>
  <c r="M328" i="74"/>
  <c r="O328" i="74" s="1"/>
  <c r="N328" i="74" s="1"/>
  <c r="P375" i="62"/>
  <c r="R375" i="62" s="1"/>
  <c r="Q375" i="62" s="1"/>
  <c r="O375" i="62" s="1"/>
  <c r="P170" i="62"/>
  <c r="R170" i="62" s="1"/>
  <c r="Q170" i="62" s="1"/>
  <c r="O170" i="62" s="1"/>
  <c r="P188" i="62"/>
  <c r="R188" i="62" s="1"/>
  <c r="Q188" i="62" s="1"/>
  <c r="O188" i="62" s="1"/>
  <c r="O198" i="74"/>
  <c r="N198" i="74" s="1"/>
  <c r="O79" i="74"/>
  <c r="N79" i="74" s="1"/>
  <c r="O25" i="74"/>
  <c r="N25" i="74" s="1"/>
  <c r="M78" i="77"/>
  <c r="O78" i="77" s="1"/>
  <c r="N78" i="77" s="1"/>
  <c r="P413" i="62"/>
  <c r="R413" i="62" s="1"/>
  <c r="Q413" i="62" s="1"/>
  <c r="O413" i="62" s="1"/>
  <c r="M379" i="77"/>
  <c r="O379" i="77" s="1"/>
  <c r="N379" i="77" s="1"/>
  <c r="M138" i="77"/>
  <c r="O138" i="77" s="1"/>
  <c r="N138" i="77" s="1"/>
  <c r="O294" i="74"/>
  <c r="M343" i="76"/>
  <c r="O343" i="76" s="1"/>
  <c r="N343" i="76" s="1"/>
  <c r="M43" i="63"/>
  <c r="O43" i="63" s="1"/>
  <c r="N43" i="63" s="1"/>
  <c r="R43" i="63"/>
  <c r="V494" i="46"/>
  <c r="M494" i="46"/>
  <c r="O494" i="46" s="1"/>
  <c r="N494" i="46" s="1"/>
  <c r="R494" i="46"/>
  <c r="M470" i="77"/>
  <c r="O470" i="77" s="1"/>
  <c r="N470" i="77" s="1"/>
  <c r="M165" i="77"/>
  <c r="O165" i="77" s="1"/>
  <c r="N165" i="77" s="1"/>
  <c r="R328" i="46"/>
  <c r="V328" i="46"/>
  <c r="M328" i="46"/>
  <c r="O328" i="46" s="1"/>
  <c r="N328" i="46" s="1"/>
  <c r="R82" i="63"/>
  <c r="M82" i="63"/>
  <c r="O82" i="63" s="1"/>
  <c r="N82" i="63" s="1"/>
  <c r="R285" i="62"/>
  <c r="Q285" i="62" s="1"/>
  <c r="O285" i="62" s="1"/>
  <c r="O86" i="74"/>
  <c r="N86" i="74" s="1"/>
  <c r="M320" i="74"/>
  <c r="O320" i="74" s="1"/>
  <c r="N320" i="74" s="1"/>
  <c r="V467" i="46"/>
  <c r="M467" i="46"/>
  <c r="O467" i="46" s="1"/>
  <c r="N467" i="46" s="1"/>
  <c r="R467" i="46"/>
  <c r="M427" i="77"/>
  <c r="O427" i="77" s="1"/>
  <c r="N427" i="77" s="1"/>
  <c r="M144" i="77"/>
  <c r="O144" i="77" s="1"/>
  <c r="N144" i="77" s="1"/>
  <c r="R430" i="46"/>
  <c r="V430" i="46"/>
  <c r="M430" i="46"/>
  <c r="O430" i="46" s="1"/>
  <c r="N430" i="46" s="1"/>
  <c r="M249" i="77"/>
  <c r="O249" i="77" s="1"/>
  <c r="N249" i="77" s="1"/>
  <c r="M147" i="77"/>
  <c r="O147" i="77" s="1"/>
  <c r="N147" i="77" s="1"/>
  <c r="R130" i="63"/>
  <c r="M130" i="63"/>
  <c r="O130" i="63" s="1"/>
  <c r="N130" i="63" s="1"/>
  <c r="R57" i="63"/>
  <c r="M57" i="63"/>
  <c r="O57" i="63" s="1"/>
  <c r="N57" i="63" s="1"/>
  <c r="M314" i="77"/>
  <c r="O314" i="77" s="1"/>
  <c r="N314" i="77" s="1"/>
  <c r="P287" i="62"/>
  <c r="R287" i="62" s="1"/>
  <c r="Q287" i="62" s="1"/>
  <c r="O287" i="62" s="1"/>
  <c r="P383" i="62"/>
  <c r="R383" i="62" s="1"/>
  <c r="Q383" i="62" s="1"/>
  <c r="O383" i="62" s="1"/>
  <c r="M458" i="77"/>
  <c r="O458" i="77" s="1"/>
  <c r="N458" i="77" s="1"/>
  <c r="M394" i="63"/>
  <c r="O394" i="63" s="1"/>
  <c r="N394" i="63" s="1"/>
  <c r="R394" i="63"/>
  <c r="R140" i="63"/>
  <c r="M140" i="63"/>
  <c r="O140" i="63" s="1"/>
  <c r="N140" i="63" s="1"/>
  <c r="O232" i="74"/>
  <c r="N232" i="74" s="1"/>
  <c r="P399" i="62"/>
  <c r="R399" i="62" s="1"/>
  <c r="Q399" i="62" s="1"/>
  <c r="O399" i="62" s="1"/>
  <c r="M428" i="46"/>
  <c r="O428" i="46" s="1"/>
  <c r="N428" i="46" s="1"/>
  <c r="V428" i="46"/>
  <c r="R428" i="46"/>
  <c r="M110" i="77"/>
  <c r="O110" i="77" s="1"/>
  <c r="N110" i="77" s="1"/>
  <c r="P93" i="62"/>
  <c r="R93" i="62" s="1"/>
  <c r="Q93" i="62" s="1"/>
  <c r="O93" i="62" s="1"/>
  <c r="M293" i="77"/>
  <c r="O293" i="77" s="1"/>
  <c r="N293" i="77" s="1"/>
  <c r="M410" i="74"/>
  <c r="O410" i="74" s="1"/>
  <c r="N410" i="74" s="1"/>
  <c r="M408" i="74"/>
  <c r="O408" i="74" s="1"/>
  <c r="N408" i="74" s="1"/>
  <c r="R451" i="46"/>
  <c r="V451" i="46"/>
  <c r="M451" i="46"/>
  <c r="O451" i="46" s="1"/>
  <c r="N451" i="46" s="1"/>
  <c r="M441" i="63"/>
  <c r="O441" i="63" s="1"/>
  <c r="N441" i="63" s="1"/>
  <c r="R441" i="63"/>
  <c r="M466" i="76"/>
  <c r="O466" i="76" s="1"/>
  <c r="N466" i="76" s="1"/>
  <c r="O285" i="74"/>
  <c r="N285" i="74" s="1"/>
  <c r="O23" i="74"/>
  <c r="N23" i="74" s="1"/>
  <c r="M319" i="74"/>
  <c r="O319" i="74" s="1"/>
  <c r="N319" i="74" s="1"/>
  <c r="O81" i="74"/>
  <c r="N81" i="74" s="1"/>
  <c r="O268" i="74"/>
  <c r="N268" i="74" s="1"/>
  <c r="V404" i="46"/>
  <c r="R404" i="46"/>
  <c r="M404" i="46"/>
  <c r="O404" i="46" s="1"/>
  <c r="N404" i="46" s="1"/>
  <c r="P494" i="62"/>
  <c r="R494" i="62" s="1"/>
  <c r="Q494" i="62" s="1"/>
  <c r="O494" i="62" s="1"/>
  <c r="M380" i="74"/>
  <c r="O380" i="74" s="1"/>
  <c r="N380" i="74" s="1"/>
  <c r="R310" i="63"/>
  <c r="M310" i="63"/>
  <c r="O310" i="63" s="1"/>
  <c r="N310" i="63" s="1"/>
  <c r="P71" i="62"/>
  <c r="R71" i="62" s="1"/>
  <c r="Q71" i="62" s="1"/>
  <c r="O71" i="62" s="1"/>
  <c r="M432" i="77"/>
  <c r="O432" i="77" s="1"/>
  <c r="N432" i="77" s="1"/>
  <c r="M455" i="46"/>
  <c r="O455" i="46" s="1"/>
  <c r="N455" i="46" s="1"/>
  <c r="V455" i="46"/>
  <c r="R455" i="46"/>
  <c r="R120" i="63"/>
  <c r="O120" i="63"/>
  <c r="N120" i="63" s="1"/>
  <c r="M386" i="77"/>
  <c r="O386" i="77" s="1"/>
  <c r="N386" i="77" s="1"/>
  <c r="M380" i="77"/>
  <c r="O380" i="77" s="1"/>
  <c r="N380" i="77" s="1"/>
  <c r="M408" i="77"/>
  <c r="O408" i="77" s="1"/>
  <c r="N408" i="77" s="1"/>
  <c r="O223" i="74"/>
  <c r="N223" i="74" s="1"/>
  <c r="M449" i="77"/>
  <c r="O449" i="77" s="1"/>
  <c r="N449" i="77" s="1"/>
  <c r="M397" i="46"/>
  <c r="O397" i="46" s="1"/>
  <c r="N397" i="46" s="1"/>
  <c r="R397" i="46"/>
  <c r="V397" i="46"/>
  <c r="M311" i="77"/>
  <c r="O311" i="77" s="1"/>
  <c r="N311" i="77" s="1"/>
  <c r="M311" i="63"/>
  <c r="O311" i="63" s="1"/>
  <c r="N311" i="63" s="1"/>
  <c r="R311" i="63"/>
  <c r="M470" i="76"/>
  <c r="O470" i="76" s="1"/>
  <c r="N470" i="76" s="1"/>
  <c r="P129" i="62"/>
  <c r="R129" i="62" s="1"/>
  <c r="Q129" i="62" s="1"/>
  <c r="O129" i="62" s="1"/>
  <c r="M457" i="77"/>
  <c r="O457" i="77" s="1"/>
  <c r="N457" i="77" s="1"/>
  <c r="M317" i="77"/>
  <c r="O317" i="77" s="1"/>
  <c r="N317" i="77" s="1"/>
  <c r="M383" i="63"/>
  <c r="O383" i="63" s="1"/>
  <c r="N383" i="63" s="1"/>
  <c r="R383" i="63"/>
  <c r="O206" i="74"/>
  <c r="N206" i="74" s="1"/>
  <c r="O188" i="74"/>
  <c r="N188" i="74" s="1"/>
  <c r="P126" i="62"/>
  <c r="R126" i="62" s="1"/>
  <c r="Q126" i="62" s="1"/>
  <c r="O126" i="62" s="1"/>
  <c r="M131" i="77"/>
  <c r="O131" i="77" s="1"/>
  <c r="N131" i="77" s="1"/>
  <c r="P165" i="62"/>
  <c r="R165" i="62" s="1"/>
  <c r="Q165" i="62" s="1"/>
  <c r="O165" i="62" s="1"/>
  <c r="M464" i="74"/>
  <c r="O464" i="74" s="1"/>
  <c r="N464" i="74" s="1"/>
  <c r="R332" i="46"/>
  <c r="M332" i="46"/>
  <c r="O332" i="46" s="1"/>
  <c r="N332" i="46" s="1"/>
  <c r="V332" i="46"/>
  <c r="R90" i="63"/>
  <c r="M90" i="63"/>
  <c r="O90" i="63" s="1"/>
  <c r="N90" i="63" s="1"/>
  <c r="P154" i="62"/>
  <c r="R154" i="62" s="1"/>
  <c r="Q154" i="62" s="1"/>
  <c r="O154" i="62" s="1"/>
  <c r="M468" i="74"/>
  <c r="O468" i="74" s="1"/>
  <c r="N468" i="74" s="1"/>
  <c r="M325" i="74"/>
  <c r="O325" i="74" s="1"/>
  <c r="N325" i="74" s="1"/>
  <c r="M380" i="46"/>
  <c r="O380" i="46" s="1"/>
  <c r="N380" i="46" s="1"/>
  <c r="R380" i="46"/>
  <c r="V380" i="46"/>
  <c r="R150" i="63"/>
  <c r="M150" i="63"/>
  <c r="O150" i="63" s="1"/>
  <c r="N150" i="63" s="1"/>
  <c r="M498" i="77"/>
  <c r="O498" i="77" s="1"/>
  <c r="N498" i="77" s="1"/>
  <c r="R374" i="63"/>
  <c r="M374" i="63"/>
  <c r="O374" i="63" s="1"/>
  <c r="N374" i="63" s="1"/>
  <c r="M436" i="76"/>
  <c r="O436" i="76" s="1"/>
  <c r="N436" i="76" s="1"/>
  <c r="M419" i="74"/>
  <c r="O419" i="74" s="1"/>
  <c r="N419" i="74" s="1"/>
  <c r="M473" i="46"/>
  <c r="O473" i="46" s="1"/>
  <c r="N473" i="46" s="1"/>
  <c r="R473" i="46"/>
  <c r="V473" i="46"/>
  <c r="R476" i="63"/>
  <c r="M476" i="63"/>
  <c r="O476" i="63" s="1"/>
  <c r="N476" i="63" s="1"/>
  <c r="P92" i="62"/>
  <c r="R92" i="62" s="1"/>
  <c r="Q92" i="62" s="1"/>
  <c r="O92" i="62" s="1"/>
  <c r="V488" i="46"/>
  <c r="M488" i="46"/>
  <c r="O488" i="46" s="1"/>
  <c r="N488" i="46" s="1"/>
  <c r="R488" i="46"/>
  <c r="M355" i="77"/>
  <c r="O355" i="77" s="1"/>
  <c r="N355" i="77" s="1"/>
  <c r="P239" i="62"/>
  <c r="R239" i="62" s="1"/>
  <c r="Q239" i="62" s="1"/>
  <c r="O239" i="62" s="1"/>
  <c r="M414" i="63"/>
  <c r="O414" i="63" s="1"/>
  <c r="N414" i="63" s="1"/>
  <c r="R414" i="63"/>
  <c r="V315" i="46"/>
  <c r="R315" i="46"/>
  <c r="M315" i="46"/>
  <c r="O315" i="46" s="1"/>
  <c r="N315" i="46" s="1"/>
  <c r="P150" i="62"/>
  <c r="R150" i="62" s="1"/>
  <c r="Q150" i="62" s="1"/>
  <c r="O150" i="62" s="1"/>
  <c r="O183" i="74"/>
  <c r="N183" i="74" s="1"/>
  <c r="M371" i="76"/>
  <c r="O371" i="76" s="1"/>
  <c r="N371" i="76" s="1"/>
  <c r="M365" i="63"/>
  <c r="O365" i="63" s="1"/>
  <c r="N365" i="63" s="1"/>
  <c r="R365" i="63"/>
  <c r="O101" i="74"/>
  <c r="N101" i="74" s="1"/>
  <c r="V463" i="46"/>
  <c r="R463" i="46"/>
  <c r="M463" i="46"/>
  <c r="O463" i="46" s="1"/>
  <c r="N463" i="46" s="1"/>
  <c r="M95" i="77"/>
  <c r="O95" i="77" s="1"/>
  <c r="N95" i="77" s="1"/>
  <c r="P140" i="62"/>
  <c r="R140" i="62" s="1"/>
  <c r="Q140" i="62" s="1"/>
  <c r="O140" i="62" s="1"/>
  <c r="M288" i="63"/>
  <c r="O288" i="63" s="1"/>
  <c r="N288" i="63" s="1"/>
  <c r="R288" i="63"/>
  <c r="R275" i="63"/>
  <c r="M275" i="63"/>
  <c r="O275" i="63" s="1"/>
  <c r="N275" i="63" s="1"/>
  <c r="M395" i="74"/>
  <c r="O395" i="74" s="1"/>
  <c r="N395" i="74" s="1"/>
  <c r="M307" i="77"/>
  <c r="O307" i="77" s="1"/>
  <c r="N307" i="77" s="1"/>
  <c r="M477" i="77"/>
  <c r="O477" i="77" s="1"/>
  <c r="N477" i="77" s="1"/>
  <c r="R213" i="63"/>
  <c r="M213" i="63"/>
  <c r="O213" i="63" s="1"/>
  <c r="N213" i="63" s="1"/>
  <c r="V333" i="46"/>
  <c r="R333" i="46"/>
  <c r="M333" i="46"/>
  <c r="O333" i="46" s="1"/>
  <c r="N333" i="46" s="1"/>
  <c r="M378" i="76"/>
  <c r="O378" i="76" s="1"/>
  <c r="N378" i="76" s="1"/>
  <c r="M225" i="77"/>
  <c r="O225" i="77" s="1"/>
  <c r="N225" i="77" s="1"/>
  <c r="M434" i="74"/>
  <c r="O434" i="74" s="1"/>
  <c r="N434" i="74" s="1"/>
  <c r="M109" i="77"/>
  <c r="O109" i="77" s="1"/>
  <c r="N109" i="77" s="1"/>
  <c r="O29" i="74"/>
  <c r="N29" i="74" s="1"/>
  <c r="P440" i="62"/>
  <c r="R440" i="62" s="1"/>
  <c r="Q440" i="62" s="1"/>
  <c r="O440" i="62" s="1"/>
  <c r="M452" i="63"/>
  <c r="O452" i="63" s="1"/>
  <c r="N452" i="63" s="1"/>
  <c r="R452" i="63"/>
  <c r="M379" i="74"/>
  <c r="O379" i="74" s="1"/>
  <c r="N379" i="74" s="1"/>
  <c r="O162" i="74"/>
  <c r="N162" i="74" s="1"/>
  <c r="R291" i="63"/>
  <c r="M291" i="63"/>
  <c r="O291" i="63" s="1"/>
  <c r="N291" i="63" s="1"/>
  <c r="P181" i="62"/>
  <c r="R181" i="62" s="1"/>
  <c r="Q181" i="62" s="1"/>
  <c r="O181" i="62" s="1"/>
  <c r="O233" i="74"/>
  <c r="N233" i="74" s="1"/>
  <c r="M188" i="77"/>
  <c r="O188" i="77" s="1"/>
  <c r="N188" i="77" s="1"/>
  <c r="M457" i="74"/>
  <c r="O457" i="74" s="1"/>
  <c r="N457" i="74" s="1"/>
  <c r="M39" i="77"/>
  <c r="O39" i="77" s="1"/>
  <c r="N39" i="77" s="1"/>
  <c r="M478" i="46"/>
  <c r="O478" i="46" s="1"/>
  <c r="N478" i="46" s="1"/>
  <c r="R478" i="46"/>
  <c r="V478" i="46"/>
  <c r="P418" i="62"/>
  <c r="R418" i="62" s="1"/>
  <c r="Q418" i="62" s="1"/>
  <c r="O418" i="62" s="1"/>
  <c r="M103" i="77"/>
  <c r="O103" i="77" s="1"/>
  <c r="N103" i="77" s="1"/>
  <c r="M175" i="77"/>
  <c r="O175" i="77" s="1"/>
  <c r="N175" i="77" s="1"/>
  <c r="O230" i="74"/>
  <c r="N230" i="74" s="1"/>
  <c r="M89" i="77"/>
  <c r="O89" i="77" s="1"/>
  <c r="N89" i="77" s="1"/>
  <c r="P470" i="62"/>
  <c r="R470" i="62" s="1"/>
  <c r="Q470" i="62" s="1"/>
  <c r="O470" i="62" s="1"/>
  <c r="M389" i="77"/>
  <c r="O389" i="77" s="1"/>
  <c r="N389" i="77" s="1"/>
  <c r="M418" i="63"/>
  <c r="O418" i="63" s="1"/>
  <c r="N418" i="63" s="1"/>
  <c r="R418" i="63"/>
  <c r="P388" i="62"/>
  <c r="R388" i="62" s="1"/>
  <c r="Q388" i="62" s="1"/>
  <c r="O388" i="62" s="1"/>
  <c r="R481" i="63"/>
  <c r="M481" i="63"/>
  <c r="O481" i="63" s="1"/>
  <c r="N481" i="63" s="1"/>
  <c r="O212" i="74"/>
  <c r="N212" i="74" s="1"/>
  <c r="P61" i="62"/>
  <c r="R61" i="62" s="1"/>
  <c r="Q61" i="62" s="1"/>
  <c r="O61" i="62" s="1"/>
  <c r="R325" i="46"/>
  <c r="M325" i="46"/>
  <c r="O325" i="46" s="1"/>
  <c r="N325" i="46" s="1"/>
  <c r="V325" i="46"/>
  <c r="M328" i="77"/>
  <c r="O328" i="77" s="1"/>
  <c r="N328" i="77" s="1"/>
  <c r="M396" i="74"/>
  <c r="O396" i="74" s="1"/>
  <c r="N396" i="74" s="1"/>
  <c r="O277" i="74"/>
  <c r="N277" i="74" s="1"/>
  <c r="M102" i="63"/>
  <c r="O102" i="63" s="1"/>
  <c r="N102" i="63" s="1"/>
  <c r="R102" i="63"/>
  <c r="M17" i="63"/>
  <c r="O17" i="63" s="1"/>
  <c r="N17" i="63" s="1"/>
  <c r="R17" i="63"/>
  <c r="R46" i="63"/>
  <c r="O46" i="63"/>
  <c r="N46" i="63" s="1"/>
  <c r="M76" i="77"/>
  <c r="O76" i="77" s="1"/>
  <c r="N76" i="77" s="1"/>
  <c r="M484" i="74"/>
  <c r="O484" i="74" s="1"/>
  <c r="N484" i="74" s="1"/>
  <c r="M444" i="77"/>
  <c r="O444" i="77" s="1"/>
  <c r="N444" i="77" s="1"/>
  <c r="M8" i="63"/>
  <c r="O8" i="63" s="1"/>
  <c r="N8" i="63" s="1"/>
  <c r="R8" i="63"/>
  <c r="O145" i="74"/>
  <c r="N145" i="74" s="1"/>
  <c r="M259" i="77"/>
  <c r="O259" i="77" s="1"/>
  <c r="N259" i="77" s="1"/>
  <c r="P51" i="62"/>
  <c r="R51" i="62" s="1"/>
  <c r="Q51" i="62" s="1"/>
  <c r="O51" i="62" s="1"/>
  <c r="R401" i="46"/>
  <c r="V401" i="46"/>
  <c r="M401" i="46"/>
  <c r="O401" i="46" s="1"/>
  <c r="N401" i="46" s="1"/>
  <c r="M358" i="74"/>
  <c r="O358" i="74" s="1"/>
  <c r="N358" i="74" s="1"/>
  <c r="M102" i="77"/>
  <c r="O102" i="77" s="1"/>
  <c r="N102" i="77" s="1"/>
  <c r="R342" i="63"/>
  <c r="M342" i="63"/>
  <c r="O342" i="63" s="1"/>
  <c r="N342" i="63" s="1"/>
  <c r="M347" i="63"/>
  <c r="O347" i="63" s="1"/>
  <c r="N347" i="63" s="1"/>
  <c r="R347" i="63"/>
  <c r="M381" i="76"/>
  <c r="O381" i="76" s="1"/>
  <c r="N381" i="76" s="1"/>
  <c r="M456" i="46"/>
  <c r="O456" i="46" s="1"/>
  <c r="N456" i="46" s="1"/>
  <c r="R456" i="46"/>
  <c r="V456" i="46"/>
  <c r="P244" i="62"/>
  <c r="R244" i="62" s="1"/>
  <c r="Q244" i="62" s="1"/>
  <c r="O244" i="62" s="1"/>
  <c r="O50" i="74"/>
  <c r="N50" i="74" s="1"/>
  <c r="P235" i="62"/>
  <c r="R235" i="62" s="1"/>
  <c r="Q235" i="62" s="1"/>
  <c r="O235" i="62" s="1"/>
  <c r="M398" i="74"/>
  <c r="O398" i="74" s="1"/>
  <c r="N398" i="74" s="1"/>
  <c r="M306" i="63"/>
  <c r="O306" i="63" s="1"/>
  <c r="N306" i="63" s="1"/>
  <c r="R306" i="63"/>
  <c r="O201" i="74"/>
  <c r="N201" i="74" s="1"/>
  <c r="O142" i="74"/>
  <c r="N142" i="74" s="1"/>
  <c r="M22" i="77"/>
  <c r="O22" i="77" s="1"/>
  <c r="N22" i="77" s="1"/>
  <c r="M467" i="77"/>
  <c r="O467" i="77" s="1"/>
  <c r="N467" i="77" s="1"/>
  <c r="M327" i="63"/>
  <c r="O327" i="63" s="1"/>
  <c r="N327" i="63" s="1"/>
  <c r="R327" i="63"/>
  <c r="R145" i="63"/>
  <c r="M145" i="63"/>
  <c r="O145" i="63" s="1"/>
  <c r="N145" i="63" s="1"/>
  <c r="O180" i="74"/>
  <c r="N180" i="74" s="1"/>
  <c r="O44" i="74"/>
  <c r="N44" i="74" s="1"/>
  <c r="M114" i="77"/>
  <c r="O114" i="77" s="1"/>
  <c r="N114" i="77" s="1"/>
  <c r="P31" i="62"/>
  <c r="R31" i="62" s="1"/>
  <c r="Q31" i="62" s="1"/>
  <c r="O31" i="62" s="1"/>
  <c r="O133" i="74"/>
  <c r="N133" i="74" s="1"/>
  <c r="P469" i="62"/>
  <c r="R469" i="62" s="1"/>
  <c r="Q469" i="62" s="1"/>
  <c r="O469" i="62" s="1"/>
  <c r="O64" i="74"/>
  <c r="N64" i="74" s="1"/>
  <c r="P29" i="62"/>
  <c r="R29" i="62" s="1"/>
  <c r="Q29" i="62" s="1"/>
  <c r="O29" i="62" s="1"/>
  <c r="M321" i="63"/>
  <c r="O321" i="63" s="1"/>
  <c r="N321" i="63" s="1"/>
  <c r="R321" i="63"/>
  <c r="O95" i="74"/>
  <c r="N95" i="74" s="1"/>
  <c r="P111" i="62"/>
  <c r="R111" i="62" s="1"/>
  <c r="Q111" i="62" s="1"/>
  <c r="O111" i="62" s="1"/>
  <c r="M368" i="63"/>
  <c r="O368" i="63" s="1"/>
  <c r="N368" i="63" s="1"/>
  <c r="R368" i="63"/>
  <c r="M479" i="63"/>
  <c r="O479" i="63" s="1"/>
  <c r="N479" i="63" s="1"/>
  <c r="R479" i="63"/>
  <c r="M404" i="74"/>
  <c r="O404" i="74" s="1"/>
  <c r="N404" i="74" s="1"/>
  <c r="P371" i="62"/>
  <c r="R371" i="62" s="1"/>
  <c r="Q371" i="62" s="1"/>
  <c r="O371" i="62" s="1"/>
  <c r="M330" i="77"/>
  <c r="O330" i="77" s="1"/>
  <c r="N330" i="77" s="1"/>
  <c r="M387" i="63"/>
  <c r="O387" i="63" s="1"/>
  <c r="N387" i="63" s="1"/>
  <c r="R387" i="63"/>
  <c r="O13" i="74"/>
  <c r="N13" i="74" s="1"/>
  <c r="O132" i="74"/>
  <c r="N132" i="74" s="1"/>
  <c r="M307" i="63"/>
  <c r="O307" i="63" s="1"/>
  <c r="N307" i="63" s="1"/>
  <c r="R307" i="63"/>
  <c r="M375" i="76"/>
  <c r="O375" i="76" s="1"/>
  <c r="N375" i="76" s="1"/>
  <c r="P142" i="62"/>
  <c r="R142" i="62" s="1"/>
  <c r="Q142" i="62" s="1"/>
  <c r="O142" i="62" s="1"/>
  <c r="M415" i="76"/>
  <c r="O415" i="76" s="1"/>
  <c r="N415" i="76" s="1"/>
  <c r="M493" i="76"/>
  <c r="O493" i="76" s="1"/>
  <c r="N493" i="76" s="1"/>
  <c r="M167" i="77"/>
  <c r="O167" i="77" s="1"/>
  <c r="N167" i="77" s="1"/>
  <c r="M430" i="63"/>
  <c r="O430" i="63" s="1"/>
  <c r="N430" i="63" s="1"/>
  <c r="R430" i="63"/>
  <c r="P453" i="62"/>
  <c r="R453" i="62" s="1"/>
  <c r="Q453" i="62" s="1"/>
  <c r="O453" i="62" s="1"/>
  <c r="M324" i="77"/>
  <c r="O324" i="77" s="1"/>
  <c r="N324" i="77" s="1"/>
  <c r="M476" i="46"/>
  <c r="O476" i="46" s="1"/>
  <c r="N476" i="46" s="1"/>
  <c r="V476" i="46"/>
  <c r="R476" i="46"/>
  <c r="R482" i="46"/>
  <c r="V482" i="46"/>
  <c r="M482" i="46"/>
  <c r="O482" i="46" s="1"/>
  <c r="N482" i="46" s="1"/>
  <c r="M31" i="77"/>
  <c r="O31" i="77" s="1"/>
  <c r="N31" i="77" s="1"/>
  <c r="O263" i="74"/>
  <c r="N263" i="74" s="1"/>
  <c r="P415" i="62"/>
  <c r="R415" i="62" s="1"/>
  <c r="Q415" i="62" s="1"/>
  <c r="O415" i="62" s="1"/>
  <c r="V357" i="46"/>
  <c r="R357" i="46"/>
  <c r="M357" i="46"/>
  <c r="O357" i="46" s="1"/>
  <c r="N357" i="46" s="1"/>
  <c r="P487" i="62"/>
  <c r="R487" i="62" s="1"/>
  <c r="Q487" i="62" s="1"/>
  <c r="O487" i="62" s="1"/>
  <c r="M294" i="77"/>
  <c r="O294" i="77" s="1"/>
  <c r="N294" i="77" s="1"/>
  <c r="M355" i="74"/>
  <c r="O355" i="74" s="1"/>
  <c r="N355" i="74" s="1"/>
  <c r="V415" i="46"/>
  <c r="M415" i="46"/>
  <c r="O415" i="46" s="1"/>
  <c r="N415" i="46" s="1"/>
  <c r="R415" i="46"/>
  <c r="R328" i="63"/>
  <c r="M328" i="63"/>
  <c r="O328" i="63" s="1"/>
  <c r="N328" i="63" s="1"/>
  <c r="O172" i="63"/>
  <c r="N172" i="63" s="1"/>
  <c r="R172" i="63"/>
  <c r="M108" i="77"/>
  <c r="O108" i="77" s="1"/>
  <c r="N108" i="77" s="1"/>
  <c r="M435" i="77"/>
  <c r="O435" i="77" s="1"/>
  <c r="N435" i="77" s="1"/>
  <c r="M408" i="76"/>
  <c r="O408" i="76" s="1"/>
  <c r="N408" i="76" s="1"/>
  <c r="P398" i="62"/>
  <c r="R398" i="62" s="1"/>
  <c r="Q398" i="62" s="1"/>
  <c r="O398" i="62" s="1"/>
  <c r="M489" i="63"/>
  <c r="O489" i="63" s="1"/>
  <c r="N489" i="63" s="1"/>
  <c r="R489" i="63"/>
  <c r="M131" i="63"/>
  <c r="O131" i="63" s="1"/>
  <c r="N131" i="63" s="1"/>
  <c r="R131" i="63"/>
  <c r="R400" i="63"/>
  <c r="M400" i="63"/>
  <c r="O400" i="63" s="1"/>
  <c r="N400" i="63" s="1"/>
  <c r="R500" i="46"/>
  <c r="V500" i="46"/>
  <c r="M500" i="46"/>
  <c r="O500" i="46" s="1"/>
  <c r="N500" i="46" s="1"/>
  <c r="P75" i="62"/>
  <c r="R75" i="62" s="1"/>
  <c r="Q75" i="62" s="1"/>
  <c r="O75" i="62" s="1"/>
  <c r="M413" i="46"/>
  <c r="O413" i="46" s="1"/>
  <c r="N413" i="46" s="1"/>
  <c r="V413" i="46"/>
  <c r="R413" i="46"/>
  <c r="O35" i="63"/>
  <c r="N35" i="63" s="1"/>
  <c r="R35" i="63"/>
  <c r="O243" i="74"/>
  <c r="N243" i="74" s="1"/>
  <c r="P290" i="62"/>
  <c r="R290" i="62" s="1"/>
  <c r="Q290" i="62" s="1"/>
  <c r="O290" i="62" s="1"/>
  <c r="M447" i="77"/>
  <c r="O447" i="77" s="1"/>
  <c r="N447" i="77" s="1"/>
  <c r="R61" i="63"/>
  <c r="O61" i="63"/>
  <c r="N61" i="63" s="1"/>
  <c r="M394" i="76"/>
  <c r="O394" i="76" s="1"/>
  <c r="N394" i="76" s="1"/>
  <c r="O88" i="74"/>
  <c r="N88" i="74" s="1"/>
  <c r="M368" i="74"/>
  <c r="O368" i="74" s="1"/>
  <c r="N368" i="74" s="1"/>
  <c r="P258" i="62"/>
  <c r="R258" i="62" s="1"/>
  <c r="Q258" i="62" s="1"/>
  <c r="O258" i="62" s="1"/>
  <c r="M82" i="77"/>
  <c r="O82" i="77" s="1"/>
  <c r="N82" i="77" s="1"/>
  <c r="O161" i="63"/>
  <c r="N161" i="63" s="1"/>
  <c r="R161" i="63"/>
  <c r="P275" i="62"/>
  <c r="R275" i="62" s="1"/>
  <c r="Q275" i="62" s="1"/>
  <c r="O275" i="62" s="1"/>
  <c r="M93" i="77"/>
  <c r="O93" i="77" s="1"/>
  <c r="N93" i="77" s="1"/>
  <c r="O164" i="74"/>
  <c r="N164" i="74" s="1"/>
  <c r="O47" i="74"/>
  <c r="N47" i="74" s="1"/>
  <c r="O77" i="74"/>
  <c r="N77" i="74" s="1"/>
  <c r="M79" i="63"/>
  <c r="O79" i="63" s="1"/>
  <c r="N79" i="63" s="1"/>
  <c r="R79" i="63"/>
  <c r="P202" i="62"/>
  <c r="R202" i="62" s="1"/>
  <c r="Q202" i="62" s="1"/>
  <c r="O202" i="62" s="1"/>
  <c r="M368" i="76"/>
  <c r="O368" i="76" s="1"/>
  <c r="N368" i="76" s="1"/>
  <c r="M342" i="74"/>
  <c r="O342" i="74" s="1"/>
  <c r="N342" i="74" s="1"/>
  <c r="R443" i="46"/>
  <c r="V443" i="46"/>
  <c r="M443" i="46"/>
  <c r="O443" i="46" s="1"/>
  <c r="N443" i="46" s="1"/>
  <c r="R280" i="62"/>
  <c r="Q280" i="62" s="1"/>
  <c r="O280" i="62" s="1"/>
  <c r="P254" i="62"/>
  <c r="R254" i="62" s="1"/>
  <c r="Q254" i="62" s="1"/>
  <c r="O254" i="62" s="1"/>
  <c r="M434" i="46"/>
  <c r="O434" i="46" s="1"/>
  <c r="N434" i="46" s="1"/>
  <c r="V434" i="46"/>
  <c r="R434" i="46"/>
  <c r="R350" i="46"/>
  <c r="V350" i="46"/>
  <c r="M350" i="46"/>
  <c r="O350" i="46" s="1"/>
  <c r="N350" i="46" s="1"/>
  <c r="R399" i="46"/>
  <c r="V399" i="46"/>
  <c r="M399" i="46"/>
  <c r="O399" i="46" s="1"/>
  <c r="N399" i="46" s="1"/>
  <c r="P167" i="62"/>
  <c r="R167" i="62" s="1"/>
  <c r="Q167" i="62" s="1"/>
  <c r="O167" i="62" s="1"/>
  <c r="O177" i="74"/>
  <c r="N177" i="74" s="1"/>
  <c r="O72" i="74"/>
  <c r="N72" i="74" s="1"/>
  <c r="M47" i="77"/>
  <c r="O47" i="77" s="1"/>
  <c r="N47" i="77" s="1"/>
  <c r="M417" i="63"/>
  <c r="O417" i="63" s="1"/>
  <c r="N417" i="63" s="1"/>
  <c r="R417" i="63"/>
  <c r="R108" i="63"/>
  <c r="O108" i="63"/>
  <c r="N108" i="63" s="1"/>
  <c r="P245" i="62"/>
  <c r="R245" i="62" s="1"/>
  <c r="Q245" i="62" s="1"/>
  <c r="O245" i="62" s="1"/>
  <c r="M123" i="77"/>
  <c r="O123" i="77" s="1"/>
  <c r="N123" i="77" s="1"/>
  <c r="R11" i="63"/>
  <c r="M11" i="63"/>
  <c r="O11" i="63" s="1"/>
  <c r="N11" i="63" s="1"/>
  <c r="P435" i="62"/>
  <c r="R435" i="62" s="1"/>
  <c r="Q435" i="62" s="1"/>
  <c r="O435" i="62" s="1"/>
  <c r="M393" i="74"/>
  <c r="O393" i="74" s="1"/>
  <c r="N393" i="74" s="1"/>
  <c r="P113" i="62"/>
  <c r="R113" i="62" s="1"/>
  <c r="Q113" i="62" s="1"/>
  <c r="O113" i="62" s="1"/>
  <c r="P38" i="62"/>
  <c r="R38" i="62" s="1"/>
  <c r="Q38" i="62" s="1"/>
  <c r="O38" i="62" s="1"/>
  <c r="O203" i="63"/>
  <c r="N203" i="63" s="1"/>
  <c r="R203" i="63"/>
  <c r="M376" i="76"/>
  <c r="O376" i="76" s="1"/>
  <c r="N376" i="76" s="1"/>
  <c r="P376" i="62"/>
  <c r="R376" i="62" s="1"/>
  <c r="Q376" i="62" s="1"/>
  <c r="O376" i="62" s="1"/>
  <c r="M346" i="74"/>
  <c r="O346" i="74" s="1"/>
  <c r="N346" i="74" s="1"/>
  <c r="R450" i="63"/>
  <c r="M450" i="63"/>
  <c r="O450" i="63" s="1"/>
  <c r="N450" i="63" s="1"/>
  <c r="M462" i="74"/>
  <c r="O462" i="74" s="1"/>
  <c r="N462" i="74" s="1"/>
  <c r="M427" i="74"/>
  <c r="O427" i="74" s="1"/>
  <c r="N427" i="74" s="1"/>
  <c r="M488" i="77"/>
  <c r="O488" i="77" s="1"/>
  <c r="N488" i="77" s="1"/>
  <c r="M464" i="63"/>
  <c r="O464" i="63" s="1"/>
  <c r="N464" i="63" s="1"/>
  <c r="R464" i="63"/>
  <c r="O115" i="74"/>
  <c r="N115" i="74" s="1"/>
  <c r="M272" i="77"/>
  <c r="O272" i="77" s="1"/>
  <c r="N272" i="77" s="1"/>
  <c r="M191" i="77"/>
  <c r="O191" i="77" s="1"/>
  <c r="N191" i="77" s="1"/>
  <c r="M397" i="76"/>
  <c r="O397" i="76" s="1"/>
  <c r="N397" i="76" s="1"/>
  <c r="R314" i="46"/>
  <c r="M314" i="46"/>
  <c r="O314" i="46" s="1"/>
  <c r="N314" i="46" s="1"/>
  <c r="V314" i="46"/>
  <c r="P11" i="62"/>
  <c r="R11" i="62" s="1"/>
  <c r="Q11" i="62" s="1"/>
  <c r="O11" i="62" s="1"/>
  <c r="M465" i="46"/>
  <c r="O465" i="46" s="1"/>
  <c r="N465" i="46" s="1"/>
  <c r="R465" i="46"/>
  <c r="V465" i="46"/>
  <c r="O200" i="63"/>
  <c r="N200" i="63" s="1"/>
  <c r="R200" i="63"/>
  <c r="R34" i="63"/>
  <c r="M34" i="63"/>
  <c r="O34" i="63" s="1"/>
  <c r="N34" i="63" s="1"/>
  <c r="R273" i="62"/>
  <c r="Q273" i="62" s="1"/>
  <c r="O273" i="62" s="1"/>
  <c r="P108" i="62"/>
  <c r="R108" i="62" s="1"/>
  <c r="Q108" i="62" s="1"/>
  <c r="O108" i="62" s="1"/>
  <c r="P387" i="62"/>
  <c r="R387" i="62" s="1"/>
  <c r="Q387" i="62" s="1"/>
  <c r="O387" i="62" s="1"/>
  <c r="R404" i="63"/>
  <c r="M404" i="63"/>
  <c r="O404" i="63" s="1"/>
  <c r="N404" i="63" s="1"/>
  <c r="P52" i="62"/>
  <c r="R52" i="62" s="1"/>
  <c r="Q52" i="62" s="1"/>
  <c r="O52" i="62" s="1"/>
  <c r="M24" i="77"/>
  <c r="O24" i="77" s="1"/>
  <c r="N24" i="77" s="1"/>
  <c r="M18" i="77"/>
  <c r="O18" i="77" s="1"/>
  <c r="N18" i="77" s="1"/>
  <c r="M464" i="76"/>
  <c r="O464" i="76" s="1"/>
  <c r="N464" i="76" s="1"/>
  <c r="M94" i="77"/>
  <c r="O94" i="77" s="1"/>
  <c r="N94" i="77" s="1"/>
  <c r="R268" i="62"/>
  <c r="Q268" i="62" s="1"/>
  <c r="O268" i="62" s="1"/>
  <c r="R385" i="63"/>
  <c r="M385" i="63"/>
  <c r="O385" i="63" s="1"/>
  <c r="N385" i="63" s="1"/>
  <c r="M242" i="77"/>
  <c r="O242" i="77" s="1"/>
  <c r="N242" i="77" s="1"/>
  <c r="O256" i="74"/>
  <c r="N256" i="74" s="1"/>
  <c r="O94" i="74"/>
  <c r="N94" i="74" s="1"/>
  <c r="M395" i="46"/>
  <c r="O395" i="46" s="1"/>
  <c r="N395" i="46" s="1"/>
  <c r="R395" i="46"/>
  <c r="V395" i="46"/>
  <c r="O222" i="63"/>
  <c r="N222" i="63" s="1"/>
  <c r="R222" i="63"/>
  <c r="M284" i="77"/>
  <c r="O284" i="77" s="1"/>
  <c r="N284" i="77" s="1"/>
  <c r="V449" i="46"/>
  <c r="R449" i="46"/>
  <c r="M449" i="46"/>
  <c r="O449" i="46" s="1"/>
  <c r="N449" i="46" s="1"/>
  <c r="M426" i="74"/>
  <c r="O426" i="74" s="1"/>
  <c r="N426" i="74" s="1"/>
  <c r="M369" i="76"/>
  <c r="O369" i="76" s="1"/>
  <c r="N369" i="76" s="1"/>
  <c r="P216" i="62"/>
  <c r="R216" i="62" s="1"/>
  <c r="Q216" i="62" s="1"/>
  <c r="O216" i="62" s="1"/>
  <c r="M291" i="77"/>
  <c r="O291" i="77" s="1"/>
  <c r="N291" i="77" s="1"/>
  <c r="O237" i="74"/>
  <c r="N237" i="74" s="1"/>
  <c r="M298" i="77"/>
  <c r="O298" i="77" s="1"/>
  <c r="N298" i="77" s="1"/>
  <c r="O289" i="74"/>
  <c r="N289" i="74" s="1"/>
  <c r="M467" i="76"/>
  <c r="O467" i="76" s="1"/>
  <c r="N467" i="76" s="1"/>
  <c r="M427" i="63"/>
  <c r="O427" i="63" s="1"/>
  <c r="N427" i="63" s="1"/>
  <c r="R427" i="63"/>
  <c r="M423" i="74"/>
  <c r="O423" i="74" s="1"/>
  <c r="N423" i="74" s="1"/>
  <c r="M183" i="77"/>
  <c r="O183" i="77" s="1"/>
  <c r="N183" i="77" s="1"/>
  <c r="P402" i="62"/>
  <c r="R402" i="62" s="1"/>
  <c r="Q402" i="62" s="1"/>
  <c r="O402" i="62" s="1"/>
  <c r="O69" i="63"/>
  <c r="N69" i="63" s="1"/>
  <c r="R69" i="63"/>
  <c r="R428" i="63"/>
  <c r="M428" i="63"/>
  <c r="O428" i="63" s="1"/>
  <c r="N428" i="63" s="1"/>
  <c r="R336" i="46"/>
  <c r="V336" i="46"/>
  <c r="M336" i="46"/>
  <c r="O336" i="46" s="1"/>
  <c r="N336" i="46" s="1"/>
  <c r="R204" i="63"/>
  <c r="M204" i="63"/>
  <c r="O204" i="63" s="1"/>
  <c r="N204" i="63" s="1"/>
  <c r="M354" i="63"/>
  <c r="O354" i="63" s="1"/>
  <c r="N354" i="63" s="1"/>
  <c r="R354" i="63"/>
  <c r="M411" i="77"/>
  <c r="O411" i="77" s="1"/>
  <c r="N411" i="77" s="1"/>
  <c r="P394" i="62"/>
  <c r="R394" i="62" s="1"/>
  <c r="Q394" i="62" s="1"/>
  <c r="O394" i="62" s="1"/>
  <c r="M251" i="77"/>
  <c r="O251" i="77" s="1"/>
  <c r="N251" i="77" s="1"/>
  <c r="R241" i="63"/>
  <c r="M241" i="63"/>
  <c r="O241" i="63" s="1"/>
  <c r="N241" i="63" s="1"/>
  <c r="P483" i="62"/>
  <c r="R483" i="62" s="1"/>
  <c r="Q483" i="62" s="1"/>
  <c r="O483" i="62" s="1"/>
  <c r="R412" i="63"/>
  <c r="M412" i="63"/>
  <c r="O412" i="63" s="1"/>
  <c r="N412" i="63" s="1"/>
  <c r="P21" i="62"/>
  <c r="R21" i="62" s="1"/>
  <c r="Q21" i="62" s="1"/>
  <c r="O21" i="62" s="1"/>
  <c r="P60" i="62"/>
  <c r="R60" i="62" s="1"/>
  <c r="Q60" i="62" s="1"/>
  <c r="O60" i="62" s="1"/>
  <c r="R238" i="62"/>
  <c r="Q238" i="62" s="1"/>
  <c r="O238" i="62" s="1"/>
  <c r="M367" i="46"/>
  <c r="O367" i="46" s="1"/>
  <c r="N367" i="46" s="1"/>
  <c r="V367" i="46"/>
  <c r="R367" i="46"/>
  <c r="M143" i="77"/>
  <c r="O143" i="77" s="1"/>
  <c r="N143" i="77" s="1"/>
  <c r="O191" i="63"/>
  <c r="N191" i="63" s="1"/>
  <c r="R191" i="63"/>
  <c r="M490" i="76"/>
  <c r="O490" i="76" s="1"/>
  <c r="N490" i="76" s="1"/>
  <c r="M228" i="63"/>
  <c r="O228" i="63" s="1"/>
  <c r="N228" i="63" s="1"/>
  <c r="R228" i="63"/>
  <c r="M483" i="46"/>
  <c r="O483" i="46" s="1"/>
  <c r="N483" i="46" s="1"/>
  <c r="V483" i="46"/>
  <c r="R483" i="46"/>
  <c r="M331" i="74"/>
  <c r="O331" i="74" s="1"/>
  <c r="N331" i="74" s="1"/>
  <c r="R37" i="63"/>
  <c r="O37" i="63"/>
  <c r="N37" i="63" s="1"/>
  <c r="O191" i="74"/>
  <c r="N191" i="74" s="1"/>
  <c r="M494" i="76"/>
  <c r="O494" i="76" s="1"/>
  <c r="N494" i="76" s="1"/>
  <c r="M118" i="77"/>
  <c r="O118" i="77" s="1"/>
  <c r="N118" i="77" s="1"/>
  <c r="M332" i="77"/>
  <c r="O332" i="77" s="1"/>
  <c r="N332" i="77" s="1"/>
  <c r="O196" i="74"/>
  <c r="N196" i="74" s="1"/>
  <c r="M416" i="77"/>
  <c r="O416" i="77" s="1"/>
  <c r="N416" i="77" s="1"/>
  <c r="M486" i="46"/>
  <c r="O486" i="46" s="1"/>
  <c r="N486" i="46" s="1"/>
  <c r="R486" i="46"/>
  <c r="V486" i="46"/>
  <c r="M396" i="63"/>
  <c r="O396" i="63" s="1"/>
  <c r="N396" i="63" s="1"/>
  <c r="R396" i="63"/>
  <c r="M192" i="63"/>
  <c r="O192" i="63" s="1"/>
  <c r="N192" i="63" s="1"/>
  <c r="R192" i="63"/>
  <c r="P499" i="62"/>
  <c r="R499" i="62" s="1"/>
  <c r="Q499" i="62" s="1"/>
  <c r="O499" i="62" s="1"/>
  <c r="P54" i="62"/>
  <c r="R54" i="62" s="1"/>
  <c r="Q54" i="62" s="1"/>
  <c r="O54" i="62" s="1"/>
  <c r="M416" i="74"/>
  <c r="O416" i="74" s="1"/>
  <c r="N416" i="74" s="1"/>
  <c r="M73" i="77"/>
  <c r="O73" i="77" s="1"/>
  <c r="N73" i="77" s="1"/>
  <c r="M217" i="77"/>
  <c r="O217" i="77" s="1"/>
  <c r="N217" i="77" s="1"/>
  <c r="M390" i="77"/>
  <c r="O390" i="77" s="1"/>
  <c r="N390" i="77" s="1"/>
  <c r="M32" i="77"/>
  <c r="O32" i="77" s="1"/>
  <c r="N32" i="77" s="1"/>
  <c r="M38" i="77"/>
  <c r="O38" i="77" s="1"/>
  <c r="N38" i="77" s="1"/>
  <c r="M451" i="63"/>
  <c r="O451" i="63" s="1"/>
  <c r="N451" i="63" s="1"/>
  <c r="R451" i="63"/>
  <c r="M227" i="77"/>
  <c r="O227" i="77" s="1"/>
  <c r="N227" i="77" s="1"/>
  <c r="O184" i="74"/>
  <c r="N184" i="74" s="1"/>
  <c r="M210" i="77"/>
  <c r="O210" i="77" s="1"/>
  <c r="N210" i="77" s="1"/>
  <c r="P204" i="62"/>
  <c r="R204" i="62" s="1"/>
  <c r="Q204" i="62" s="1"/>
  <c r="O204" i="62" s="1"/>
  <c r="M245" i="63"/>
  <c r="O245" i="63" s="1"/>
  <c r="N245" i="63" s="1"/>
  <c r="R245" i="63"/>
  <c r="R293" i="63"/>
  <c r="O293" i="63"/>
  <c r="N293" i="63" s="1"/>
  <c r="M54" i="77"/>
  <c r="O54" i="77" s="1"/>
  <c r="N54" i="77" s="1"/>
  <c r="M415" i="63"/>
  <c r="O415" i="63" s="1"/>
  <c r="N415" i="63" s="1"/>
  <c r="R415" i="63"/>
  <c r="M167" i="63"/>
  <c r="O167" i="63" s="1"/>
  <c r="N167" i="63" s="1"/>
  <c r="R167" i="63"/>
  <c r="M233" i="77"/>
  <c r="O233" i="77" s="1"/>
  <c r="N233" i="77" s="1"/>
  <c r="M317" i="74"/>
  <c r="O317" i="74" s="1"/>
  <c r="N317" i="74" s="1"/>
  <c r="M474" i="77"/>
  <c r="O474" i="77" s="1"/>
  <c r="N474" i="77" s="1"/>
  <c r="M460" i="74"/>
  <c r="O460" i="74" s="1"/>
  <c r="N460" i="74" s="1"/>
  <c r="M268" i="77"/>
  <c r="O268" i="77" s="1"/>
  <c r="N268" i="77" s="1"/>
  <c r="M124" i="77"/>
  <c r="O124" i="77" s="1"/>
  <c r="N124" i="77" s="1"/>
  <c r="M475" i="63"/>
  <c r="O475" i="63" s="1"/>
  <c r="N475" i="63" s="1"/>
  <c r="R475" i="63"/>
  <c r="M484" i="77"/>
  <c r="O484" i="77" s="1"/>
  <c r="N484" i="77" s="1"/>
  <c r="M412" i="46"/>
  <c r="O412" i="46" s="1"/>
  <c r="N412" i="46" s="1"/>
  <c r="V412" i="46"/>
  <c r="R412" i="46"/>
  <c r="O244" i="74"/>
  <c r="N244" i="74" s="1"/>
  <c r="R240" i="62"/>
  <c r="Q240" i="62" s="1"/>
  <c r="O240" i="62" s="1"/>
  <c r="R418" i="46"/>
  <c r="M418" i="46"/>
  <c r="O418" i="46" s="1"/>
  <c r="N418" i="46" s="1"/>
  <c r="V418" i="46"/>
  <c r="R363" i="63"/>
  <c r="M363" i="63"/>
  <c r="O363" i="63" s="1"/>
  <c r="N363" i="63" s="1"/>
  <c r="M391" i="77"/>
  <c r="O391" i="77" s="1"/>
  <c r="N391" i="77" s="1"/>
  <c r="P369" i="62"/>
  <c r="R369" i="62" s="1"/>
  <c r="Q369" i="62" s="1"/>
  <c r="O369" i="62" s="1"/>
  <c r="O227" i="74"/>
  <c r="N227" i="74" s="1"/>
  <c r="O122" i="63"/>
  <c r="N122" i="63" s="1"/>
  <c r="R122" i="63"/>
  <c r="M487" i="76"/>
  <c r="O487" i="76" s="1"/>
  <c r="N487" i="76" s="1"/>
  <c r="M388" i="74"/>
  <c r="O388" i="74" s="1"/>
  <c r="N388" i="74" s="1"/>
  <c r="P206" i="62"/>
  <c r="R206" i="62" s="1"/>
  <c r="Q206" i="62" s="1"/>
  <c r="O206" i="62" s="1"/>
  <c r="P384" i="62"/>
  <c r="R384" i="62" s="1"/>
  <c r="Q384" i="62" s="1"/>
  <c r="O384" i="62" s="1"/>
  <c r="M203" i="77"/>
  <c r="O203" i="77" s="1"/>
  <c r="N203" i="77" s="1"/>
  <c r="P77" i="62"/>
  <c r="R77" i="62" s="1"/>
  <c r="Q77" i="62" s="1"/>
  <c r="O77" i="62" s="1"/>
  <c r="M55" i="63"/>
  <c r="O55" i="63" s="1"/>
  <c r="N55" i="63" s="1"/>
  <c r="R55" i="63"/>
  <c r="M262" i="77"/>
  <c r="O262" i="77" s="1"/>
  <c r="N262" i="77" s="1"/>
  <c r="M490" i="77"/>
  <c r="O490" i="77" s="1"/>
  <c r="N490" i="77" s="1"/>
  <c r="P17" i="62"/>
  <c r="R17" i="62" s="1"/>
  <c r="Q17" i="62" s="1"/>
  <c r="O17" i="62" s="1"/>
  <c r="M105" i="77"/>
  <c r="O105" i="77" s="1"/>
  <c r="N105" i="77" s="1"/>
  <c r="M351" i="76"/>
  <c r="O351" i="76" s="1"/>
  <c r="N351" i="76" s="1"/>
  <c r="R96" i="62"/>
  <c r="Q96" i="62" s="1"/>
  <c r="O96" i="62" s="1"/>
  <c r="P358" i="62"/>
  <c r="R358" i="62" s="1"/>
  <c r="Q358" i="62" s="1"/>
  <c r="O358" i="62" s="1"/>
  <c r="P243" i="62"/>
  <c r="R243" i="62" s="1"/>
  <c r="Q243" i="62" s="1"/>
  <c r="O243" i="62" s="1"/>
  <c r="M384" i="76"/>
  <c r="O384" i="76" s="1"/>
  <c r="N384" i="76" s="1"/>
  <c r="P158" i="62"/>
  <c r="R158" i="62" s="1"/>
  <c r="Q158" i="62" s="1"/>
  <c r="O158" i="62" s="1"/>
  <c r="R458" i="63"/>
  <c r="M458" i="63"/>
  <c r="O458" i="63" s="1"/>
  <c r="N458" i="63" s="1"/>
  <c r="M377" i="63"/>
  <c r="O377" i="63" s="1"/>
  <c r="N377" i="63" s="1"/>
  <c r="R377" i="63"/>
  <c r="M149" i="77"/>
  <c r="O149" i="77" s="1"/>
  <c r="N149" i="77" s="1"/>
  <c r="M299" i="77"/>
  <c r="O299" i="77" s="1"/>
  <c r="N299" i="77" s="1"/>
  <c r="M393" i="63"/>
  <c r="O393" i="63" s="1"/>
  <c r="N393" i="63" s="1"/>
  <c r="R393" i="63"/>
  <c r="M398" i="63"/>
  <c r="O398" i="63" s="1"/>
  <c r="N398" i="63" s="1"/>
  <c r="R398" i="63"/>
  <c r="R322" i="63"/>
  <c r="M322" i="63"/>
  <c r="O322" i="63" s="1"/>
  <c r="N322" i="63" s="1"/>
  <c r="R336" i="63"/>
  <c r="M336" i="63"/>
  <c r="O336" i="63" s="1"/>
  <c r="N336" i="63" s="1"/>
  <c r="P183" i="62"/>
  <c r="R183" i="62" s="1"/>
  <c r="Q183" i="62" s="1"/>
  <c r="O183" i="62" s="1"/>
  <c r="M208" i="63"/>
  <c r="O208" i="63" s="1"/>
  <c r="N208" i="63" s="1"/>
  <c r="R208" i="63"/>
  <c r="R382" i="63"/>
  <c r="M382" i="63"/>
  <c r="O382" i="63" s="1"/>
  <c r="N382" i="63" s="1"/>
  <c r="P24" i="62"/>
  <c r="R24" i="62" s="1"/>
  <c r="Q24" i="62" s="1"/>
  <c r="O24" i="62" s="1"/>
  <c r="R471" i="46"/>
  <c r="V471" i="46"/>
  <c r="M471" i="46"/>
  <c r="O471" i="46" s="1"/>
  <c r="N471" i="46" s="1"/>
  <c r="P214" i="62"/>
  <c r="R214" i="62" s="1"/>
  <c r="Q214" i="62" s="1"/>
  <c r="O214" i="62" s="1"/>
  <c r="O152" i="74"/>
  <c r="N152" i="74" s="1"/>
  <c r="M422" i="46"/>
  <c r="O422" i="46" s="1"/>
  <c r="N422" i="46" s="1"/>
  <c r="R422" i="46"/>
  <c r="V422" i="46"/>
  <c r="M331" i="77"/>
  <c r="O331" i="77" s="1"/>
  <c r="N331" i="77" s="1"/>
  <c r="M53" i="77"/>
  <c r="O53" i="77" s="1"/>
  <c r="N53" i="77" s="1"/>
  <c r="M339" i="46"/>
  <c r="O339" i="46" s="1"/>
  <c r="N339" i="46" s="1"/>
  <c r="R339" i="46"/>
  <c r="V339" i="46"/>
  <c r="V364" i="46"/>
  <c r="R364" i="46"/>
  <c r="M364" i="46"/>
  <c r="O364" i="46" s="1"/>
  <c r="N364" i="46" s="1"/>
  <c r="V343" i="46"/>
  <c r="M343" i="46"/>
  <c r="O343" i="46" s="1"/>
  <c r="N343" i="46" s="1"/>
  <c r="R343" i="46"/>
  <c r="M348" i="77"/>
  <c r="O348" i="77" s="1"/>
  <c r="N348" i="77" s="1"/>
  <c r="M343" i="74"/>
  <c r="O343" i="74" s="1"/>
  <c r="N343" i="74" s="1"/>
  <c r="O121" i="74"/>
  <c r="N121" i="74" s="1"/>
  <c r="M370" i="77"/>
  <c r="O370" i="77" s="1"/>
  <c r="N370" i="77" s="1"/>
  <c r="M190" i="77"/>
  <c r="O190" i="77" s="1"/>
  <c r="N190" i="77" s="1"/>
  <c r="M85" i="63"/>
  <c r="O85" i="63" s="1"/>
  <c r="N85" i="63" s="1"/>
  <c r="R85" i="63"/>
  <c r="P19" i="62"/>
  <c r="R19" i="62" s="1"/>
  <c r="Q19" i="62" s="1"/>
  <c r="O19" i="62" s="1"/>
  <c r="O139" i="63"/>
  <c r="N139" i="63" s="1"/>
  <c r="R139" i="63"/>
  <c r="P378" i="62"/>
  <c r="R378" i="62" s="1"/>
  <c r="Q378" i="62" s="1"/>
  <c r="O378" i="62" s="1"/>
  <c r="R457" i="46"/>
  <c r="M457" i="46"/>
  <c r="O457" i="46" s="1"/>
  <c r="N457" i="46" s="1"/>
  <c r="V457" i="46"/>
  <c r="R73" i="63"/>
  <c r="M73" i="63"/>
  <c r="O73" i="63" s="1"/>
  <c r="N73" i="63" s="1"/>
  <c r="O203" i="74"/>
  <c r="N203" i="74" s="1"/>
  <c r="M265" i="77"/>
  <c r="O265" i="77" s="1"/>
  <c r="N265" i="77" s="1"/>
  <c r="R344" i="63"/>
  <c r="M344" i="63"/>
  <c r="O344" i="63" s="1"/>
  <c r="N344" i="63" s="1"/>
  <c r="P137" i="62"/>
  <c r="R137" i="62" s="1"/>
  <c r="Q137" i="62" s="1"/>
  <c r="O137" i="62" s="1"/>
  <c r="O239" i="74"/>
  <c r="N239" i="74" s="1"/>
  <c r="R397" i="63"/>
  <c r="M397" i="63"/>
  <c r="O397" i="63" s="1"/>
  <c r="N397" i="63" s="1"/>
  <c r="M401" i="77"/>
  <c r="O401" i="77" s="1"/>
  <c r="N401" i="77" s="1"/>
  <c r="M422" i="74"/>
  <c r="O422" i="74" s="1"/>
  <c r="N422" i="74" s="1"/>
  <c r="M212" i="77"/>
  <c r="O212" i="77" s="1"/>
  <c r="N212" i="77" s="1"/>
  <c r="M453" i="46"/>
  <c r="O453" i="46" s="1"/>
  <c r="N453" i="46" s="1"/>
  <c r="V453" i="46"/>
  <c r="R453" i="46"/>
  <c r="R269" i="62"/>
  <c r="Q269" i="62" s="1"/>
  <c r="O269" i="62" s="1"/>
  <c r="R448" i="46"/>
  <c r="M448" i="46"/>
  <c r="O448" i="46" s="1"/>
  <c r="N448" i="46" s="1"/>
  <c r="V448" i="46"/>
  <c r="M170" i="77"/>
  <c r="O170" i="77" s="1"/>
  <c r="N170" i="77" s="1"/>
  <c r="M361" i="46"/>
  <c r="O361" i="46" s="1"/>
  <c r="N361" i="46" s="1"/>
  <c r="R361" i="46"/>
  <c r="V361" i="46"/>
  <c r="O147" i="74"/>
  <c r="N147" i="74" s="1"/>
  <c r="P121" i="62"/>
  <c r="R121" i="62" s="1"/>
  <c r="Q121" i="62" s="1"/>
  <c r="O121" i="62" s="1"/>
  <c r="M382" i="77"/>
  <c r="O382" i="77" s="1"/>
  <c r="N382" i="77" s="1"/>
  <c r="O78" i="74"/>
  <c r="N78" i="74" s="1"/>
  <c r="R473" i="63"/>
  <c r="M473" i="63"/>
  <c r="O473" i="63" s="1"/>
  <c r="N473" i="63" s="1"/>
  <c r="M66" i="77"/>
  <c r="O66" i="77" s="1"/>
  <c r="N66" i="77" s="1"/>
  <c r="O205" i="74"/>
  <c r="N205" i="74" s="1"/>
  <c r="R236" i="63"/>
  <c r="M236" i="63"/>
  <c r="O236" i="63" s="1"/>
  <c r="N236" i="63" s="1"/>
  <c r="M321" i="46"/>
  <c r="O321" i="46" s="1"/>
  <c r="N321" i="46" s="1"/>
  <c r="V321" i="46"/>
  <c r="R321" i="46"/>
  <c r="O16" i="74"/>
  <c r="N16" i="74" s="1"/>
  <c r="R319" i="46"/>
  <c r="M319" i="46"/>
  <c r="O319" i="46" s="1"/>
  <c r="N319" i="46" s="1"/>
  <c r="V319" i="46"/>
  <c r="M357" i="74"/>
  <c r="O357" i="74" s="1"/>
  <c r="N357" i="74" s="1"/>
  <c r="M15" i="77"/>
  <c r="O15" i="77" s="1"/>
  <c r="N15" i="77" s="1"/>
  <c r="M481" i="74"/>
  <c r="O481" i="74" s="1"/>
  <c r="N481" i="74" s="1"/>
  <c r="M441" i="74"/>
  <c r="O441" i="74" s="1"/>
  <c r="N441" i="74" s="1"/>
  <c r="M334" i="77"/>
  <c r="O334" i="77" s="1"/>
  <c r="N334" i="77" s="1"/>
  <c r="M471" i="77"/>
  <c r="O471" i="77" s="1"/>
  <c r="N471" i="77" s="1"/>
  <c r="M457" i="63"/>
  <c r="O457" i="63" s="1"/>
  <c r="N457" i="63" s="1"/>
  <c r="R457" i="63"/>
  <c r="M323" i="77"/>
  <c r="O323" i="77" s="1"/>
  <c r="N323" i="77" s="1"/>
  <c r="M250" i="77"/>
  <c r="O250" i="77" s="1"/>
  <c r="N250" i="77" s="1"/>
  <c r="O186" i="74"/>
  <c r="N186" i="74" s="1"/>
  <c r="O302" i="74"/>
  <c r="N302" i="74" s="1"/>
  <c r="M453" i="74"/>
  <c r="O453" i="74" s="1"/>
  <c r="N453" i="74" s="1"/>
  <c r="M342" i="77"/>
  <c r="O342" i="77" s="1"/>
  <c r="N342" i="77" s="1"/>
  <c r="M438" i="74"/>
  <c r="O438" i="74" s="1"/>
  <c r="N438" i="74" s="1"/>
  <c r="P360" i="62"/>
  <c r="R360" i="62" s="1"/>
  <c r="Q360" i="62" s="1"/>
  <c r="O360" i="62" s="1"/>
  <c r="O74" i="74"/>
  <c r="N74" i="74" s="1"/>
  <c r="M482" i="74"/>
  <c r="O482" i="74" s="1"/>
  <c r="N482" i="74" s="1"/>
  <c r="O163" i="63"/>
  <c r="N163" i="63" s="1"/>
  <c r="R163" i="63"/>
  <c r="O20" i="74"/>
  <c r="N20" i="74" s="1"/>
  <c r="M465" i="77"/>
  <c r="O465" i="77" s="1"/>
  <c r="N465" i="77" s="1"/>
  <c r="M224" i="77"/>
  <c r="O224" i="77" s="1"/>
  <c r="N224" i="77" s="1"/>
  <c r="R459" i="63"/>
  <c r="M459" i="63"/>
  <c r="O459" i="63" s="1"/>
  <c r="N459" i="63" s="1"/>
  <c r="P427" i="62"/>
  <c r="R427" i="62" s="1"/>
  <c r="Q427" i="62" s="1"/>
  <c r="O427" i="62" s="1"/>
  <c r="M178" i="63"/>
  <c r="O178" i="63" s="1"/>
  <c r="N178" i="63" s="1"/>
  <c r="R178" i="63"/>
  <c r="O111" i="74"/>
  <c r="N111" i="74" s="1"/>
  <c r="M446" i="77"/>
  <c r="O446" i="77" s="1"/>
  <c r="N446" i="77" s="1"/>
  <c r="R391" i="63"/>
  <c r="M391" i="63"/>
  <c r="O391" i="63" s="1"/>
  <c r="N391" i="63" s="1"/>
  <c r="R110" i="63"/>
  <c r="O110" i="63"/>
  <c r="N110" i="63" s="1"/>
  <c r="R348" i="63"/>
  <c r="M348" i="63"/>
  <c r="O348" i="63" s="1"/>
  <c r="N348" i="63" s="1"/>
  <c r="O91" i="74"/>
  <c r="N91" i="74" s="1"/>
  <c r="R319" i="63"/>
  <c r="M319" i="63"/>
  <c r="O319" i="63" s="1"/>
  <c r="N319" i="63" s="1"/>
  <c r="M353" i="76"/>
  <c r="O353" i="76" s="1"/>
  <c r="N353" i="76" s="1"/>
  <c r="O36" i="63"/>
  <c r="N36" i="63" s="1"/>
  <c r="R36" i="63"/>
  <c r="M363" i="74"/>
  <c r="O363" i="74" s="1"/>
  <c r="N363" i="74" s="1"/>
  <c r="O101" i="63"/>
  <c r="N101" i="63" s="1"/>
  <c r="R101" i="63"/>
  <c r="M353" i="74"/>
  <c r="O353" i="74" s="1"/>
  <c r="N353" i="74" s="1"/>
  <c r="M352" i="46"/>
  <c r="O352" i="46" s="1"/>
  <c r="N352" i="46" s="1"/>
  <c r="R352" i="46"/>
  <c r="V352" i="46"/>
  <c r="P79" i="62"/>
  <c r="R79" i="62" s="1"/>
  <c r="Q79" i="62" s="1"/>
  <c r="O79" i="62" s="1"/>
  <c r="M376" i="74"/>
  <c r="O376" i="74" s="1"/>
  <c r="N376" i="74" s="1"/>
  <c r="P64" i="62"/>
  <c r="R64" i="62" s="1"/>
  <c r="Q64" i="62" s="1"/>
  <c r="O64" i="62" s="1"/>
  <c r="R107" i="63"/>
  <c r="M107" i="63"/>
  <c r="O107" i="63" s="1"/>
  <c r="N107" i="63" s="1"/>
  <c r="V431" i="46"/>
  <c r="R431" i="46"/>
  <c r="M431" i="46"/>
  <c r="O431" i="46" s="1"/>
  <c r="N431" i="46" s="1"/>
  <c r="R387" i="46"/>
  <c r="V387" i="46"/>
  <c r="M387" i="46"/>
  <c r="O387" i="46" s="1"/>
  <c r="N387" i="46" s="1"/>
  <c r="O290" i="74"/>
  <c r="N290" i="74" s="1"/>
  <c r="M491" i="77"/>
  <c r="O491" i="77" s="1"/>
  <c r="N491" i="77" s="1"/>
  <c r="V459" i="46"/>
  <c r="M459" i="46"/>
  <c r="O459" i="46" s="1"/>
  <c r="N459" i="46" s="1"/>
  <c r="R459" i="46"/>
  <c r="M186" i="77"/>
  <c r="O186" i="77" s="1"/>
  <c r="N186" i="77" s="1"/>
  <c r="P420" i="62"/>
  <c r="R420" i="62" s="1"/>
  <c r="Q420" i="62" s="1"/>
  <c r="O420" i="62" s="1"/>
  <c r="M466" i="63"/>
  <c r="O466" i="63" s="1"/>
  <c r="N466" i="63" s="1"/>
  <c r="R466" i="63"/>
  <c r="M497" i="63"/>
  <c r="O497" i="63" s="1"/>
  <c r="N497" i="63" s="1"/>
  <c r="R497" i="63"/>
  <c r="M273" i="77"/>
  <c r="O273" i="77" s="1"/>
  <c r="N273" i="77" s="1"/>
  <c r="M370" i="76"/>
  <c r="O370" i="76" s="1"/>
  <c r="N370" i="76" s="1"/>
  <c r="M193" i="77"/>
  <c r="O193" i="77" s="1"/>
  <c r="N193" i="77" s="1"/>
  <c r="M304" i="77"/>
  <c r="O304" i="77" s="1"/>
  <c r="N304" i="77" s="1"/>
  <c r="M457" i="76"/>
  <c r="O457" i="76" s="1"/>
  <c r="N457" i="76" s="1"/>
  <c r="M259" i="63"/>
  <c r="O259" i="63" s="1"/>
  <c r="N259" i="63" s="1"/>
  <c r="R259" i="63"/>
  <c r="P115" i="62"/>
  <c r="R115" i="62" s="1"/>
  <c r="Q115" i="62" s="1"/>
  <c r="O115" i="62" s="1"/>
  <c r="P157" i="62"/>
  <c r="R157" i="62" s="1"/>
  <c r="Q157" i="62" s="1"/>
  <c r="O157" i="62" s="1"/>
  <c r="M428" i="77"/>
  <c r="O428" i="77" s="1"/>
  <c r="N428" i="77" s="1"/>
  <c r="P107" i="62"/>
  <c r="R107" i="62" s="1"/>
  <c r="Q107" i="62" s="1"/>
  <c r="O107" i="62" s="1"/>
  <c r="M476" i="76"/>
  <c r="O476" i="76" s="1"/>
  <c r="N476" i="76" s="1"/>
  <c r="M369" i="46"/>
  <c r="O369" i="46" s="1"/>
  <c r="N369" i="46" s="1"/>
  <c r="V369" i="46"/>
  <c r="R369" i="46"/>
  <c r="M356" i="74"/>
  <c r="O356" i="74" s="1"/>
  <c r="N356" i="74" s="1"/>
  <c r="M440" i="76"/>
  <c r="O440" i="76" s="1"/>
  <c r="N440" i="76" s="1"/>
  <c r="M237" i="63"/>
  <c r="O237" i="63" s="1"/>
  <c r="N237" i="63" s="1"/>
  <c r="R237" i="63"/>
  <c r="M449" i="74"/>
  <c r="O449" i="74" s="1"/>
  <c r="N449" i="74" s="1"/>
  <c r="P264" i="62"/>
  <c r="R264" i="62" s="1"/>
  <c r="Q264" i="62" s="1"/>
  <c r="O264" i="62" s="1"/>
  <c r="P110" i="62"/>
  <c r="R110" i="62" s="1"/>
  <c r="Q110" i="62" s="1"/>
  <c r="O110" i="62" s="1"/>
  <c r="M57" i="77"/>
  <c r="O57" i="77" s="1"/>
  <c r="N57" i="77" s="1"/>
  <c r="M473" i="76"/>
  <c r="O473" i="76" s="1"/>
  <c r="N473" i="76" s="1"/>
  <c r="R442" i="46"/>
  <c r="V442" i="46"/>
  <c r="M442" i="46"/>
  <c r="O442" i="46" s="1"/>
  <c r="N442" i="46" s="1"/>
  <c r="P460" i="62"/>
  <c r="R460" i="62" s="1"/>
  <c r="Q460" i="62" s="1"/>
  <c r="O460" i="62" s="1"/>
  <c r="M462" i="63"/>
  <c r="O462" i="63" s="1"/>
  <c r="N462" i="63" s="1"/>
  <c r="R462" i="63"/>
  <c r="R27" i="63"/>
  <c r="O27" i="63"/>
  <c r="N27" i="63" s="1"/>
  <c r="V317" i="46"/>
  <c r="R317" i="46"/>
  <c r="M317" i="46"/>
  <c r="O317" i="46" s="1"/>
  <c r="N317" i="46" s="1"/>
  <c r="O219" i="63"/>
  <c r="N219" i="63" s="1"/>
  <c r="R219" i="63"/>
  <c r="M394" i="74"/>
  <c r="O394" i="74" s="1"/>
  <c r="N394" i="74" s="1"/>
  <c r="M402" i="63"/>
  <c r="O402" i="63" s="1"/>
  <c r="N402" i="63" s="1"/>
  <c r="R402" i="63"/>
  <c r="P180" i="62"/>
  <c r="R180" i="62" s="1"/>
  <c r="Q180" i="62" s="1"/>
  <c r="O180" i="62" s="1"/>
  <c r="O150" i="74"/>
  <c r="N150" i="74" s="1"/>
  <c r="R468" i="63"/>
  <c r="M468" i="63"/>
  <c r="O468" i="63" s="1"/>
  <c r="N468" i="63" s="1"/>
  <c r="M333" i="74"/>
  <c r="O333" i="74" s="1"/>
  <c r="N333" i="74" s="1"/>
  <c r="M424" i="63"/>
  <c r="O424" i="63" s="1"/>
  <c r="N424" i="63" s="1"/>
  <c r="R424" i="63"/>
  <c r="O291" i="74"/>
  <c r="N291" i="74" s="1"/>
  <c r="O34" i="74"/>
  <c r="N34" i="74" s="1"/>
  <c r="P379" i="62"/>
  <c r="R379" i="62" s="1"/>
  <c r="Q379" i="62" s="1"/>
  <c r="O379" i="62" s="1"/>
  <c r="M145" i="77"/>
  <c r="O145" i="77" s="1"/>
  <c r="N145" i="77" s="1"/>
  <c r="O173" i="74"/>
  <c r="N173" i="74" s="1"/>
  <c r="M194" i="77"/>
  <c r="O194" i="77" s="1"/>
  <c r="N194" i="77" s="1"/>
  <c r="M359" i="77"/>
  <c r="O359" i="77" s="1"/>
  <c r="N359" i="77" s="1"/>
  <c r="R364" i="63"/>
  <c r="M364" i="63"/>
  <c r="O364" i="63" s="1"/>
  <c r="N364" i="63" s="1"/>
  <c r="M214" i="63"/>
  <c r="O214" i="63" s="1"/>
  <c r="N214" i="63" s="1"/>
  <c r="R214" i="63"/>
  <c r="R18" i="63"/>
  <c r="M18" i="63"/>
  <c r="O18" i="63" s="1"/>
  <c r="N18" i="63" s="1"/>
  <c r="M466" i="74"/>
  <c r="O466" i="74" s="1"/>
  <c r="N466" i="74" s="1"/>
  <c r="P492" i="62"/>
  <c r="R492" i="62" s="1"/>
  <c r="Q492" i="62" s="1"/>
  <c r="O492" i="62" s="1"/>
  <c r="M127" i="63"/>
  <c r="O127" i="63" s="1"/>
  <c r="N127" i="63" s="1"/>
  <c r="R127" i="63"/>
  <c r="M494" i="74"/>
  <c r="O494" i="74" s="1"/>
  <c r="N494" i="74" s="1"/>
  <c r="M456" i="77"/>
  <c r="O456" i="77" s="1"/>
  <c r="N456" i="77" s="1"/>
  <c r="R284" i="62"/>
  <c r="Q284" i="62" s="1"/>
  <c r="O284" i="62" s="1"/>
  <c r="P194" i="62"/>
  <c r="R194" i="62" s="1"/>
  <c r="Q194" i="62" s="1"/>
  <c r="O194" i="62" s="1"/>
  <c r="R257" i="63"/>
  <c r="M257" i="63"/>
  <c r="O257" i="63" s="1"/>
  <c r="N257" i="63" s="1"/>
  <c r="P436" i="62"/>
  <c r="R436" i="62" s="1"/>
  <c r="Q436" i="62" s="1"/>
  <c r="O436" i="62" s="1"/>
  <c r="P41" i="62"/>
  <c r="R41" i="62" s="1"/>
  <c r="Q41" i="62" s="1"/>
  <c r="O41" i="62" s="1"/>
  <c r="R421" i="46"/>
  <c r="V421" i="46"/>
  <c r="M421" i="46"/>
  <c r="O421" i="46" s="1"/>
  <c r="N421" i="46" s="1"/>
  <c r="O52" i="74"/>
  <c r="N52" i="74" s="1"/>
  <c r="R449" i="63"/>
  <c r="M449" i="63"/>
  <c r="O449" i="63" s="1"/>
  <c r="N449" i="63" s="1"/>
  <c r="M130" i="77"/>
  <c r="O130" i="77" s="1"/>
  <c r="N130" i="77" s="1"/>
  <c r="M137" i="63"/>
  <c r="O137" i="63" s="1"/>
  <c r="N137" i="63" s="1"/>
  <c r="R137" i="63"/>
  <c r="P207" i="62"/>
  <c r="R207" i="62" s="1"/>
  <c r="Q207" i="62" s="1"/>
  <c r="O207" i="62" s="1"/>
  <c r="O124" i="74"/>
  <c r="N124" i="74" s="1"/>
  <c r="O234" i="74"/>
  <c r="N234" i="74" s="1"/>
  <c r="R105" i="63"/>
  <c r="M105" i="63"/>
  <c r="O105" i="63" s="1"/>
  <c r="N105" i="63" s="1"/>
  <c r="M414" i="46"/>
  <c r="O414" i="46" s="1"/>
  <c r="N414" i="46" s="1"/>
  <c r="R414" i="46"/>
  <c r="V414" i="46"/>
  <c r="P498" i="62"/>
  <c r="R498" i="62" s="1"/>
  <c r="Q498" i="62" s="1"/>
  <c r="O498" i="62" s="1"/>
  <c r="M311" i="74"/>
  <c r="O311" i="74" s="1"/>
  <c r="N311" i="74" s="1"/>
  <c r="M297" i="77"/>
  <c r="O297" i="77" s="1"/>
  <c r="N297" i="77" s="1"/>
  <c r="O114" i="63"/>
  <c r="N114" i="63" s="1"/>
  <c r="R114" i="63"/>
  <c r="M373" i="74"/>
  <c r="O373" i="74" s="1"/>
  <c r="N373" i="74" s="1"/>
  <c r="P412" i="62"/>
  <c r="R412" i="62" s="1"/>
  <c r="Q412" i="62" s="1"/>
  <c r="O412" i="62" s="1"/>
  <c r="M189" i="77"/>
  <c r="O189" i="77" s="1"/>
  <c r="N189" i="77" s="1"/>
  <c r="V470" i="46"/>
  <c r="R470" i="46"/>
  <c r="M470" i="46"/>
  <c r="O470" i="46" s="1"/>
  <c r="N470" i="46" s="1"/>
  <c r="V432" i="46"/>
  <c r="M432" i="46"/>
  <c r="O432" i="46" s="1"/>
  <c r="N432" i="46" s="1"/>
  <c r="R432" i="46"/>
  <c r="M369" i="77"/>
  <c r="O369" i="77" s="1"/>
  <c r="N369" i="77" s="1"/>
  <c r="P422" i="62"/>
  <c r="R422" i="62" s="1"/>
  <c r="Q422" i="62" s="1"/>
  <c r="O422" i="62" s="1"/>
  <c r="M381" i="77"/>
  <c r="O381" i="77" s="1"/>
  <c r="N381" i="77" s="1"/>
  <c r="R94" i="63"/>
  <c r="O94" i="63"/>
  <c r="N94" i="63" s="1"/>
  <c r="V324" i="46"/>
  <c r="R324" i="46"/>
  <c r="M324" i="46"/>
  <c r="O324" i="46" s="1"/>
  <c r="N324" i="46" s="1"/>
  <c r="M75" i="77"/>
  <c r="O75" i="77" s="1"/>
  <c r="N75" i="77" s="1"/>
  <c r="O135" i="74"/>
  <c r="N135" i="74" s="1"/>
  <c r="M33" i="77"/>
  <c r="O33" i="77" s="1"/>
  <c r="N33" i="77" s="1"/>
  <c r="M455" i="76"/>
  <c r="O455" i="76" s="1"/>
  <c r="N455" i="76" s="1"/>
  <c r="M309" i="77"/>
  <c r="O309" i="77" s="1"/>
  <c r="N309" i="77" s="1"/>
  <c r="M474" i="76"/>
  <c r="O474" i="76" s="1"/>
  <c r="N474" i="76" s="1"/>
  <c r="M458" i="46"/>
  <c r="O458" i="46" s="1"/>
  <c r="N458" i="46" s="1"/>
  <c r="R458" i="46"/>
  <c r="V458" i="46"/>
  <c r="R388" i="63"/>
  <c r="M388" i="63"/>
  <c r="O388" i="63" s="1"/>
  <c r="N388" i="63" s="1"/>
  <c r="M475" i="76"/>
  <c r="O475" i="76" s="1"/>
  <c r="N475" i="76" s="1"/>
  <c r="P450" i="62"/>
  <c r="R450" i="62" s="1"/>
  <c r="Q450" i="62" s="1"/>
  <c r="O450" i="62" s="1"/>
  <c r="M432" i="74"/>
  <c r="O432" i="74" s="1"/>
  <c r="N432" i="74" s="1"/>
  <c r="M233" i="63"/>
  <c r="O233" i="63" s="1"/>
  <c r="N233" i="63" s="1"/>
  <c r="R233" i="63"/>
  <c r="O56" i="74"/>
  <c r="N56" i="74" s="1"/>
  <c r="M158" i="77"/>
  <c r="O158" i="77" s="1"/>
  <c r="N158" i="77" s="1"/>
  <c r="R187" i="63"/>
  <c r="M187" i="63"/>
  <c r="O187" i="63" s="1"/>
  <c r="N187" i="63" s="1"/>
  <c r="M58" i="77"/>
  <c r="O58" i="77" s="1"/>
  <c r="N58" i="77" s="1"/>
  <c r="P125" i="62"/>
  <c r="R125" i="62" s="1"/>
  <c r="Q125" i="62" s="1"/>
  <c r="O125" i="62" s="1"/>
  <c r="V353" i="46"/>
  <c r="R353" i="46"/>
  <c r="M353" i="46"/>
  <c r="O353" i="46" s="1"/>
  <c r="N353" i="46" s="1"/>
  <c r="O82" i="74"/>
  <c r="N82" i="74" s="1"/>
  <c r="M334" i="63"/>
  <c r="O334" i="63" s="1"/>
  <c r="N334" i="63" s="1"/>
  <c r="R334" i="63"/>
  <c r="M12" i="77"/>
  <c r="O12" i="77" s="1"/>
  <c r="N12" i="77" s="1"/>
  <c r="P472" i="62"/>
  <c r="R472" i="62" s="1"/>
  <c r="Q472" i="62" s="1"/>
  <c r="O472" i="62" s="1"/>
  <c r="M371" i="63"/>
  <c r="O371" i="63" s="1"/>
  <c r="N371" i="63" s="1"/>
  <c r="R371" i="63"/>
  <c r="M260" i="63"/>
  <c r="O260" i="63" s="1"/>
  <c r="N260" i="63" s="1"/>
  <c r="R260" i="63"/>
  <c r="O104" i="74"/>
  <c r="N104" i="74" s="1"/>
  <c r="M221" i="77"/>
  <c r="O221" i="77" s="1"/>
  <c r="N221" i="77" s="1"/>
  <c r="M323" i="74"/>
  <c r="O323" i="74" s="1"/>
  <c r="N323" i="74" s="1"/>
  <c r="M463" i="77"/>
  <c r="O463" i="77" s="1"/>
  <c r="N463" i="77" s="1"/>
  <c r="M351" i="77"/>
  <c r="O351" i="77" s="1"/>
  <c r="N351" i="77" s="1"/>
  <c r="O92" i="74"/>
  <c r="N92" i="74" s="1"/>
  <c r="M181" i="77"/>
  <c r="O181" i="77" s="1"/>
  <c r="N181" i="77" s="1"/>
  <c r="M325" i="77"/>
  <c r="O325" i="77" s="1"/>
  <c r="N325" i="77" s="1"/>
  <c r="V400" i="46"/>
  <c r="R400" i="46"/>
  <c r="M400" i="46"/>
  <c r="O400" i="46" s="1"/>
  <c r="N400" i="46" s="1"/>
  <c r="M456" i="74"/>
  <c r="O456" i="74" s="1"/>
  <c r="N456" i="74" s="1"/>
  <c r="M434" i="63"/>
  <c r="O434" i="63" s="1"/>
  <c r="N434" i="63" s="1"/>
  <c r="R434" i="63"/>
  <c r="R169" i="63"/>
  <c r="M169" i="63"/>
  <c r="O169" i="63" s="1"/>
  <c r="N169" i="63" s="1"/>
  <c r="R268" i="63"/>
  <c r="M268" i="63"/>
  <c r="O268" i="63" s="1"/>
  <c r="N268" i="63" s="1"/>
  <c r="O250" i="74"/>
  <c r="N250" i="74" s="1"/>
  <c r="M276" i="77"/>
  <c r="O276" i="77" s="1"/>
  <c r="N276" i="77" s="1"/>
  <c r="R146" i="63"/>
  <c r="M146" i="63"/>
  <c r="O146" i="63" s="1"/>
  <c r="N146" i="63" s="1"/>
  <c r="M361" i="76"/>
  <c r="O361" i="76" s="1"/>
  <c r="N361" i="76" s="1"/>
  <c r="M330" i="63"/>
  <c r="O330" i="63" s="1"/>
  <c r="N330" i="63" s="1"/>
  <c r="R330" i="63"/>
  <c r="M391" i="74"/>
  <c r="O391" i="74" s="1"/>
  <c r="N391" i="74" s="1"/>
  <c r="M455" i="77"/>
  <c r="O455" i="77" s="1"/>
  <c r="N455" i="77" s="1"/>
  <c r="P224" i="62"/>
  <c r="R224" i="62" s="1"/>
  <c r="Q224" i="62" s="1"/>
  <c r="O224" i="62" s="1"/>
  <c r="R371" i="46"/>
  <c r="V371" i="46"/>
  <c r="M371" i="46"/>
  <c r="O371" i="46" s="1"/>
  <c r="N371" i="46" s="1"/>
  <c r="P199" i="62"/>
  <c r="R199" i="62" s="1"/>
  <c r="Q199" i="62" s="1"/>
  <c r="O199" i="62" s="1"/>
  <c r="R348" i="46"/>
  <c r="V348" i="46"/>
  <c r="M348" i="46"/>
  <c r="O348" i="46" s="1"/>
  <c r="N348" i="46" s="1"/>
  <c r="R381" i="63"/>
  <c r="M381" i="63"/>
  <c r="O381" i="63" s="1"/>
  <c r="N381" i="63" s="1"/>
  <c r="O303" i="74"/>
  <c r="N303" i="74" s="1"/>
  <c r="O263" i="63"/>
  <c r="N263" i="63" s="1"/>
  <c r="R263" i="63"/>
  <c r="M140" i="77"/>
  <c r="O140" i="77" s="1"/>
  <c r="N140" i="77" s="1"/>
  <c r="R211" i="62"/>
  <c r="Q211" i="62" s="1"/>
  <c r="O211" i="62" s="1"/>
  <c r="M447" i="76"/>
  <c r="O447" i="76" s="1"/>
  <c r="N447" i="76" s="1"/>
  <c r="V436" i="46"/>
  <c r="M436" i="46"/>
  <c r="O436" i="46" s="1"/>
  <c r="N436" i="46" s="1"/>
  <c r="R436" i="46"/>
  <c r="O62" i="74"/>
  <c r="N62" i="74" s="1"/>
  <c r="M90" i="77"/>
  <c r="O90" i="77" s="1"/>
  <c r="N90" i="77" s="1"/>
  <c r="M226" i="77"/>
  <c r="O226" i="77" s="1"/>
  <c r="N226" i="77" s="1"/>
  <c r="P65" i="62"/>
  <c r="R65" i="62" s="1"/>
  <c r="Q65" i="62" s="1"/>
  <c r="O65" i="62" s="1"/>
  <c r="M414" i="76"/>
  <c r="O414" i="76" s="1"/>
  <c r="N414" i="76" s="1"/>
  <c r="R360" i="63"/>
  <c r="M360" i="63"/>
  <c r="O360" i="63" s="1"/>
  <c r="N360" i="63" s="1"/>
  <c r="P192" i="62"/>
  <c r="R192" i="62" s="1"/>
  <c r="Q192" i="62" s="1"/>
  <c r="O192" i="62" s="1"/>
  <c r="P442" i="62"/>
  <c r="R442" i="62" s="1"/>
  <c r="Q442" i="62" s="1"/>
  <c r="O442" i="62" s="1"/>
  <c r="O76" i="74"/>
  <c r="N76" i="74" s="1"/>
  <c r="P156" i="62"/>
  <c r="R156" i="62" s="1"/>
  <c r="Q156" i="62" s="1"/>
  <c r="O156" i="62" s="1"/>
  <c r="O187" i="74"/>
  <c r="N187" i="74" s="1"/>
  <c r="M86" i="77"/>
  <c r="O86" i="77" s="1"/>
  <c r="N86" i="77" s="1"/>
  <c r="M55" i="77"/>
  <c r="O55" i="77" s="1"/>
  <c r="N55" i="77" s="1"/>
  <c r="M472" i="74"/>
  <c r="O472" i="74" s="1"/>
  <c r="N472" i="74" s="1"/>
  <c r="M419" i="77"/>
  <c r="O419" i="77" s="1"/>
  <c r="N419" i="77" s="1"/>
  <c r="P447" i="62"/>
  <c r="R447" i="62" s="1"/>
  <c r="Q447" i="62" s="1"/>
  <c r="O447" i="62" s="1"/>
  <c r="P260" i="62"/>
  <c r="R260" i="62" s="1"/>
  <c r="Q260" i="62" s="1"/>
  <c r="O260" i="62" s="1"/>
  <c r="M459" i="77"/>
  <c r="O459" i="77" s="1"/>
  <c r="N459" i="77" s="1"/>
  <c r="P247" i="62"/>
  <c r="R247" i="62" s="1"/>
  <c r="Q247" i="62" s="1"/>
  <c r="O247" i="62" s="1"/>
  <c r="M133" i="63"/>
  <c r="O133" i="63" s="1"/>
  <c r="N133" i="63" s="1"/>
  <c r="R133" i="63"/>
  <c r="O31" i="63"/>
  <c r="N31" i="63" s="1"/>
  <c r="R31" i="63"/>
  <c r="M422" i="77"/>
  <c r="O422" i="77" s="1"/>
  <c r="N422" i="77" s="1"/>
  <c r="O137" i="74"/>
  <c r="N137" i="74" s="1"/>
  <c r="O97" i="74"/>
  <c r="N97" i="74" s="1"/>
  <c r="M40" i="77"/>
  <c r="O40" i="77" s="1"/>
  <c r="N40" i="77" s="1"/>
  <c r="O80" i="74"/>
  <c r="N80" i="74" s="1"/>
  <c r="M41" i="77"/>
  <c r="O41" i="77" s="1"/>
  <c r="N41" i="77" s="1"/>
  <c r="M207" i="77"/>
  <c r="O207" i="77" s="1"/>
  <c r="N207" i="77" s="1"/>
  <c r="M378" i="63"/>
  <c r="O378" i="63" s="1"/>
  <c r="N378" i="63" s="1"/>
  <c r="R378" i="63"/>
  <c r="M347" i="76"/>
  <c r="O347" i="76" s="1"/>
  <c r="N347" i="76" s="1"/>
  <c r="P15" i="62"/>
  <c r="R15" i="62" s="1"/>
  <c r="Q15" i="62" s="1"/>
  <c r="O15" i="62" s="1"/>
  <c r="O202" i="74"/>
  <c r="N202" i="74" s="1"/>
  <c r="M431" i="74"/>
  <c r="O431" i="74" s="1"/>
  <c r="N431" i="74" s="1"/>
  <c r="R480" i="63"/>
  <c r="M480" i="63"/>
  <c r="O480" i="63" s="1"/>
  <c r="N480" i="63" s="1"/>
  <c r="M465" i="76"/>
  <c r="O465" i="76" s="1"/>
  <c r="N465" i="76" s="1"/>
  <c r="O267" i="74"/>
  <c r="N267" i="74" s="1"/>
  <c r="R433" i="63"/>
  <c r="M433" i="63"/>
  <c r="O433" i="63" s="1"/>
  <c r="N433" i="63" s="1"/>
  <c r="M385" i="76"/>
  <c r="O385" i="76" s="1"/>
  <c r="N385" i="76" s="1"/>
  <c r="M277" i="77"/>
  <c r="O277" i="77" s="1"/>
  <c r="N277" i="77" s="1"/>
  <c r="M447" i="46"/>
  <c r="O447" i="46" s="1"/>
  <c r="N447" i="46" s="1"/>
  <c r="V447" i="46"/>
  <c r="R447" i="46"/>
  <c r="P37" i="62"/>
  <c r="R37" i="62" s="1"/>
  <c r="Q37" i="62" s="1"/>
  <c r="O37" i="62" s="1"/>
  <c r="M478" i="77"/>
  <c r="O478" i="77" s="1"/>
  <c r="N478" i="77" s="1"/>
  <c r="M62" i="77"/>
  <c r="O62" i="77" s="1"/>
  <c r="N62" i="77" s="1"/>
  <c r="P282" i="62"/>
  <c r="R282" i="62" s="1"/>
  <c r="Q282" i="62" s="1"/>
  <c r="O282" i="62" s="1"/>
  <c r="M363" i="46"/>
  <c r="O363" i="46" s="1"/>
  <c r="N363" i="46" s="1"/>
  <c r="V363" i="46"/>
  <c r="R363" i="46"/>
  <c r="R95" i="62"/>
  <c r="Q95" i="62" s="1"/>
  <c r="O95" i="62" s="1"/>
  <c r="M404" i="76"/>
  <c r="O404" i="76" s="1"/>
  <c r="N404" i="76" s="1"/>
  <c r="R337" i="63"/>
  <c r="M337" i="63"/>
  <c r="O337" i="63" s="1"/>
  <c r="N337" i="63" s="1"/>
  <c r="M29" i="77"/>
  <c r="O29" i="77" s="1"/>
  <c r="N29" i="77" s="1"/>
  <c r="M493" i="77"/>
  <c r="O493" i="77" s="1"/>
  <c r="N493" i="77" s="1"/>
  <c r="M46" i="77"/>
  <c r="O46" i="77" s="1"/>
  <c r="N46" i="77" s="1"/>
  <c r="R98" i="63"/>
  <c r="O98" i="63"/>
  <c r="N98" i="63" s="1"/>
  <c r="M64" i="77"/>
  <c r="O64" i="77" s="1"/>
  <c r="N64" i="77" s="1"/>
  <c r="M364" i="74"/>
  <c r="O364" i="74" s="1"/>
  <c r="N364" i="74" s="1"/>
  <c r="R362" i="46"/>
  <c r="M362" i="46"/>
  <c r="O362" i="46" s="1"/>
  <c r="N362" i="46" s="1"/>
  <c r="V362" i="46"/>
  <c r="O35" i="74"/>
  <c r="N35" i="74" s="1"/>
  <c r="M395" i="77"/>
  <c r="O395" i="77" s="1"/>
  <c r="N395" i="77" s="1"/>
  <c r="P36" i="62"/>
  <c r="R36" i="62" s="1"/>
  <c r="Q36" i="62" s="1"/>
  <c r="O36" i="62" s="1"/>
  <c r="P13" i="62"/>
  <c r="R13" i="62" s="1"/>
  <c r="Q13" i="62" s="1"/>
  <c r="O13" i="62" s="1"/>
  <c r="M83" i="77"/>
  <c r="O83" i="77" s="1"/>
  <c r="N83" i="77" s="1"/>
  <c r="P368" i="62"/>
  <c r="R368" i="62" s="1"/>
  <c r="Q368" i="62" s="1"/>
  <c r="O368" i="62" s="1"/>
  <c r="M129" i="77"/>
  <c r="O129" i="77" s="1"/>
  <c r="N129" i="77" s="1"/>
  <c r="P102" i="62"/>
  <c r="R102" i="62" s="1"/>
  <c r="Q102" i="62" s="1"/>
  <c r="O102" i="62" s="1"/>
  <c r="P134" i="62"/>
  <c r="R134" i="62" s="1"/>
  <c r="Q134" i="62" s="1"/>
  <c r="O134" i="62" s="1"/>
  <c r="O155" i="63"/>
  <c r="N155" i="63" s="1"/>
  <c r="R155" i="63"/>
  <c r="M425" i="74"/>
  <c r="O425" i="74" s="1"/>
  <c r="N425" i="74" s="1"/>
  <c r="R179" i="63"/>
  <c r="M179" i="63"/>
  <c r="O179" i="63" s="1"/>
  <c r="N179" i="63" s="1"/>
  <c r="O194" i="74"/>
  <c r="N194" i="74" s="1"/>
  <c r="R181" i="63"/>
  <c r="M181" i="63"/>
  <c r="O181" i="63" s="1"/>
  <c r="N181" i="63" s="1"/>
  <c r="M374" i="74"/>
  <c r="O374" i="74" s="1"/>
  <c r="N374" i="74" s="1"/>
  <c r="M281" i="63"/>
  <c r="O281" i="63" s="1"/>
  <c r="N281" i="63" s="1"/>
  <c r="R281" i="63"/>
  <c r="P116" i="62"/>
  <c r="R116" i="62" s="1"/>
  <c r="Q116" i="62" s="1"/>
  <c r="O116" i="62" s="1"/>
  <c r="O216" i="74"/>
  <c r="N216" i="74" s="1"/>
  <c r="M443" i="77"/>
  <c r="O443" i="77" s="1"/>
  <c r="N443" i="77" s="1"/>
  <c r="O295" i="74"/>
  <c r="N295" i="74" s="1"/>
  <c r="M315" i="77"/>
  <c r="O315" i="77" s="1"/>
  <c r="N315" i="77" s="1"/>
  <c r="P429" i="62"/>
  <c r="R429" i="62" s="1"/>
  <c r="Q429" i="62" s="1"/>
  <c r="O429" i="62" s="1"/>
  <c r="M395" i="76"/>
  <c r="O395" i="76" s="1"/>
  <c r="N395" i="76" s="1"/>
  <c r="O156" i="63"/>
  <c r="N156" i="63" s="1"/>
  <c r="R156" i="63"/>
  <c r="M382" i="46"/>
  <c r="O382" i="46" s="1"/>
  <c r="N382" i="46" s="1"/>
  <c r="R382" i="46"/>
  <c r="V382" i="46"/>
  <c r="P26" i="62"/>
  <c r="R26" i="62" s="1"/>
  <c r="Q26" i="62" s="1"/>
  <c r="O26" i="62" s="1"/>
  <c r="M439" i="63"/>
  <c r="O439" i="63" s="1"/>
  <c r="N439" i="63" s="1"/>
  <c r="R439" i="63"/>
  <c r="M332" i="63"/>
  <c r="O332" i="63" s="1"/>
  <c r="N332" i="63" s="1"/>
  <c r="R332" i="63"/>
  <c r="R300" i="63"/>
  <c r="M300" i="63"/>
  <c r="O300" i="63" s="1"/>
  <c r="N300" i="63" s="1"/>
  <c r="P449" i="62"/>
  <c r="R449" i="62" s="1"/>
  <c r="Q449" i="62" s="1"/>
  <c r="O449" i="62" s="1"/>
  <c r="P210" i="62"/>
  <c r="R210" i="62" s="1"/>
  <c r="Q210" i="62" s="1"/>
  <c r="O210" i="62" s="1"/>
  <c r="M390" i="74"/>
  <c r="O390" i="74" s="1"/>
  <c r="N390" i="74" s="1"/>
  <c r="O119" i="74"/>
  <c r="N119" i="74" s="1"/>
  <c r="P197" i="62"/>
  <c r="R197" i="62" s="1"/>
  <c r="Q197" i="62" s="1"/>
  <c r="O197" i="62" s="1"/>
  <c r="M419" i="76"/>
  <c r="O419" i="76" s="1"/>
  <c r="N419" i="76" s="1"/>
  <c r="M25" i="77"/>
  <c r="O25" i="77" s="1"/>
  <c r="N25" i="77" s="1"/>
  <c r="M176" i="77"/>
  <c r="O176" i="77" s="1"/>
  <c r="N176" i="77" s="1"/>
  <c r="O127" i="74"/>
  <c r="N127" i="74" s="1"/>
  <c r="R296" i="62"/>
  <c r="Q296" i="62" s="1"/>
  <c r="O296" i="62" s="1"/>
  <c r="P27" i="62"/>
  <c r="R27" i="62" s="1"/>
  <c r="Q27" i="62" s="1"/>
  <c r="O27" i="62" s="1"/>
  <c r="M412" i="76"/>
  <c r="O412" i="76" s="1"/>
  <c r="N412" i="76" s="1"/>
  <c r="P270" i="62"/>
  <c r="R270" i="62" s="1"/>
  <c r="Q270" i="62" s="1"/>
  <c r="O270" i="62" s="1"/>
  <c r="P53" i="62"/>
  <c r="R53" i="62" s="1"/>
  <c r="Q53" i="62" s="1"/>
  <c r="O53" i="62" s="1"/>
  <c r="M215" i="77"/>
  <c r="O215" i="77" s="1"/>
  <c r="N215" i="77" s="1"/>
  <c r="O255" i="74"/>
  <c r="N255" i="74" s="1"/>
  <c r="R280" i="63"/>
  <c r="M280" i="63"/>
  <c r="O280" i="63" s="1"/>
  <c r="N280" i="63" s="1"/>
  <c r="R438" i="46"/>
  <c r="M438" i="46"/>
  <c r="O438" i="46" s="1"/>
  <c r="N438" i="46" s="1"/>
  <c r="V438" i="46"/>
  <c r="M267" i="77"/>
  <c r="O267" i="77" s="1"/>
  <c r="N267" i="77" s="1"/>
  <c r="V330" i="46"/>
  <c r="R330" i="46"/>
  <c r="M330" i="46"/>
  <c r="O330" i="46" s="1"/>
  <c r="N330" i="46" s="1"/>
  <c r="R391" i="46"/>
  <c r="V391" i="46"/>
  <c r="M391" i="46"/>
  <c r="O391" i="46" s="1"/>
  <c r="N391" i="46" s="1"/>
  <c r="O73" i="74"/>
  <c r="N73" i="74" s="1"/>
  <c r="M487" i="77"/>
  <c r="O487" i="77" s="1"/>
  <c r="N487" i="77" s="1"/>
  <c r="O213" i="74"/>
  <c r="N213" i="74" s="1"/>
  <c r="M190" i="63"/>
  <c r="O190" i="63" s="1"/>
  <c r="N190" i="63" s="1"/>
  <c r="R190" i="63"/>
  <c r="V360" i="46"/>
  <c r="M360" i="46"/>
  <c r="O360" i="46" s="1"/>
  <c r="N360" i="46" s="1"/>
  <c r="R360" i="46"/>
  <c r="O204" i="74"/>
  <c r="N204" i="74" s="1"/>
  <c r="M72" i="63"/>
  <c r="O72" i="63" s="1"/>
  <c r="N72" i="63" s="1"/>
  <c r="R72" i="63"/>
  <c r="M67" i="77"/>
  <c r="O67" i="77" s="1"/>
  <c r="N67" i="77" s="1"/>
  <c r="M453" i="77"/>
  <c r="O453" i="77" s="1"/>
  <c r="N453" i="77" s="1"/>
  <c r="R106" i="63"/>
  <c r="O106" i="63"/>
  <c r="N106" i="63" s="1"/>
  <c r="P257" i="62"/>
  <c r="R257" i="62" s="1"/>
  <c r="Q257" i="62" s="1"/>
  <c r="O257" i="62" s="1"/>
  <c r="P103" i="62"/>
  <c r="R103" i="62" s="1"/>
  <c r="Q103" i="62" s="1"/>
  <c r="O103" i="62" s="1"/>
  <c r="M337" i="77"/>
  <c r="O337" i="77" s="1"/>
  <c r="N337" i="77" s="1"/>
  <c r="R440" i="46"/>
  <c r="M440" i="46"/>
  <c r="O440" i="46" s="1"/>
  <c r="N440" i="46" s="1"/>
  <c r="V440" i="46"/>
  <c r="M426" i="46"/>
  <c r="O426" i="46" s="1"/>
  <c r="N426" i="46" s="1"/>
  <c r="R426" i="46"/>
  <c r="V426" i="46"/>
  <c r="O84" i="74"/>
  <c r="N84" i="74" s="1"/>
  <c r="M222" i="77"/>
  <c r="O222" i="77" s="1"/>
  <c r="N222" i="77" s="1"/>
  <c r="M230" i="63"/>
  <c r="O230" i="63" s="1"/>
  <c r="N230" i="63" s="1"/>
  <c r="R230" i="63"/>
  <c r="M361" i="77"/>
  <c r="O361" i="77" s="1"/>
  <c r="N361" i="77" s="1"/>
  <c r="P160" i="62"/>
  <c r="R160" i="62" s="1"/>
  <c r="Q160" i="62" s="1"/>
  <c r="O160" i="62" s="1"/>
  <c r="M300" i="77"/>
  <c r="O300" i="77" s="1"/>
  <c r="N300" i="77" s="1"/>
  <c r="M467" i="74"/>
  <c r="O467" i="74" s="1"/>
  <c r="N467" i="74" s="1"/>
  <c r="M444" i="46"/>
  <c r="O444" i="46" s="1"/>
  <c r="N444" i="46" s="1"/>
  <c r="R444" i="46"/>
  <c r="V444" i="46"/>
  <c r="P208" i="62"/>
  <c r="R208" i="62" s="1"/>
  <c r="Q208" i="62" s="1"/>
  <c r="O208" i="62" s="1"/>
  <c r="M344" i="77"/>
  <c r="O344" i="77" s="1"/>
  <c r="N344" i="77" s="1"/>
  <c r="M486" i="74"/>
  <c r="O486" i="74" s="1"/>
  <c r="N486" i="74" s="1"/>
  <c r="M193" i="63"/>
  <c r="O193" i="63" s="1"/>
  <c r="N193" i="63" s="1"/>
  <c r="R193" i="63"/>
  <c r="M409" i="77"/>
  <c r="O409" i="77" s="1"/>
  <c r="N409" i="77" s="1"/>
  <c r="O71" i="74"/>
  <c r="N71" i="74" s="1"/>
  <c r="O40" i="74"/>
  <c r="N40" i="74" s="1"/>
  <c r="P152" i="62"/>
  <c r="R152" i="62" s="1"/>
  <c r="Q152" i="62" s="1"/>
  <c r="O152" i="62" s="1"/>
  <c r="M362" i="77"/>
  <c r="O362" i="77" s="1"/>
  <c r="N362" i="77" s="1"/>
  <c r="M492" i="74"/>
  <c r="O492" i="74" s="1"/>
  <c r="N492" i="74" s="1"/>
  <c r="M455" i="63"/>
  <c r="O455" i="63" s="1"/>
  <c r="N455" i="63" s="1"/>
  <c r="R455" i="63"/>
  <c r="P419" i="62"/>
  <c r="R419" i="62" s="1"/>
  <c r="Q419" i="62" s="1"/>
  <c r="O419" i="62" s="1"/>
  <c r="O21" i="74"/>
  <c r="N21" i="74" s="1"/>
  <c r="P189" i="62"/>
  <c r="R189" i="62" s="1"/>
  <c r="Q189" i="62" s="1"/>
  <c r="O189" i="62" s="1"/>
  <c r="P385" i="62"/>
  <c r="R385" i="62" s="1"/>
  <c r="Q385" i="62" s="1"/>
  <c r="O385" i="62" s="1"/>
  <c r="M112" i="63"/>
  <c r="O112" i="63" s="1"/>
  <c r="N112" i="63" s="1"/>
  <c r="R112" i="63"/>
  <c r="P474" i="62"/>
  <c r="R474" i="62" s="1"/>
  <c r="Q474" i="62" s="1"/>
  <c r="O474" i="62" s="1"/>
  <c r="O43" i="74"/>
  <c r="N43" i="74" s="1"/>
  <c r="O238" i="74"/>
  <c r="N238" i="74" s="1"/>
  <c r="M125" i="63"/>
  <c r="O125" i="63" s="1"/>
  <c r="N125" i="63" s="1"/>
  <c r="R125" i="63"/>
  <c r="O159" i="74"/>
  <c r="N159" i="74" s="1"/>
  <c r="M179" i="77"/>
  <c r="O179" i="77" s="1"/>
  <c r="N179" i="77" s="1"/>
  <c r="O266" i="74"/>
  <c r="N266" i="74" s="1"/>
  <c r="R394" i="46"/>
  <c r="V394" i="46"/>
  <c r="M394" i="46"/>
  <c r="O394" i="46" s="1"/>
  <c r="N394" i="46" s="1"/>
  <c r="M387" i="77"/>
  <c r="O387" i="77" s="1"/>
  <c r="N387" i="77" s="1"/>
  <c r="M382" i="74"/>
  <c r="O382" i="74" s="1"/>
  <c r="N382" i="74" s="1"/>
  <c r="P40" i="62"/>
  <c r="R40" i="62" s="1"/>
  <c r="Q40" i="62" s="1"/>
  <c r="O40" i="62" s="1"/>
  <c r="P395" i="62"/>
  <c r="R395" i="62" s="1"/>
  <c r="Q395" i="62" s="1"/>
  <c r="O395" i="62" s="1"/>
  <c r="M299" i="63"/>
  <c r="O299" i="63" s="1"/>
  <c r="N299" i="63" s="1"/>
  <c r="R299" i="63"/>
  <c r="M335" i="74"/>
  <c r="O335" i="74" s="1"/>
  <c r="N335" i="74" s="1"/>
  <c r="M362" i="76"/>
  <c r="O362" i="76" s="1"/>
  <c r="N362" i="76" s="1"/>
  <c r="M469" i="77"/>
  <c r="O469" i="77" s="1"/>
  <c r="N469" i="77" s="1"/>
  <c r="P34" i="62"/>
  <c r="R34" i="62" s="1"/>
  <c r="Q34" i="62" s="1"/>
  <c r="O34" i="62" s="1"/>
  <c r="M473" i="74"/>
  <c r="O473" i="74" s="1"/>
  <c r="N473" i="74" s="1"/>
  <c r="M69" i="77"/>
  <c r="O69" i="77" s="1"/>
  <c r="N69" i="77" s="1"/>
  <c r="R50" i="63"/>
  <c r="M50" i="63"/>
  <c r="O50" i="63" s="1"/>
  <c r="N50" i="63" s="1"/>
  <c r="M367" i="77"/>
  <c r="O367" i="77" s="1"/>
  <c r="N367" i="77" s="1"/>
  <c r="O57" i="74"/>
  <c r="N57" i="74" s="1"/>
  <c r="P117" i="62"/>
  <c r="R117" i="62" s="1"/>
  <c r="Q117" i="62" s="1"/>
  <c r="O117" i="62" s="1"/>
  <c r="M406" i="74"/>
  <c r="O406" i="74" s="1"/>
  <c r="N406" i="74" s="1"/>
  <c r="O100" i="63"/>
  <c r="N100" i="63" s="1"/>
  <c r="R100" i="63"/>
  <c r="M14" i="63"/>
  <c r="O14" i="63" s="1"/>
  <c r="N14" i="63" s="1"/>
  <c r="R14" i="63"/>
  <c r="M498" i="76"/>
  <c r="O498" i="76" s="1"/>
  <c r="N498" i="76" s="1"/>
  <c r="P30" i="62"/>
  <c r="R30" i="62" s="1"/>
  <c r="Q30" i="62" s="1"/>
  <c r="O30" i="62" s="1"/>
  <c r="M162" i="63"/>
  <c r="O162" i="63" s="1"/>
  <c r="N162" i="63" s="1"/>
  <c r="R162" i="63"/>
  <c r="M314" i="74"/>
  <c r="O314" i="74" s="1"/>
  <c r="N314" i="74" s="1"/>
  <c r="R22" i="63"/>
  <c r="M22" i="63"/>
  <c r="O22" i="63" s="1"/>
  <c r="N22" i="63" s="1"/>
  <c r="O48" i="74"/>
  <c r="N48" i="74" s="1"/>
  <c r="P222" i="62"/>
  <c r="R222" i="62" s="1"/>
  <c r="Q222" i="62" s="1"/>
  <c r="O222" i="62" s="1"/>
  <c r="P404" i="62"/>
  <c r="R404" i="62" s="1"/>
  <c r="Q404" i="62" s="1"/>
  <c r="O404" i="62" s="1"/>
  <c r="P437" i="62"/>
  <c r="R437" i="62" s="1"/>
  <c r="Q437" i="62" s="1"/>
  <c r="O437" i="62" s="1"/>
  <c r="M452" i="74"/>
  <c r="O452" i="74" s="1"/>
  <c r="N452" i="74" s="1"/>
  <c r="M339" i="63"/>
  <c r="O339" i="63" s="1"/>
  <c r="N339" i="63" s="1"/>
  <c r="R339" i="63"/>
  <c r="R272" i="63"/>
  <c r="M272" i="63"/>
  <c r="O272" i="63" s="1"/>
  <c r="N272" i="63" s="1"/>
  <c r="P164" i="62"/>
  <c r="R164" i="62" s="1"/>
  <c r="Q164" i="62" s="1"/>
  <c r="O164" i="62" s="1"/>
  <c r="R126" i="63"/>
  <c r="M126" i="63"/>
  <c r="O126" i="63" s="1"/>
  <c r="N126" i="63" s="1"/>
  <c r="M401" i="74"/>
  <c r="O401" i="74" s="1"/>
  <c r="N401" i="74" s="1"/>
  <c r="O293" i="74"/>
  <c r="M381" i="74"/>
  <c r="O381" i="74" s="1"/>
  <c r="N381" i="74" s="1"/>
  <c r="M200" i="77"/>
  <c r="O200" i="77" s="1"/>
  <c r="N200" i="77" s="1"/>
  <c r="M386" i="76"/>
  <c r="O386" i="76" s="1"/>
  <c r="N386" i="76" s="1"/>
  <c r="M143" i="63"/>
  <c r="O143" i="63" s="1"/>
  <c r="N143" i="63" s="1"/>
  <c r="R143" i="63"/>
  <c r="M361" i="74"/>
  <c r="O361" i="74" s="1"/>
  <c r="N361" i="74" s="1"/>
  <c r="M420" i="77"/>
  <c r="O420" i="77" s="1"/>
  <c r="N420" i="77" s="1"/>
  <c r="M178" i="77"/>
  <c r="O178" i="77" s="1"/>
  <c r="N178" i="77" s="1"/>
  <c r="O91" i="63"/>
  <c r="N91" i="63" s="1"/>
  <c r="R91" i="63"/>
  <c r="M254" i="77"/>
  <c r="O254" i="77" s="1"/>
  <c r="N254" i="77" s="1"/>
  <c r="M487" i="74"/>
  <c r="O487" i="74" s="1"/>
  <c r="N487" i="74" s="1"/>
  <c r="M205" i="77"/>
  <c r="O205" i="77" s="1"/>
  <c r="N205" i="77" s="1"/>
  <c r="R272" i="62"/>
  <c r="Q272" i="62" s="1"/>
  <c r="O272" i="62" s="1"/>
  <c r="M182" i="63"/>
  <c r="O182" i="63" s="1"/>
  <c r="N182" i="63" s="1"/>
  <c r="R182" i="63"/>
  <c r="P20" i="62"/>
  <c r="R20" i="62" s="1"/>
  <c r="Q20" i="62" s="1"/>
  <c r="O20" i="62" s="1"/>
  <c r="O270" i="74"/>
  <c r="N270" i="74" s="1"/>
  <c r="M400" i="76"/>
  <c r="O400" i="76" s="1"/>
  <c r="N400" i="76" s="1"/>
  <c r="M338" i="63"/>
  <c r="O338" i="63" s="1"/>
  <c r="N338" i="63" s="1"/>
  <c r="R338" i="63"/>
  <c r="M164" i="63"/>
  <c r="O164" i="63" s="1"/>
  <c r="N164" i="63" s="1"/>
  <c r="R164" i="63"/>
  <c r="P446" i="62"/>
  <c r="R446" i="62" s="1"/>
  <c r="Q446" i="62" s="1"/>
  <c r="O446" i="62" s="1"/>
  <c r="O179" i="74"/>
  <c r="N179" i="74" s="1"/>
  <c r="R48" i="63"/>
  <c r="M48" i="63"/>
  <c r="O48" i="63" s="1"/>
  <c r="N48" i="63" s="1"/>
  <c r="M461" i="74"/>
  <c r="O461" i="74" s="1"/>
  <c r="N461" i="74" s="1"/>
  <c r="O154" i="74"/>
  <c r="N154" i="74" s="1"/>
  <c r="O287" i="74"/>
  <c r="N287" i="74" s="1"/>
  <c r="O247" i="74"/>
  <c r="N247" i="74" s="1"/>
  <c r="R385" i="46"/>
  <c r="M385" i="46"/>
  <c r="O385" i="46" s="1"/>
  <c r="N385" i="46" s="1"/>
  <c r="V385" i="46"/>
  <c r="O32" i="74"/>
  <c r="N32" i="74" s="1"/>
  <c r="M486" i="76"/>
  <c r="O486" i="76" s="1"/>
  <c r="N486" i="76" s="1"/>
  <c r="M414" i="74"/>
  <c r="O414" i="74" s="1"/>
  <c r="N414" i="74" s="1"/>
  <c r="R373" i="46"/>
  <c r="V373" i="46"/>
  <c r="M373" i="46"/>
  <c r="O373" i="46" s="1"/>
  <c r="N373" i="46" s="1"/>
  <c r="M263" i="77"/>
  <c r="O263" i="77" s="1"/>
  <c r="N263" i="77" s="1"/>
  <c r="R210" i="63"/>
  <c r="M210" i="63"/>
  <c r="O210" i="63" s="1"/>
  <c r="N210" i="63" s="1"/>
  <c r="R488" i="63"/>
  <c r="M488" i="63"/>
  <c r="O488" i="63" s="1"/>
  <c r="N488" i="63" s="1"/>
  <c r="M444" i="76"/>
  <c r="O444" i="76" s="1"/>
  <c r="N444" i="76" s="1"/>
  <c r="M223" i="77"/>
  <c r="O223" i="77" s="1"/>
  <c r="N223" i="77" s="1"/>
  <c r="O292" i="63"/>
  <c r="N292" i="63" s="1"/>
  <c r="R292" i="63"/>
  <c r="O242" i="74"/>
  <c r="N242" i="74" s="1"/>
  <c r="M370" i="46"/>
  <c r="O370" i="46" s="1"/>
  <c r="N370" i="46" s="1"/>
  <c r="R370" i="46"/>
  <c r="V370" i="46"/>
  <c r="M174" i="77"/>
  <c r="O174" i="77" s="1"/>
  <c r="N174" i="77" s="1"/>
  <c r="M345" i="74"/>
  <c r="O345" i="74" s="1"/>
  <c r="N345" i="74" s="1"/>
  <c r="M248" i="77"/>
  <c r="O248" i="77" s="1"/>
  <c r="N248" i="77" s="1"/>
  <c r="P123" i="62"/>
  <c r="R123" i="62" s="1"/>
  <c r="Q123" i="62" s="1"/>
  <c r="O123" i="62" s="1"/>
  <c r="O253" i="74"/>
  <c r="N253" i="74" s="1"/>
  <c r="M313" i="77"/>
  <c r="O313" i="77" s="1"/>
  <c r="N313" i="77" s="1"/>
  <c r="M437" i="74"/>
  <c r="O437" i="74" s="1"/>
  <c r="N437" i="74" s="1"/>
  <c r="P461" i="62"/>
  <c r="R461" i="62" s="1"/>
  <c r="Q461" i="62" s="1"/>
  <c r="O461" i="62" s="1"/>
  <c r="P225" i="62"/>
  <c r="R225" i="62" s="1"/>
  <c r="Q225" i="62" s="1"/>
  <c r="O225" i="62" s="1"/>
  <c r="R479" i="46"/>
  <c r="V479" i="46"/>
  <c r="M479" i="46"/>
  <c r="O479" i="46" s="1"/>
  <c r="N479" i="46" s="1"/>
  <c r="M423" i="76"/>
  <c r="O423" i="76" s="1"/>
  <c r="N423" i="76" s="1"/>
  <c r="R39" i="63"/>
  <c r="M39" i="63"/>
  <c r="O39" i="63" s="1"/>
  <c r="N39" i="63" s="1"/>
  <c r="M171" i="77"/>
  <c r="O171" i="77" s="1"/>
  <c r="N171" i="77" s="1"/>
  <c r="M437" i="46"/>
  <c r="O437" i="46" s="1"/>
  <c r="N437" i="46" s="1"/>
  <c r="V437" i="46"/>
  <c r="R437" i="46"/>
  <c r="R422" i="63"/>
  <c r="M422" i="63"/>
  <c r="O422" i="63" s="1"/>
  <c r="N422" i="63" s="1"/>
  <c r="M211" i="77"/>
  <c r="O211" i="77" s="1"/>
  <c r="N211" i="77" s="1"/>
  <c r="M326" i="74"/>
  <c r="O326" i="74" s="1"/>
  <c r="N326" i="74" s="1"/>
  <c r="M286" i="63"/>
  <c r="O286" i="63" s="1"/>
  <c r="N286" i="63" s="1"/>
  <c r="R286" i="63"/>
  <c r="V309" i="46"/>
  <c r="R309" i="46"/>
  <c r="M309" i="46"/>
  <c r="O309" i="46" s="1"/>
  <c r="N309" i="46" s="1"/>
  <c r="M342" i="46"/>
  <c r="O342" i="46" s="1"/>
  <c r="N342" i="46" s="1"/>
  <c r="R342" i="46"/>
  <c r="V342" i="46"/>
  <c r="R427" i="46"/>
  <c r="M427" i="46"/>
  <c r="O427" i="46" s="1"/>
  <c r="N427" i="46" s="1"/>
  <c r="V427" i="46"/>
  <c r="M89" i="63"/>
  <c r="O89" i="63" s="1"/>
  <c r="N89" i="63" s="1"/>
  <c r="R89" i="63"/>
  <c r="M442" i="74"/>
  <c r="O442" i="74" s="1"/>
  <c r="N442" i="74" s="1"/>
  <c r="R209" i="63"/>
  <c r="M209" i="63"/>
  <c r="O209" i="63" s="1"/>
  <c r="N209" i="63" s="1"/>
  <c r="M368" i="77"/>
  <c r="O368" i="77" s="1"/>
  <c r="N368" i="77" s="1"/>
  <c r="R185" i="63"/>
  <c r="M185" i="63"/>
  <c r="O185" i="63" s="1"/>
  <c r="N185" i="63" s="1"/>
  <c r="M433" i="77"/>
  <c r="O433" i="77" s="1"/>
  <c r="N433" i="77" s="1"/>
  <c r="M333" i="63"/>
  <c r="O333" i="63" s="1"/>
  <c r="N333" i="63" s="1"/>
  <c r="R333" i="63"/>
  <c r="R136" i="63"/>
  <c r="O136" i="63"/>
  <c r="N136" i="63" s="1"/>
  <c r="M438" i="63"/>
  <c r="O438" i="63" s="1"/>
  <c r="N438" i="63" s="1"/>
  <c r="R438" i="63"/>
  <c r="M378" i="74"/>
  <c r="O378" i="74" s="1"/>
  <c r="N378" i="74" s="1"/>
  <c r="M402" i="74"/>
  <c r="O402" i="74" s="1"/>
  <c r="N402" i="74" s="1"/>
  <c r="V406" i="46"/>
  <c r="M406" i="46"/>
  <c r="O406" i="46" s="1"/>
  <c r="N406" i="46" s="1"/>
  <c r="R406" i="46"/>
  <c r="M363" i="77"/>
  <c r="O363" i="77" s="1"/>
  <c r="N363" i="77" s="1"/>
  <c r="M460" i="63"/>
  <c r="O460" i="63" s="1"/>
  <c r="N460" i="63" s="1"/>
  <c r="R460" i="63"/>
  <c r="O283" i="74"/>
  <c r="N283" i="74" s="1"/>
  <c r="O139" i="74"/>
  <c r="N139" i="74" s="1"/>
  <c r="M418" i="74"/>
  <c r="O418" i="74" s="1"/>
  <c r="N418" i="74" s="1"/>
  <c r="R290" i="63"/>
  <c r="M290" i="63"/>
  <c r="O290" i="63" s="1"/>
  <c r="N290" i="63" s="1"/>
  <c r="M386" i="74"/>
  <c r="O386" i="74" s="1"/>
  <c r="N386" i="74" s="1"/>
  <c r="M440" i="77"/>
  <c r="O440" i="77" s="1"/>
  <c r="N440" i="77" s="1"/>
  <c r="O226" i="63"/>
  <c r="N226" i="63" s="1"/>
  <c r="R226" i="63"/>
  <c r="R469" i="63"/>
  <c r="M469" i="63"/>
  <c r="O469" i="63" s="1"/>
  <c r="N469" i="63" s="1"/>
  <c r="M429" i="76"/>
  <c r="O429" i="76" s="1"/>
  <c r="N429" i="76" s="1"/>
  <c r="M214" i="77"/>
  <c r="O214" i="77" s="1"/>
  <c r="N214" i="77" s="1"/>
  <c r="M112" i="77"/>
  <c r="O112" i="77" s="1"/>
  <c r="N112" i="77" s="1"/>
  <c r="M410" i="76"/>
  <c r="O410" i="76" s="1"/>
  <c r="N410" i="76" s="1"/>
  <c r="M401" i="76"/>
  <c r="O401" i="76" s="1"/>
  <c r="N401" i="76" s="1"/>
  <c r="M420" i="74"/>
  <c r="O420" i="74" s="1"/>
  <c r="N420" i="74" s="1"/>
  <c r="M322" i="77"/>
  <c r="O322" i="77" s="1"/>
  <c r="N322" i="77" s="1"/>
  <c r="M330" i="74"/>
  <c r="O330" i="74" s="1"/>
  <c r="N330" i="74" s="1"/>
  <c r="R26" i="63"/>
  <c r="M26" i="63"/>
  <c r="O26" i="63" s="1"/>
  <c r="N26" i="63" s="1"/>
  <c r="V338" i="46"/>
  <c r="M338" i="46"/>
  <c r="O338" i="46" s="1"/>
  <c r="N338" i="46" s="1"/>
  <c r="R338" i="46"/>
  <c r="M418" i="76"/>
  <c r="O418" i="76" s="1"/>
  <c r="N418" i="76" s="1"/>
  <c r="O259" i="74"/>
  <c r="N259" i="74" s="1"/>
  <c r="P391" i="62"/>
  <c r="R391" i="62" s="1"/>
  <c r="Q391" i="62" s="1"/>
  <c r="O391" i="62" s="1"/>
  <c r="V346" i="46"/>
  <c r="M346" i="46"/>
  <c r="O346" i="46" s="1"/>
  <c r="N346" i="46" s="1"/>
  <c r="R346" i="46"/>
  <c r="P426" i="62"/>
  <c r="R426" i="62" s="1"/>
  <c r="Q426" i="62" s="1"/>
  <c r="O426" i="62" s="1"/>
  <c r="M376" i="63"/>
  <c r="O376" i="63" s="1"/>
  <c r="N376" i="63" s="1"/>
  <c r="R376" i="63"/>
  <c r="M156" i="77"/>
  <c r="O156" i="77" s="1"/>
  <c r="N156" i="77" s="1"/>
  <c r="P16" i="62"/>
  <c r="R16" i="62" s="1"/>
  <c r="Q16" i="62" s="1"/>
  <c r="O16" i="62" s="1"/>
  <c r="V311" i="46"/>
  <c r="R311" i="46"/>
  <c r="M311" i="46"/>
  <c r="O311" i="46" s="1"/>
  <c r="N311" i="46" s="1"/>
  <c r="P248" i="62"/>
  <c r="R248" i="62" s="1"/>
  <c r="Q248" i="62" s="1"/>
  <c r="O248" i="62" s="1"/>
  <c r="O251" i="74"/>
  <c r="N251" i="74" s="1"/>
  <c r="P155" i="62"/>
  <c r="R155" i="62" s="1"/>
  <c r="Q155" i="62" s="1"/>
  <c r="O155" i="62" s="1"/>
  <c r="M372" i="76"/>
  <c r="O372" i="76" s="1"/>
  <c r="N372" i="76" s="1"/>
  <c r="M459" i="74"/>
  <c r="O459" i="74" s="1"/>
  <c r="N459" i="74" s="1"/>
  <c r="O282" i="74"/>
  <c r="N282" i="74" s="1"/>
  <c r="O26" i="74"/>
  <c r="N26" i="74" s="1"/>
  <c r="P249" i="62"/>
  <c r="R249" i="62" s="1"/>
  <c r="Q249" i="62" s="1"/>
  <c r="O249" i="62" s="1"/>
  <c r="M495" i="63"/>
  <c r="O495" i="63" s="1"/>
  <c r="N495" i="63" s="1"/>
  <c r="R495" i="63"/>
  <c r="O261" i="74"/>
  <c r="N261" i="74" s="1"/>
  <c r="M403" i="77"/>
  <c r="O403" i="77" s="1"/>
  <c r="N403" i="77" s="1"/>
  <c r="M338" i="77"/>
  <c r="O338" i="77" s="1"/>
  <c r="N338" i="77" s="1"/>
  <c r="P456" i="62"/>
  <c r="R456" i="62" s="1"/>
  <c r="Q456" i="62" s="1"/>
  <c r="O456" i="62" s="1"/>
  <c r="M91" i="77"/>
  <c r="O91" i="77" s="1"/>
  <c r="N91" i="77" s="1"/>
  <c r="M350" i="76"/>
  <c r="O350" i="76" s="1"/>
  <c r="N350" i="76" s="1"/>
  <c r="M250" i="63"/>
  <c r="O250" i="63" s="1"/>
  <c r="N250" i="63" s="1"/>
  <c r="R250" i="63"/>
  <c r="M334" i="74"/>
  <c r="O334" i="74" s="1"/>
  <c r="N334" i="74" s="1"/>
  <c r="M154" i="77"/>
  <c r="O154" i="77" s="1"/>
  <c r="N154" i="77" s="1"/>
  <c r="M426" i="77"/>
  <c r="O426" i="77" s="1"/>
  <c r="N426" i="77" s="1"/>
  <c r="P366" i="62"/>
  <c r="R366" i="62" s="1"/>
  <c r="Q366" i="62" s="1"/>
  <c r="O366" i="62" s="1"/>
  <c r="M12" i="63"/>
  <c r="O12" i="63" s="1"/>
  <c r="N12" i="63" s="1"/>
  <c r="R12" i="63"/>
  <c r="M442" i="77"/>
  <c r="O442" i="77" s="1"/>
  <c r="N442" i="77" s="1"/>
  <c r="M362" i="63"/>
  <c r="O362" i="63" s="1"/>
  <c r="N362" i="63" s="1"/>
  <c r="R362" i="63"/>
  <c r="R177" i="63"/>
  <c r="M177" i="63"/>
  <c r="O177" i="63" s="1"/>
  <c r="N177" i="63" s="1"/>
  <c r="M420" i="46"/>
  <c r="O420" i="46" s="1"/>
  <c r="N420" i="46" s="1"/>
  <c r="V420" i="46"/>
  <c r="R420" i="46"/>
  <c r="M372" i="46"/>
  <c r="O372" i="46" s="1"/>
  <c r="N372" i="46" s="1"/>
  <c r="V372" i="46"/>
  <c r="R372" i="46"/>
  <c r="P109" i="62"/>
  <c r="R109" i="62" s="1"/>
  <c r="Q109" i="62" s="1"/>
  <c r="O109" i="62" s="1"/>
  <c r="P172" i="62"/>
  <c r="R172" i="62" s="1"/>
  <c r="Q172" i="62" s="1"/>
  <c r="O172" i="62" s="1"/>
  <c r="M380" i="76"/>
  <c r="O380" i="76" s="1"/>
  <c r="N380" i="76" s="1"/>
  <c r="P255" i="62"/>
  <c r="R255" i="62" s="1"/>
  <c r="Q255" i="62" s="1"/>
  <c r="O255" i="62" s="1"/>
  <c r="O158" i="74"/>
  <c r="N158" i="74" s="1"/>
  <c r="M166" i="77"/>
  <c r="O166" i="77" s="1"/>
  <c r="N166" i="77" s="1"/>
  <c r="M48" i="77"/>
  <c r="O48" i="77" s="1"/>
  <c r="N48" i="77" s="1"/>
  <c r="R487" i="63"/>
  <c r="M487" i="63"/>
  <c r="O487" i="63" s="1"/>
  <c r="N487" i="63" s="1"/>
  <c r="M35" i="77"/>
  <c r="O35" i="77" s="1"/>
  <c r="N35" i="77" s="1"/>
  <c r="O11" i="74"/>
  <c r="N11" i="74" s="1"/>
  <c r="M466" i="77"/>
  <c r="O466" i="77" s="1"/>
  <c r="N466" i="77" s="1"/>
  <c r="M348" i="76"/>
  <c r="O348" i="76" s="1"/>
  <c r="N348" i="76" s="1"/>
  <c r="P50" i="62"/>
  <c r="R50" i="62" s="1"/>
  <c r="Q50" i="62" s="1"/>
  <c r="O50" i="62" s="1"/>
  <c r="O274" i="63"/>
  <c r="N274" i="63" s="1"/>
  <c r="R274" i="63"/>
  <c r="P381" i="62"/>
  <c r="R381" i="62" s="1"/>
  <c r="Q381" i="62" s="1"/>
  <c r="O381" i="62" s="1"/>
  <c r="R13" i="63"/>
  <c r="M13" i="63"/>
  <c r="O13" i="63" s="1"/>
  <c r="N13" i="63" s="1"/>
  <c r="M417" i="77"/>
  <c r="O417" i="77" s="1"/>
  <c r="N417" i="77" s="1"/>
  <c r="O265" i="74"/>
  <c r="N265" i="74" s="1"/>
  <c r="M85" i="77"/>
  <c r="O85" i="77" s="1"/>
  <c r="N85" i="77" s="1"/>
  <c r="M431" i="63"/>
  <c r="O431" i="63" s="1"/>
  <c r="N431" i="63" s="1"/>
  <c r="R431" i="63"/>
  <c r="P361" i="62"/>
  <c r="R361" i="62" s="1"/>
  <c r="Q361" i="62" s="1"/>
  <c r="O361" i="62" s="1"/>
  <c r="M148" i="77"/>
  <c r="O148" i="77" s="1"/>
  <c r="N148" i="77" s="1"/>
  <c r="M10" i="63"/>
  <c r="O10" i="63" s="1"/>
  <c r="N10" i="63" s="1"/>
  <c r="R10" i="63"/>
  <c r="R101" i="62"/>
  <c r="Q101" i="62" s="1"/>
  <c r="O101" i="62" s="1"/>
  <c r="P357" i="62"/>
  <c r="R357" i="62" s="1"/>
  <c r="Q357" i="62" s="1"/>
  <c r="O357" i="62" s="1"/>
  <c r="M347" i="77"/>
  <c r="O347" i="77" s="1"/>
  <c r="N347" i="77" s="1"/>
  <c r="M435" i="76"/>
  <c r="O435" i="76" s="1"/>
  <c r="N435" i="76" s="1"/>
  <c r="O66" i="63"/>
  <c r="N66" i="63" s="1"/>
  <c r="R66" i="63"/>
  <c r="P136" i="62"/>
  <c r="R136" i="62" s="1"/>
  <c r="Q136" i="62" s="1"/>
  <c r="O136" i="62" s="1"/>
  <c r="M454" i="76"/>
  <c r="O454" i="76" s="1"/>
  <c r="N454" i="76" s="1"/>
  <c r="M282" i="77"/>
  <c r="O282" i="77" s="1"/>
  <c r="N282" i="77" s="1"/>
  <c r="O217" i="74"/>
  <c r="N217" i="74" s="1"/>
  <c r="M80" i="63"/>
  <c r="O80" i="63" s="1"/>
  <c r="N80" i="63" s="1"/>
  <c r="R80" i="63"/>
  <c r="O192" i="74"/>
  <c r="N192" i="74" s="1"/>
  <c r="M320" i="63"/>
  <c r="O320" i="63" s="1"/>
  <c r="N320" i="63" s="1"/>
  <c r="R320" i="63"/>
  <c r="O90" i="74"/>
  <c r="N90" i="74" s="1"/>
  <c r="V335" i="46"/>
  <c r="M335" i="46"/>
  <c r="O335" i="46" s="1"/>
  <c r="N335" i="46" s="1"/>
  <c r="R335" i="46"/>
  <c r="M363" i="76"/>
  <c r="O363" i="76" s="1"/>
  <c r="N363" i="76" s="1"/>
  <c r="P78" i="62"/>
  <c r="R78" i="62" s="1"/>
  <c r="Q78" i="62" s="1"/>
  <c r="O78" i="62" s="1"/>
  <c r="O117" i="74"/>
  <c r="N117" i="74" s="1"/>
  <c r="P196" i="62"/>
  <c r="R196" i="62" s="1"/>
  <c r="Q196" i="62" s="1"/>
  <c r="O196" i="62" s="1"/>
  <c r="M385" i="74"/>
  <c r="O385" i="74" s="1"/>
  <c r="N385" i="74" s="1"/>
  <c r="P90" i="62"/>
  <c r="R90" i="62" s="1"/>
  <c r="Q90" i="62" s="1"/>
  <c r="O90" i="62" s="1"/>
  <c r="V474" i="46"/>
  <c r="M474" i="46"/>
  <c r="O474" i="46" s="1"/>
  <c r="N474" i="46" s="1"/>
  <c r="R474" i="46"/>
  <c r="O106" i="74"/>
  <c r="N106" i="74" s="1"/>
  <c r="M349" i="76"/>
  <c r="O349" i="76" s="1"/>
  <c r="N349" i="76" s="1"/>
  <c r="O151" i="74"/>
  <c r="N151" i="74" s="1"/>
  <c r="M469" i="46"/>
  <c r="O469" i="46" s="1"/>
  <c r="N469" i="46" s="1"/>
  <c r="R469" i="46"/>
  <c r="V469" i="46"/>
  <c r="R313" i="63"/>
  <c r="M313" i="63"/>
  <c r="O313" i="63" s="1"/>
  <c r="N313" i="63" s="1"/>
  <c r="O28" i="74"/>
  <c r="N28" i="74" s="1"/>
  <c r="M364" i="77"/>
  <c r="O364" i="77" s="1"/>
  <c r="N364" i="77" s="1"/>
  <c r="M424" i="46"/>
  <c r="O424" i="46" s="1"/>
  <c r="N424" i="46" s="1"/>
  <c r="V424" i="46"/>
  <c r="R424" i="46"/>
  <c r="M401" i="63"/>
  <c r="O401" i="63" s="1"/>
  <c r="N401" i="63" s="1"/>
  <c r="R401" i="63"/>
  <c r="M414" i="77"/>
  <c r="O414" i="77" s="1"/>
  <c r="N414" i="77" s="1"/>
  <c r="P49" i="62"/>
  <c r="R49" i="62" s="1"/>
  <c r="Q49" i="62" s="1"/>
  <c r="O49" i="62" s="1"/>
  <c r="M9" i="77"/>
  <c r="O9" i="77" s="1"/>
  <c r="N9" i="77" s="1"/>
  <c r="M279" i="77"/>
  <c r="O279" i="77" s="1"/>
  <c r="N279" i="77" s="1"/>
  <c r="R42" i="63"/>
  <c r="M42" i="63"/>
  <c r="O42" i="63" s="1"/>
  <c r="N42" i="63" s="1"/>
  <c r="R389" i="46"/>
  <c r="M389" i="46"/>
  <c r="O389" i="46" s="1"/>
  <c r="N389" i="46" s="1"/>
  <c r="V389" i="46"/>
  <c r="O69" i="74"/>
  <c r="N69" i="74" s="1"/>
  <c r="M387" i="74"/>
  <c r="O387" i="74" s="1"/>
  <c r="N387" i="74" s="1"/>
  <c r="O104" i="63"/>
  <c r="N104" i="63" s="1"/>
  <c r="R104" i="63"/>
  <c r="O211" i="74"/>
  <c r="N211" i="74" s="1"/>
  <c r="R496" i="63"/>
  <c r="M496" i="63"/>
  <c r="O496" i="63" s="1"/>
  <c r="N496" i="63" s="1"/>
  <c r="O288" i="74"/>
  <c r="N288" i="74" s="1"/>
  <c r="P42" i="62"/>
  <c r="R42" i="62" s="1"/>
  <c r="Q42" i="62" s="1"/>
  <c r="O42" i="62" s="1"/>
  <c r="R211" i="63"/>
  <c r="M211" i="63"/>
  <c r="O211" i="63" s="1"/>
  <c r="N211" i="63" s="1"/>
  <c r="P187" i="62"/>
  <c r="R187" i="62" s="1"/>
  <c r="Q187" i="62" s="1"/>
  <c r="O187" i="62" s="1"/>
  <c r="M249" i="63"/>
  <c r="O249" i="63" s="1"/>
  <c r="N249" i="63" s="1"/>
  <c r="R249" i="63"/>
  <c r="R53" i="63"/>
  <c r="M53" i="63"/>
  <c r="O53" i="63" s="1"/>
  <c r="N53" i="63" s="1"/>
  <c r="O8" i="74"/>
  <c r="N8" i="74" s="1"/>
  <c r="M119" i="77"/>
  <c r="O119" i="77" s="1"/>
  <c r="N119" i="77" s="1"/>
  <c r="M469" i="76"/>
  <c r="O469" i="76" s="1"/>
  <c r="N469" i="76" s="1"/>
  <c r="M329" i="63"/>
  <c r="O329" i="63" s="1"/>
  <c r="N329" i="63" s="1"/>
  <c r="R329" i="63"/>
  <c r="P89" i="62"/>
  <c r="R89" i="62" s="1"/>
  <c r="Q89" i="62" s="1"/>
  <c r="O89" i="62" s="1"/>
  <c r="M459" i="76"/>
  <c r="O459" i="76" s="1"/>
  <c r="N459" i="76" s="1"/>
  <c r="R403" i="63"/>
  <c r="M403" i="63"/>
  <c r="O403" i="63" s="1"/>
  <c r="N403" i="63" s="1"/>
  <c r="O190" i="74"/>
  <c r="N190" i="74" s="1"/>
  <c r="P112" i="62"/>
  <c r="R112" i="62" s="1"/>
  <c r="Q112" i="62" s="1"/>
  <c r="O112" i="62" s="1"/>
  <c r="R141" i="63"/>
  <c r="O141" i="63"/>
  <c r="N141" i="63" s="1"/>
  <c r="M373" i="76"/>
  <c r="O373" i="76" s="1"/>
  <c r="N373" i="76" s="1"/>
  <c r="R496" i="46"/>
  <c r="M496" i="46"/>
  <c r="O496" i="46" s="1"/>
  <c r="N496" i="46" s="1"/>
  <c r="V496" i="46"/>
  <c r="M436" i="74"/>
  <c r="O436" i="74" s="1"/>
  <c r="N436" i="74" s="1"/>
  <c r="P145" i="62"/>
  <c r="R145" i="62" s="1"/>
  <c r="Q145" i="62" s="1"/>
  <c r="O145" i="62" s="1"/>
  <c r="V381" i="46"/>
  <c r="R381" i="46"/>
  <c r="M381" i="46"/>
  <c r="O381" i="46" s="1"/>
  <c r="N381" i="46" s="1"/>
  <c r="R474" i="63"/>
  <c r="M474" i="63"/>
  <c r="O474" i="63" s="1"/>
  <c r="N474" i="63" s="1"/>
  <c r="M139" i="77"/>
  <c r="O139" i="77" s="1"/>
  <c r="N139" i="77" s="1"/>
  <c r="M394" i="77"/>
  <c r="O394" i="77" s="1"/>
  <c r="N394" i="77" s="1"/>
  <c r="M75" i="63"/>
  <c r="O75" i="63" s="1"/>
  <c r="N75" i="63" s="1"/>
  <c r="R75" i="63"/>
  <c r="P359" i="62"/>
  <c r="R359" i="62" s="1"/>
  <c r="Q359" i="62" s="1"/>
  <c r="O359" i="62" s="1"/>
  <c r="R152" i="63"/>
  <c r="O152" i="63"/>
  <c r="N152" i="63" s="1"/>
  <c r="M37" i="77"/>
  <c r="O37" i="77" s="1"/>
  <c r="N37" i="77" s="1"/>
  <c r="M246" i="77"/>
  <c r="O246" i="77" s="1"/>
  <c r="N246" i="77" s="1"/>
  <c r="O134" i="74"/>
  <c r="N134" i="74" s="1"/>
  <c r="P203" i="62"/>
  <c r="R203" i="62" s="1"/>
  <c r="Q203" i="62" s="1"/>
  <c r="O203" i="62" s="1"/>
  <c r="P403" i="62"/>
  <c r="R403" i="62" s="1"/>
  <c r="Q403" i="62" s="1"/>
  <c r="O403" i="62" s="1"/>
  <c r="M23" i="77"/>
  <c r="O23" i="77" s="1"/>
  <c r="N23" i="77" s="1"/>
  <c r="M289" i="77"/>
  <c r="O289" i="77" s="1"/>
  <c r="N289" i="77" s="1"/>
  <c r="M421" i="77"/>
  <c r="O421" i="77" s="1"/>
  <c r="N421" i="77" s="1"/>
  <c r="O146" i="74"/>
  <c r="N146" i="74" s="1"/>
  <c r="O42" i="74"/>
  <c r="N42" i="74" s="1"/>
  <c r="M304" i="63"/>
  <c r="O304" i="63" s="1"/>
  <c r="N304" i="63" s="1"/>
  <c r="R304" i="63"/>
  <c r="O107" i="74"/>
  <c r="N107" i="74" s="1"/>
  <c r="O22" i="74"/>
  <c r="N22" i="74" s="1"/>
  <c r="O113" i="74"/>
  <c r="N113" i="74" s="1"/>
  <c r="R331" i="63"/>
  <c r="M331" i="63"/>
  <c r="O331" i="63" s="1"/>
  <c r="N331" i="63" s="1"/>
  <c r="M307" i="74"/>
  <c r="O307" i="74" s="1"/>
  <c r="N307" i="74" s="1"/>
  <c r="V341" i="46"/>
  <c r="M341" i="46"/>
  <c r="O341" i="46" s="1"/>
  <c r="N341" i="46" s="1"/>
  <c r="R341" i="46"/>
  <c r="P444" i="62"/>
  <c r="R444" i="62" s="1"/>
  <c r="Q444" i="62" s="1"/>
  <c r="O444" i="62" s="1"/>
  <c r="O125" i="74"/>
  <c r="N125" i="74" s="1"/>
  <c r="M377" i="76"/>
  <c r="O377" i="76" s="1"/>
  <c r="N377" i="76" s="1"/>
  <c r="M348" i="74"/>
  <c r="O348" i="74" s="1"/>
  <c r="N348" i="74" s="1"/>
  <c r="P205" i="62"/>
  <c r="R205" i="62" s="1"/>
  <c r="Q205" i="62" s="1"/>
  <c r="O205" i="62" s="1"/>
  <c r="R199" i="63"/>
  <c r="M199" i="63"/>
  <c r="O199" i="63" s="1"/>
  <c r="N199" i="63" s="1"/>
  <c r="M378" i="77"/>
  <c r="O378" i="77" s="1"/>
  <c r="N378" i="77" s="1"/>
  <c r="P479" i="62"/>
  <c r="R479" i="62" s="1"/>
  <c r="Q479" i="62" s="1"/>
  <c r="O479" i="62" s="1"/>
  <c r="R361" i="63"/>
  <c r="M361" i="63"/>
  <c r="O361" i="63" s="1"/>
  <c r="N361" i="63" s="1"/>
  <c r="P409" i="62"/>
  <c r="R409" i="62" s="1"/>
  <c r="Q409" i="62" s="1"/>
  <c r="O409" i="62" s="1"/>
  <c r="M315" i="74"/>
  <c r="O315" i="74" s="1"/>
  <c r="N315" i="74" s="1"/>
  <c r="O245" i="74"/>
  <c r="N245" i="74" s="1"/>
  <c r="M421" i="76"/>
  <c r="O421" i="76" s="1"/>
  <c r="N421" i="76" s="1"/>
  <c r="M384" i="63"/>
  <c r="O384" i="63" s="1"/>
  <c r="N384" i="63" s="1"/>
  <c r="R384" i="63"/>
  <c r="M76" i="63"/>
  <c r="O76" i="63" s="1"/>
  <c r="N76" i="63" s="1"/>
  <c r="R76" i="63"/>
  <c r="P365" i="62"/>
  <c r="R365" i="62" s="1"/>
  <c r="Q365" i="62" s="1"/>
  <c r="O365" i="62" s="1"/>
  <c r="O53" i="74"/>
  <c r="N53" i="74" s="1"/>
  <c r="M129" i="63"/>
  <c r="O129" i="63" s="1"/>
  <c r="N129" i="63" s="1"/>
  <c r="R129" i="63"/>
  <c r="O296" i="74"/>
  <c r="N296" i="74" s="1"/>
  <c r="P28" i="62"/>
  <c r="R28" i="62" s="1"/>
  <c r="Q28" i="62" s="1"/>
  <c r="O28" i="62" s="1"/>
  <c r="P84" i="62"/>
  <c r="R84" i="62" s="1"/>
  <c r="Q84" i="62" s="1"/>
  <c r="O84" i="62" s="1"/>
  <c r="O67" i="74"/>
  <c r="N67" i="74" s="1"/>
  <c r="P261" i="62"/>
  <c r="R261" i="62" s="1"/>
  <c r="Q261" i="62" s="1"/>
  <c r="O261" i="62" s="1"/>
  <c r="O41" i="74"/>
  <c r="N41" i="74" s="1"/>
  <c r="M391" i="76"/>
  <c r="O391" i="76" s="1"/>
  <c r="N391" i="76" s="1"/>
  <c r="R340" i="63"/>
  <c r="M340" i="63"/>
  <c r="O340" i="63" s="1"/>
  <c r="N340" i="63" s="1"/>
  <c r="R408" i="63"/>
  <c r="M408" i="63"/>
  <c r="O408" i="63" s="1"/>
  <c r="N408" i="63" s="1"/>
  <c r="M164" i="77"/>
  <c r="O164" i="77" s="1"/>
  <c r="N164" i="77" s="1"/>
  <c r="O258" i="74"/>
  <c r="N258" i="74" s="1"/>
  <c r="M357" i="77"/>
  <c r="O357" i="77" s="1"/>
  <c r="N357" i="77" s="1"/>
  <c r="M477" i="76"/>
  <c r="O477" i="76" s="1"/>
  <c r="N477" i="76" s="1"/>
  <c r="M168" i="77"/>
  <c r="O168" i="77" s="1"/>
  <c r="N168" i="77" s="1"/>
  <c r="R217" i="63"/>
  <c r="O217" i="63"/>
  <c r="N217" i="63" s="1"/>
  <c r="M266" i="63"/>
  <c r="O266" i="63" s="1"/>
  <c r="N266" i="63" s="1"/>
  <c r="R266" i="63"/>
  <c r="P393" i="62"/>
  <c r="R393" i="62" s="1"/>
  <c r="Q393" i="62" s="1"/>
  <c r="O393" i="62" s="1"/>
  <c r="R117" i="63"/>
  <c r="O117" i="63"/>
  <c r="N117" i="63" s="1"/>
  <c r="R406" i="63"/>
  <c r="M406" i="63"/>
  <c r="O406" i="63" s="1"/>
  <c r="N406" i="63" s="1"/>
  <c r="O83" i="74"/>
  <c r="N83" i="74" s="1"/>
  <c r="M458" i="74"/>
  <c r="O458" i="74" s="1"/>
  <c r="N458" i="74" s="1"/>
  <c r="M382" i="76"/>
  <c r="O382" i="76" s="1"/>
  <c r="N382" i="76" s="1"/>
  <c r="M243" i="63"/>
  <c r="O243" i="63" s="1"/>
  <c r="N243" i="63" s="1"/>
  <c r="R243" i="63"/>
  <c r="M258" i="63"/>
  <c r="O258" i="63" s="1"/>
  <c r="N258" i="63" s="1"/>
  <c r="R258" i="63"/>
  <c r="R242" i="63"/>
  <c r="M242" i="63"/>
  <c r="O242" i="63" s="1"/>
  <c r="N242" i="63" s="1"/>
  <c r="M452" i="76"/>
  <c r="O452" i="76" s="1"/>
  <c r="N452" i="76" s="1"/>
  <c r="P159" i="62"/>
  <c r="R159" i="62" s="1"/>
  <c r="Q159" i="62" s="1"/>
  <c r="O159" i="62" s="1"/>
  <c r="O98" i="74"/>
  <c r="N98" i="74" s="1"/>
  <c r="R99" i="62"/>
  <c r="Q99" i="62" s="1"/>
  <c r="O99" i="62" s="1"/>
  <c r="M430" i="74"/>
  <c r="O430" i="74" s="1"/>
  <c r="N430" i="74" s="1"/>
  <c r="M151" i="77"/>
  <c r="O151" i="77" s="1"/>
  <c r="N151" i="77" s="1"/>
  <c r="M142" i="77"/>
  <c r="O142" i="77" s="1"/>
  <c r="N142" i="77" s="1"/>
  <c r="M448" i="76"/>
  <c r="O448" i="76" s="1"/>
  <c r="N448" i="76" s="1"/>
  <c r="P122" i="62"/>
  <c r="R122" i="62" s="1"/>
  <c r="Q122" i="62" s="1"/>
  <c r="O122" i="62" s="1"/>
  <c r="M356" i="76"/>
  <c r="O356" i="76" s="1"/>
  <c r="N356" i="76" s="1"/>
  <c r="M240" i="77"/>
  <c r="O240" i="77" s="1"/>
  <c r="N240" i="77" s="1"/>
  <c r="R380" i="63"/>
  <c r="M380" i="63"/>
  <c r="O380" i="63" s="1"/>
  <c r="N380" i="63" s="1"/>
  <c r="M409" i="63"/>
  <c r="O409" i="63" s="1"/>
  <c r="N409" i="63" s="1"/>
  <c r="R409" i="63"/>
  <c r="P411" i="62"/>
  <c r="R411" i="62" s="1"/>
  <c r="Q411" i="62" s="1"/>
  <c r="O411" i="62" s="1"/>
  <c r="M403" i="74"/>
  <c r="O403" i="74" s="1"/>
  <c r="N403" i="74" s="1"/>
  <c r="M84" i="77"/>
  <c r="O84" i="77" s="1"/>
  <c r="N84" i="77" s="1"/>
  <c r="O182" i="74"/>
  <c r="N182" i="74" s="1"/>
  <c r="M359" i="63"/>
  <c r="O359" i="63" s="1"/>
  <c r="N359" i="63" s="1"/>
  <c r="R359" i="63"/>
  <c r="P480" i="62"/>
  <c r="R480" i="62" s="1"/>
  <c r="Q480" i="62" s="1"/>
  <c r="O480" i="62" s="1"/>
  <c r="M434" i="76"/>
  <c r="O434" i="76" s="1"/>
  <c r="N434" i="76" s="1"/>
  <c r="P374" i="62"/>
  <c r="R374" i="62" s="1"/>
  <c r="Q374" i="62" s="1"/>
  <c r="O374" i="62" s="1"/>
  <c r="O272" i="74"/>
  <c r="N272" i="74" s="1"/>
  <c r="P462" i="62"/>
  <c r="R462" i="62" s="1"/>
  <c r="Q462" i="62" s="1"/>
  <c r="O462" i="62" s="1"/>
  <c r="M351" i="46"/>
  <c r="O351" i="46" s="1"/>
  <c r="N351" i="46" s="1"/>
  <c r="V351" i="46"/>
  <c r="R351" i="46"/>
  <c r="M74" i="77"/>
  <c r="O74" i="77" s="1"/>
  <c r="N74" i="77" s="1"/>
  <c r="M418" i="77"/>
  <c r="O418" i="77" s="1"/>
  <c r="N418" i="77" s="1"/>
  <c r="O116" i="74"/>
  <c r="N116" i="74" s="1"/>
  <c r="M483" i="74"/>
  <c r="O483" i="74" s="1"/>
  <c r="N483" i="74" s="1"/>
  <c r="R314" i="63"/>
  <c r="M314" i="63"/>
  <c r="O314" i="63" s="1"/>
  <c r="N314" i="63" s="1"/>
  <c r="M362" i="74"/>
  <c r="O362" i="74" s="1"/>
  <c r="N362" i="74" s="1"/>
  <c r="M440" i="74"/>
  <c r="O440" i="74" s="1"/>
  <c r="N440" i="74" s="1"/>
  <c r="P489" i="62"/>
  <c r="R489" i="62" s="1"/>
  <c r="Q489" i="62" s="1"/>
  <c r="O489" i="62" s="1"/>
  <c r="M216" i="63"/>
  <c r="O216" i="63" s="1"/>
  <c r="N216" i="63" s="1"/>
  <c r="R216" i="63"/>
  <c r="M411" i="76"/>
  <c r="O411" i="76" s="1"/>
  <c r="N411" i="76" s="1"/>
  <c r="M426" i="76"/>
  <c r="O426" i="76" s="1"/>
  <c r="N426" i="76" s="1"/>
  <c r="M486" i="63"/>
  <c r="O486" i="63" s="1"/>
  <c r="N486" i="63" s="1"/>
  <c r="R486" i="63"/>
  <c r="R374" i="46"/>
  <c r="V374" i="46"/>
  <c r="M374" i="46"/>
  <c r="O374" i="46" s="1"/>
  <c r="N374" i="46" s="1"/>
  <c r="M229" i="77"/>
  <c r="O229" i="77" s="1"/>
  <c r="N229" i="77" s="1"/>
  <c r="M338" i="74"/>
  <c r="O338" i="74" s="1"/>
  <c r="N338" i="74" s="1"/>
  <c r="M443" i="63"/>
  <c r="O443" i="63" s="1"/>
  <c r="N443" i="63" s="1"/>
  <c r="R443" i="63"/>
  <c r="P59" i="62"/>
  <c r="R59" i="62" s="1"/>
  <c r="Q59" i="62" s="1"/>
  <c r="O59" i="62" s="1"/>
  <c r="M495" i="76"/>
  <c r="O495" i="76" s="1"/>
  <c r="N495" i="76" s="1"/>
  <c r="M352" i="76"/>
  <c r="O352" i="76" s="1"/>
  <c r="N352" i="76" s="1"/>
  <c r="P168" i="62"/>
  <c r="R168" i="62" s="1"/>
  <c r="Q168" i="62" s="1"/>
  <c r="O168" i="62" s="1"/>
  <c r="M446" i="63"/>
  <c r="O446" i="63" s="1"/>
  <c r="N446" i="63" s="1"/>
  <c r="R446" i="63"/>
  <c r="P185" i="62"/>
  <c r="R185" i="62" s="1"/>
  <c r="Q185" i="62" s="1"/>
  <c r="O185" i="62" s="1"/>
  <c r="P149" i="62"/>
  <c r="R149" i="62" s="1"/>
  <c r="Q149" i="62" s="1"/>
  <c r="O149" i="62" s="1"/>
  <c r="M415" i="74"/>
  <c r="O415" i="74" s="1"/>
  <c r="N415" i="74" s="1"/>
  <c r="O93" i="74"/>
  <c r="N93" i="74" s="1"/>
  <c r="M206" i="77"/>
  <c r="O206" i="77" s="1"/>
  <c r="N206" i="77" s="1"/>
  <c r="P386" i="62"/>
  <c r="R386" i="62" s="1"/>
  <c r="Q386" i="62" s="1"/>
  <c r="O386" i="62" s="1"/>
  <c r="R297" i="62"/>
  <c r="Q297" i="62" s="1"/>
  <c r="O297" i="62" s="1"/>
  <c r="M13" i="77"/>
  <c r="O13" i="77" s="1"/>
  <c r="N13" i="77" s="1"/>
  <c r="M26" i="77"/>
  <c r="O26" i="77" s="1"/>
  <c r="N26" i="77" s="1"/>
  <c r="M384" i="77"/>
  <c r="O384" i="77" s="1"/>
  <c r="N384" i="77" s="1"/>
  <c r="M150" i="77"/>
  <c r="O150" i="77" s="1"/>
  <c r="N150" i="77" s="1"/>
  <c r="R286" i="62"/>
  <c r="Q286" i="62" s="1"/>
  <c r="O286" i="62" s="1"/>
  <c r="M354" i="77"/>
  <c r="O354" i="77" s="1"/>
  <c r="N354" i="77" s="1"/>
  <c r="P482" i="62"/>
  <c r="R482" i="62" s="1"/>
  <c r="Q482" i="62" s="1"/>
  <c r="O482" i="62" s="1"/>
  <c r="R288" i="62"/>
  <c r="Q288" i="62" s="1"/>
  <c r="O288" i="62" s="1"/>
  <c r="P484" i="62"/>
  <c r="R484" i="62" s="1"/>
  <c r="Q484" i="62" s="1"/>
  <c r="O484" i="62" s="1"/>
  <c r="M488" i="74"/>
  <c r="O488" i="74" s="1"/>
  <c r="N488" i="74" s="1"/>
  <c r="O38" i="63"/>
  <c r="N38" i="63" s="1"/>
  <c r="R38" i="63"/>
  <c r="O140" i="74"/>
  <c r="N140" i="74" s="1"/>
  <c r="P127" i="62"/>
  <c r="R127" i="62" s="1"/>
  <c r="Q127" i="62" s="1"/>
  <c r="O127" i="62" s="1"/>
  <c r="R212" i="63"/>
  <c r="M212" i="63"/>
  <c r="O212" i="63" s="1"/>
  <c r="N212" i="63" s="1"/>
  <c r="P232" i="62"/>
  <c r="R232" i="62" s="1"/>
  <c r="Q232" i="62" s="1"/>
  <c r="O232" i="62" s="1"/>
  <c r="M61" i="77"/>
  <c r="O61" i="77" s="1"/>
  <c r="N61" i="77" s="1"/>
  <c r="M49" i="63"/>
  <c r="O49" i="63" s="1"/>
  <c r="N49" i="63" s="1"/>
  <c r="R49" i="63"/>
  <c r="P74" i="62"/>
  <c r="R74" i="62" s="1"/>
  <c r="Q74" i="62" s="1"/>
  <c r="O74" i="62" s="1"/>
  <c r="M405" i="76"/>
  <c r="O405" i="76" s="1"/>
  <c r="N405" i="76" s="1"/>
  <c r="M132" i="77"/>
  <c r="O132" i="77" s="1"/>
  <c r="N132" i="77" s="1"/>
  <c r="M337" i="46"/>
  <c r="O337" i="46" s="1"/>
  <c r="N337" i="46" s="1"/>
  <c r="R337" i="46"/>
  <c r="V337" i="46"/>
  <c r="P397" i="62"/>
  <c r="R397" i="62" s="1"/>
  <c r="Q397" i="62" s="1"/>
  <c r="O397" i="62" s="1"/>
  <c r="O14" i="74"/>
  <c r="N14" i="74" s="1"/>
  <c r="M480" i="74"/>
  <c r="O480" i="74" s="1"/>
  <c r="N480" i="74" s="1"/>
  <c r="M364" i="76"/>
  <c r="O364" i="76" s="1"/>
  <c r="N364" i="76" s="1"/>
  <c r="P43" i="62"/>
  <c r="R43" i="62" s="1"/>
  <c r="Q43" i="62" s="1"/>
  <c r="O43" i="62" s="1"/>
  <c r="M92" i="77"/>
  <c r="O92" i="77" s="1"/>
  <c r="N92" i="77" s="1"/>
  <c r="M121" i="77"/>
  <c r="O121" i="77" s="1"/>
  <c r="N121" i="77" s="1"/>
  <c r="M308" i="77"/>
  <c r="O308" i="77" s="1"/>
  <c r="N308" i="77" s="1"/>
  <c r="P118" i="62"/>
  <c r="R118" i="62" s="1"/>
  <c r="Q118" i="62" s="1"/>
  <c r="O118" i="62" s="1"/>
  <c r="O144" i="74"/>
  <c r="N144" i="74" s="1"/>
  <c r="R86" i="63"/>
  <c r="M86" i="63"/>
  <c r="O86" i="63" s="1"/>
  <c r="N86" i="63" s="1"/>
  <c r="P104" i="62"/>
  <c r="R104" i="62" s="1"/>
  <c r="Q104" i="62" s="1"/>
  <c r="O104" i="62" s="1"/>
  <c r="M490" i="74"/>
  <c r="O490" i="74" s="1"/>
  <c r="N490" i="74" s="1"/>
  <c r="P218" i="62"/>
  <c r="R218" i="62" s="1"/>
  <c r="Q218" i="62" s="1"/>
  <c r="O218" i="62" s="1"/>
  <c r="O55" i="74"/>
  <c r="N55" i="74" s="1"/>
  <c r="O254" i="74"/>
  <c r="N254" i="74" s="1"/>
  <c r="M283" i="77"/>
  <c r="O283" i="77" s="1"/>
  <c r="N283" i="77" s="1"/>
  <c r="M340" i="77"/>
  <c r="O340" i="77" s="1"/>
  <c r="N340" i="77" s="1"/>
  <c r="M177" i="77"/>
  <c r="O177" i="77" s="1"/>
  <c r="N177" i="77" s="1"/>
  <c r="M310" i="46"/>
  <c r="O310" i="46" s="1"/>
  <c r="N310" i="46" s="1"/>
  <c r="V310" i="46"/>
  <c r="R310" i="46"/>
  <c r="O65" i="63"/>
  <c r="N65" i="63" s="1"/>
  <c r="R65" i="63"/>
  <c r="R373" i="63"/>
  <c r="M373" i="63"/>
  <c r="O373" i="63" s="1"/>
  <c r="N373" i="63" s="1"/>
  <c r="P46" i="62"/>
  <c r="R46" i="62" s="1"/>
  <c r="Q46" i="62" s="1"/>
  <c r="O46" i="62" s="1"/>
  <c r="R293" i="62"/>
  <c r="Q293" i="62" s="1"/>
  <c r="O293" i="62" s="1"/>
  <c r="M245" i="77"/>
  <c r="O245" i="77" s="1"/>
  <c r="N245" i="77" s="1"/>
  <c r="P83" i="62"/>
  <c r="R83" i="62" s="1"/>
  <c r="Q83" i="62" s="1"/>
  <c r="O83" i="62" s="1"/>
  <c r="V484" i="46"/>
  <c r="R484" i="46"/>
  <c r="M484" i="46"/>
  <c r="O484" i="46" s="1"/>
  <c r="N484" i="46" s="1"/>
  <c r="P72" i="62"/>
  <c r="R72" i="62" s="1"/>
  <c r="Q72" i="62" s="1"/>
  <c r="O72" i="62" s="1"/>
  <c r="P364" i="62"/>
  <c r="R364" i="62" s="1"/>
  <c r="Q364" i="62" s="1"/>
  <c r="O364" i="62" s="1"/>
  <c r="M275" i="77"/>
  <c r="O275" i="77" s="1"/>
  <c r="N275" i="77" s="1"/>
  <c r="R284" i="63"/>
  <c r="O284" i="63"/>
  <c r="N284" i="63" s="1"/>
  <c r="P193" i="62"/>
  <c r="R193" i="62" s="1"/>
  <c r="Q193" i="62" s="1"/>
  <c r="O193" i="62" s="1"/>
  <c r="P495" i="62"/>
  <c r="R495" i="62" s="1"/>
  <c r="Q495" i="62" s="1"/>
  <c r="O495" i="62" s="1"/>
  <c r="M337" i="74"/>
  <c r="O337" i="74" s="1"/>
  <c r="N337" i="74" s="1"/>
  <c r="R282" i="63"/>
  <c r="O282" i="63"/>
  <c r="N282" i="63" s="1"/>
  <c r="M481" i="77"/>
  <c r="O481" i="77" s="1"/>
  <c r="N481" i="77" s="1"/>
  <c r="M231" i="77"/>
  <c r="O231" i="77" s="1"/>
  <c r="N231" i="77" s="1"/>
  <c r="O120" i="74"/>
  <c r="N120" i="74" s="1"/>
  <c r="P417" i="62"/>
  <c r="R417" i="62" s="1"/>
  <c r="Q417" i="62" s="1"/>
  <c r="O417" i="62" s="1"/>
  <c r="M329" i="77"/>
  <c r="O329" i="77" s="1"/>
  <c r="N329" i="77" s="1"/>
  <c r="M117" i="77"/>
  <c r="O117" i="77" s="1"/>
  <c r="N117" i="77" s="1"/>
  <c r="O143" i="74"/>
  <c r="N143" i="74" s="1"/>
  <c r="V475" i="46"/>
  <c r="M475" i="46"/>
  <c r="O475" i="46" s="1"/>
  <c r="N475" i="46" s="1"/>
  <c r="R475" i="46"/>
  <c r="M244" i="77"/>
  <c r="O244" i="77" s="1"/>
  <c r="N244" i="77" s="1"/>
  <c r="M180" i="77"/>
  <c r="O180" i="77" s="1"/>
  <c r="N180" i="77" s="1"/>
  <c r="M256" i="63"/>
  <c r="O256" i="63" s="1"/>
  <c r="N256" i="63" s="1"/>
  <c r="R256" i="63"/>
  <c r="M11" i="77"/>
  <c r="O11" i="77" s="1"/>
  <c r="N11" i="77" s="1"/>
  <c r="M159" i="77"/>
  <c r="O159" i="77" s="1"/>
  <c r="N159" i="77" s="1"/>
  <c r="R274" i="62"/>
  <c r="Q274" i="62" s="1"/>
  <c r="O274" i="62" s="1"/>
  <c r="P153" i="62"/>
  <c r="R153" i="62" s="1"/>
  <c r="Q153" i="62" s="1"/>
  <c r="O153" i="62" s="1"/>
  <c r="P451" i="62"/>
  <c r="R451" i="62" s="1"/>
  <c r="Q451" i="62" s="1"/>
  <c r="O451" i="62" s="1"/>
  <c r="M396" i="77"/>
  <c r="O396" i="77" s="1"/>
  <c r="N396" i="77" s="1"/>
  <c r="P382" i="62"/>
  <c r="R382" i="62" s="1"/>
  <c r="Q382" i="62" s="1"/>
  <c r="O382" i="62" s="1"/>
  <c r="R444" i="63"/>
  <c r="M444" i="63"/>
  <c r="O444" i="63" s="1"/>
  <c r="N444" i="63" s="1"/>
  <c r="M446" i="76"/>
  <c r="O446" i="76" s="1"/>
  <c r="N446" i="76" s="1"/>
  <c r="M195" i="77"/>
  <c r="O195" i="77" s="1"/>
  <c r="N195" i="77" s="1"/>
  <c r="P407" i="62"/>
  <c r="R407" i="62" s="1"/>
  <c r="Q407" i="62" s="1"/>
  <c r="O407" i="62" s="1"/>
  <c r="M421" i="74"/>
  <c r="O421" i="74" s="1"/>
  <c r="N421" i="74" s="1"/>
  <c r="M454" i="77"/>
  <c r="O454" i="77" s="1"/>
  <c r="N454" i="77" s="1"/>
  <c r="M471" i="76"/>
  <c r="O471" i="76" s="1"/>
  <c r="N471" i="76" s="1"/>
  <c r="M347" i="46"/>
  <c r="O347" i="46" s="1"/>
  <c r="N347" i="46" s="1"/>
  <c r="V347" i="46"/>
  <c r="R347" i="46"/>
  <c r="M356" i="77"/>
  <c r="O356" i="77" s="1"/>
  <c r="N356" i="77" s="1"/>
  <c r="M462" i="76"/>
  <c r="O462" i="76" s="1"/>
  <c r="N462" i="76" s="1"/>
  <c r="M466" i="46"/>
  <c r="O466" i="46" s="1"/>
  <c r="N466" i="46" s="1"/>
  <c r="R466" i="46"/>
  <c r="V466" i="46"/>
  <c r="P441" i="62"/>
  <c r="R441" i="62" s="1"/>
  <c r="Q441" i="62" s="1"/>
  <c r="O441" i="62" s="1"/>
  <c r="M373" i="77"/>
  <c r="O373" i="77" s="1"/>
  <c r="N373" i="77" s="1"/>
  <c r="M81" i="63"/>
  <c r="O81" i="63" s="1"/>
  <c r="N81" i="63" s="1"/>
  <c r="R81" i="63"/>
  <c r="M424" i="77"/>
  <c r="O424" i="77" s="1"/>
  <c r="N424" i="77" s="1"/>
  <c r="M433" i="76"/>
  <c r="O433" i="76" s="1"/>
  <c r="N433" i="76" s="1"/>
  <c r="R305" i="63"/>
  <c r="M305" i="63"/>
  <c r="O305" i="63" s="1"/>
  <c r="N305" i="63" s="1"/>
  <c r="M97" i="63"/>
  <c r="O97" i="63" s="1"/>
  <c r="N97" i="63" s="1"/>
  <c r="R97" i="63"/>
  <c r="R28" i="63"/>
  <c r="M28" i="63"/>
  <c r="O28" i="63" s="1"/>
  <c r="N28" i="63" s="1"/>
  <c r="P356" i="62"/>
  <c r="R356" i="62" s="1"/>
  <c r="Q356" i="62" s="1"/>
  <c r="O356" i="62" s="1"/>
  <c r="M485" i="74"/>
  <c r="O485" i="74" s="1"/>
  <c r="N485" i="74" s="1"/>
  <c r="P289" i="62"/>
  <c r="R289" i="62" s="1"/>
  <c r="Q289" i="62" s="1"/>
  <c r="O289" i="62" s="1"/>
  <c r="R491" i="63"/>
  <c r="M491" i="63"/>
  <c r="O491" i="63" s="1"/>
  <c r="N491" i="63" s="1"/>
  <c r="M52" i="77"/>
  <c r="O52" i="77" s="1"/>
  <c r="N52" i="77" s="1"/>
  <c r="M309" i="74"/>
  <c r="O309" i="74" s="1"/>
  <c r="N309" i="74" s="1"/>
  <c r="P220" i="62"/>
  <c r="R220" i="62" s="1"/>
  <c r="Q220" i="62" s="1"/>
  <c r="O220" i="62" s="1"/>
  <c r="O168" i="74"/>
  <c r="N168" i="74" s="1"/>
  <c r="M365" i="74"/>
  <c r="O365" i="74" s="1"/>
  <c r="N365" i="74" s="1"/>
  <c r="O51" i="74"/>
  <c r="N51" i="74" s="1"/>
  <c r="M343" i="63"/>
  <c r="O343" i="63" s="1"/>
  <c r="N343" i="63" s="1"/>
  <c r="R343" i="63"/>
  <c r="M370" i="74"/>
  <c r="O370" i="74" s="1"/>
  <c r="N370" i="74" s="1"/>
  <c r="M295" i="77"/>
  <c r="O295" i="77" s="1"/>
  <c r="N295" i="77" s="1"/>
  <c r="M366" i="63"/>
  <c r="O366" i="63" s="1"/>
  <c r="N366" i="63" s="1"/>
  <c r="R366" i="63"/>
  <c r="R462" i="46"/>
  <c r="V462" i="46"/>
  <c r="M462" i="46"/>
  <c r="O462" i="46" s="1"/>
  <c r="N462" i="46" s="1"/>
  <c r="V344" i="46"/>
  <c r="M344" i="46"/>
  <c r="O344" i="46" s="1"/>
  <c r="N344" i="46" s="1"/>
  <c r="R344" i="46"/>
  <c r="M104" i="77"/>
  <c r="O104" i="77" s="1"/>
  <c r="N104" i="77" s="1"/>
  <c r="M397" i="77"/>
  <c r="O397" i="77" s="1"/>
  <c r="N397" i="77" s="1"/>
  <c r="M372" i="77"/>
  <c r="O372" i="77" s="1"/>
  <c r="N372" i="77" s="1"/>
  <c r="P438" i="62"/>
  <c r="R438" i="62" s="1"/>
  <c r="Q438" i="62" s="1"/>
  <c r="O438" i="62" s="1"/>
  <c r="O174" i="74"/>
  <c r="N174" i="74" s="1"/>
  <c r="M336" i="77"/>
  <c r="O336" i="77" s="1"/>
  <c r="N336" i="77" s="1"/>
  <c r="M444" i="74"/>
  <c r="O444" i="74" s="1"/>
  <c r="N444" i="74" s="1"/>
  <c r="M428" i="74"/>
  <c r="O428" i="74" s="1"/>
  <c r="N428" i="74" s="1"/>
  <c r="M185" i="77"/>
  <c r="O185" i="77" s="1"/>
  <c r="N185" i="77" s="1"/>
  <c r="M417" i="74"/>
  <c r="O417" i="74" s="1"/>
  <c r="N417" i="74" s="1"/>
  <c r="M451" i="77"/>
  <c r="O451" i="77" s="1"/>
  <c r="N451" i="77" s="1"/>
  <c r="M342" i="76"/>
  <c r="O342" i="76" s="1"/>
  <c r="N342" i="76" s="1"/>
  <c r="O165" i="74"/>
  <c r="N165" i="74" s="1"/>
  <c r="M359" i="76"/>
  <c r="O359" i="76" s="1"/>
  <c r="N359" i="76" s="1"/>
  <c r="P428" i="62"/>
  <c r="R428" i="62" s="1"/>
  <c r="Q428" i="62" s="1"/>
  <c r="O428" i="62" s="1"/>
  <c r="M345" i="76"/>
  <c r="O345" i="76" s="1"/>
  <c r="N345" i="76" s="1"/>
  <c r="M399" i="74"/>
  <c r="O399" i="74" s="1"/>
  <c r="N399" i="74" s="1"/>
  <c r="M349" i="74"/>
  <c r="O349" i="74" s="1"/>
  <c r="N349" i="74" s="1"/>
  <c r="O169" i="74"/>
  <c r="N169" i="74" s="1"/>
  <c r="M209" i="77"/>
  <c r="O209" i="77" s="1"/>
  <c r="N209" i="77" s="1"/>
  <c r="R15" i="63"/>
  <c r="M15" i="63"/>
  <c r="O15" i="63" s="1"/>
  <c r="N15" i="63" s="1"/>
  <c r="O54" i="74"/>
  <c r="N54" i="74" s="1"/>
  <c r="R423" i="63"/>
  <c r="M423" i="63"/>
  <c r="O423" i="63" s="1"/>
  <c r="N423" i="63" s="1"/>
  <c r="R356" i="46"/>
  <c r="V356" i="46"/>
  <c r="M356" i="46"/>
  <c r="O356" i="46" s="1"/>
  <c r="N356" i="46" s="1"/>
  <c r="M375" i="77"/>
  <c r="O375" i="77" s="1"/>
  <c r="N375" i="77" s="1"/>
  <c r="O298" i="74"/>
  <c r="N298" i="74" s="1"/>
  <c r="M405" i="46"/>
  <c r="O405" i="46" s="1"/>
  <c r="N405" i="46" s="1"/>
  <c r="R405" i="46"/>
  <c r="V405" i="46"/>
  <c r="R465" i="63"/>
  <c r="M465" i="63"/>
  <c r="O465" i="63" s="1"/>
  <c r="N465" i="63" s="1"/>
  <c r="P141" i="62"/>
  <c r="R141" i="62" s="1"/>
  <c r="Q141" i="62" s="1"/>
  <c r="O141" i="62" s="1"/>
  <c r="M443" i="76"/>
  <c r="O443" i="76" s="1"/>
  <c r="N443" i="76" s="1"/>
  <c r="O175" i="74"/>
  <c r="N175" i="74" s="1"/>
  <c r="M346" i="76"/>
  <c r="O346" i="76" s="1"/>
  <c r="N346" i="76" s="1"/>
  <c r="O199" i="74"/>
  <c r="N199" i="74" s="1"/>
  <c r="M493" i="63"/>
  <c r="O493" i="63" s="1"/>
  <c r="N493" i="63" s="1"/>
  <c r="R493" i="63"/>
  <c r="M349" i="77"/>
  <c r="O349" i="77" s="1"/>
  <c r="N349" i="77" s="1"/>
  <c r="P464" i="62"/>
  <c r="R464" i="62" s="1"/>
  <c r="Q464" i="62" s="1"/>
  <c r="O464" i="62" s="1"/>
  <c r="M485" i="77"/>
  <c r="O485" i="77" s="1"/>
  <c r="N485" i="77" s="1"/>
  <c r="M490" i="63"/>
  <c r="O490" i="63" s="1"/>
  <c r="N490" i="63" s="1"/>
  <c r="R490" i="63"/>
  <c r="R334" i="46"/>
  <c r="M334" i="46"/>
  <c r="O334" i="46" s="1"/>
  <c r="N334" i="46" s="1"/>
  <c r="V334" i="46"/>
  <c r="M429" i="74"/>
  <c r="O429" i="74" s="1"/>
  <c r="N429" i="74" s="1"/>
  <c r="P263" i="62"/>
  <c r="R263" i="62" s="1"/>
  <c r="Q263" i="62" s="1"/>
  <c r="O263" i="62" s="1"/>
  <c r="M493" i="46"/>
  <c r="O493" i="46" s="1"/>
  <c r="N493" i="46" s="1"/>
  <c r="V493" i="46"/>
  <c r="R493" i="46"/>
  <c r="R320" i="46"/>
  <c r="M320" i="46"/>
  <c r="O320" i="46" s="1"/>
  <c r="N320" i="46" s="1"/>
  <c r="V320" i="46"/>
  <c r="R335" i="63"/>
  <c r="M335" i="63"/>
  <c r="O335" i="63" s="1"/>
  <c r="N335" i="63" s="1"/>
  <c r="M326" i="63"/>
  <c r="O326" i="63" s="1"/>
  <c r="N326" i="63" s="1"/>
  <c r="R326" i="63"/>
  <c r="R327" i="46"/>
  <c r="V327" i="46"/>
  <c r="M327" i="46"/>
  <c r="O327" i="46" s="1"/>
  <c r="N327" i="46" s="1"/>
  <c r="P119" i="62"/>
  <c r="R119" i="62" s="1"/>
  <c r="Q119" i="62" s="1"/>
  <c r="O119" i="62" s="1"/>
  <c r="M169" i="77"/>
  <c r="O169" i="77" s="1"/>
  <c r="N169" i="77" s="1"/>
  <c r="M439" i="76"/>
  <c r="O439" i="76" s="1"/>
  <c r="N439" i="76" s="1"/>
  <c r="P425" i="62"/>
  <c r="R425" i="62" s="1"/>
  <c r="Q425" i="62" s="1"/>
  <c r="O425" i="62" s="1"/>
  <c r="M52" i="63"/>
  <c r="O52" i="63" s="1"/>
  <c r="N52" i="63" s="1"/>
  <c r="R52" i="63"/>
  <c r="M173" i="77"/>
  <c r="O173" i="77" s="1"/>
  <c r="N173" i="77" s="1"/>
  <c r="O17" i="74"/>
  <c r="N17" i="74" s="1"/>
  <c r="M134" i="77"/>
  <c r="O134" i="77" s="1"/>
  <c r="N134" i="77" s="1"/>
  <c r="M286" i="77"/>
  <c r="O286" i="77" s="1"/>
  <c r="N286" i="77" s="1"/>
  <c r="M155" i="77"/>
  <c r="O155" i="77" s="1"/>
  <c r="N155" i="77" s="1"/>
  <c r="R461" i="63"/>
  <c r="M461" i="63"/>
  <c r="O461" i="63" s="1"/>
  <c r="N461" i="63" s="1"/>
  <c r="R375" i="63"/>
  <c r="M375" i="63"/>
  <c r="O375" i="63" s="1"/>
  <c r="N375" i="63" s="1"/>
  <c r="O170" i="74"/>
  <c r="N170" i="74" s="1"/>
  <c r="M269" i="77"/>
  <c r="O269" i="77" s="1"/>
  <c r="N269" i="77" s="1"/>
  <c r="M451" i="76"/>
  <c r="O451" i="76" s="1"/>
  <c r="N451" i="76" s="1"/>
  <c r="M492" i="76"/>
  <c r="O492" i="76" s="1"/>
  <c r="N492" i="76" s="1"/>
  <c r="M388" i="76"/>
  <c r="O388" i="76" s="1"/>
  <c r="N388" i="76" s="1"/>
  <c r="M389" i="76"/>
  <c r="O389" i="76" s="1"/>
  <c r="N389" i="76" s="1"/>
  <c r="P266" i="62"/>
  <c r="R266" i="62" s="1"/>
  <c r="Q266" i="62" s="1"/>
  <c r="O266" i="62" s="1"/>
  <c r="R262" i="63"/>
  <c r="M262" i="63"/>
  <c r="O262" i="63" s="1"/>
  <c r="N262" i="63" s="1"/>
  <c r="R16" i="63"/>
  <c r="M16" i="63"/>
  <c r="O16" i="63" s="1"/>
  <c r="N16" i="63" s="1"/>
  <c r="M429" i="77"/>
  <c r="O429" i="77" s="1"/>
  <c r="N429" i="77" s="1"/>
  <c r="M20" i="77"/>
  <c r="O20" i="77" s="1"/>
  <c r="N20" i="77" s="1"/>
  <c r="R384" i="46"/>
  <c r="M384" i="46"/>
  <c r="O384" i="46" s="1"/>
  <c r="N384" i="46" s="1"/>
  <c r="V384" i="46"/>
  <c r="M495" i="77"/>
  <c r="O495" i="77" s="1"/>
  <c r="N495" i="77" s="1"/>
  <c r="R435" i="46"/>
  <c r="V435" i="46"/>
  <c r="M435" i="46"/>
  <c r="O435" i="46" s="1"/>
  <c r="N435" i="46" s="1"/>
  <c r="P237" i="62"/>
  <c r="R237" i="62" s="1"/>
  <c r="Q237" i="62" s="1"/>
  <c r="O237" i="62" s="1"/>
  <c r="P133" i="62"/>
  <c r="R133" i="62" s="1"/>
  <c r="Q133" i="62" s="1"/>
  <c r="O133" i="62" s="1"/>
  <c r="P88" i="62"/>
  <c r="R88" i="62" s="1"/>
  <c r="Q88" i="62" s="1"/>
  <c r="O88" i="62" s="1"/>
  <c r="M379" i="76"/>
  <c r="O379" i="76" s="1"/>
  <c r="N379" i="76" s="1"/>
  <c r="P171" i="62"/>
  <c r="R171" i="62" s="1"/>
  <c r="Q171" i="62" s="1"/>
  <c r="O171" i="62" s="1"/>
  <c r="M413" i="74"/>
  <c r="O413" i="74" s="1"/>
  <c r="N413" i="74" s="1"/>
  <c r="M474" i="74"/>
  <c r="O474" i="74" s="1"/>
  <c r="N474" i="74" s="1"/>
  <c r="M480" i="77"/>
  <c r="O480" i="77" s="1"/>
  <c r="N480" i="77" s="1"/>
  <c r="M274" i="77"/>
  <c r="O274" i="77" s="1"/>
  <c r="N274" i="77" s="1"/>
  <c r="M219" i="77"/>
  <c r="O219" i="77" s="1"/>
  <c r="N219" i="77" s="1"/>
  <c r="O126" i="74"/>
  <c r="N126" i="74" s="1"/>
  <c r="M266" i="77"/>
  <c r="O266" i="77" s="1"/>
  <c r="N266" i="77" s="1"/>
  <c r="V318" i="46"/>
  <c r="M318" i="46"/>
  <c r="O318" i="46" s="1"/>
  <c r="N318" i="46" s="1"/>
  <c r="R318" i="46"/>
  <c r="M406" i="76"/>
  <c r="O406" i="76" s="1"/>
  <c r="N406" i="76" s="1"/>
  <c r="M253" i="77"/>
  <c r="O253" i="77" s="1"/>
  <c r="N253" i="77" s="1"/>
  <c r="M424" i="74"/>
  <c r="O424" i="74" s="1"/>
  <c r="N424" i="74" s="1"/>
  <c r="O100" i="74"/>
  <c r="N100" i="74" s="1"/>
  <c r="R153" i="63"/>
  <c r="M153" i="63"/>
  <c r="O153" i="63" s="1"/>
  <c r="N153" i="63" s="1"/>
  <c r="R84" i="63"/>
  <c r="M84" i="63"/>
  <c r="O84" i="63" s="1"/>
  <c r="N84" i="63" s="1"/>
  <c r="M202" i="77"/>
  <c r="O202" i="77" s="1"/>
  <c r="N202" i="77" s="1"/>
  <c r="M445" i="77"/>
  <c r="O445" i="77" s="1"/>
  <c r="N445" i="77" s="1"/>
  <c r="O261" i="63"/>
  <c r="N261" i="63" s="1"/>
  <c r="R261" i="63"/>
  <c r="O281" i="74"/>
  <c r="N281" i="74" s="1"/>
  <c r="V322" i="46"/>
  <c r="M322" i="46"/>
  <c r="O322" i="46" s="1"/>
  <c r="N322" i="46" s="1"/>
  <c r="R322" i="46"/>
  <c r="M413" i="77"/>
  <c r="O413" i="77" s="1"/>
  <c r="N413" i="77" s="1"/>
  <c r="P86" i="62"/>
  <c r="R86" i="62" s="1"/>
  <c r="Q86" i="62" s="1"/>
  <c r="O86" i="62" s="1"/>
  <c r="P256" i="62"/>
  <c r="R256" i="62" s="1"/>
  <c r="Q256" i="62" s="1"/>
  <c r="O256" i="62" s="1"/>
  <c r="O225" i="74"/>
  <c r="N225" i="74" s="1"/>
  <c r="M347" i="74"/>
  <c r="O347" i="74" s="1"/>
  <c r="N347" i="74" s="1"/>
  <c r="M485" i="76"/>
  <c r="O485" i="76" s="1"/>
  <c r="N485" i="76" s="1"/>
  <c r="R349" i="46"/>
  <c r="V349" i="46"/>
  <c r="M349" i="46"/>
  <c r="O349" i="46" s="1"/>
  <c r="N349" i="46" s="1"/>
  <c r="M345" i="46"/>
  <c r="O345" i="46" s="1"/>
  <c r="N345" i="46" s="1"/>
  <c r="R345" i="46"/>
  <c r="V345" i="46"/>
  <c r="M493" i="74"/>
  <c r="O493" i="74" s="1"/>
  <c r="N493" i="74" s="1"/>
  <c r="M445" i="74"/>
  <c r="O445" i="74" s="1"/>
  <c r="N445" i="74" s="1"/>
  <c r="M476" i="74"/>
  <c r="O476" i="74" s="1"/>
  <c r="N476" i="74" s="1"/>
  <c r="M407" i="76"/>
  <c r="O407" i="76" s="1"/>
  <c r="N407" i="76" s="1"/>
  <c r="M289" i="63"/>
  <c r="O289" i="63" s="1"/>
  <c r="N289" i="63" s="1"/>
  <c r="R289" i="63"/>
  <c r="O195" i="74"/>
  <c r="N195" i="74" s="1"/>
  <c r="O62" i="63"/>
  <c r="N62" i="63" s="1"/>
  <c r="R62" i="63"/>
  <c r="O75" i="74"/>
  <c r="N75" i="74" s="1"/>
  <c r="M486" i="77"/>
  <c r="O486" i="77" s="1"/>
  <c r="N486" i="77" s="1"/>
  <c r="M323" i="46"/>
  <c r="O323" i="46" s="1"/>
  <c r="N323" i="46" s="1"/>
  <c r="V323" i="46"/>
  <c r="R323" i="46"/>
  <c r="R64" i="63"/>
  <c r="O64" i="63"/>
  <c r="N64" i="63" s="1"/>
  <c r="M50" i="77"/>
  <c r="O50" i="77" s="1"/>
  <c r="N50" i="77" s="1"/>
  <c r="R287" i="63"/>
  <c r="M287" i="63"/>
  <c r="O287" i="63" s="1"/>
  <c r="N287" i="63" s="1"/>
  <c r="P201" i="62"/>
  <c r="R201" i="62" s="1"/>
  <c r="Q201" i="62" s="1"/>
  <c r="O201" i="62" s="1"/>
  <c r="P209" i="62"/>
  <c r="R209" i="62" s="1"/>
  <c r="Q209" i="62" s="1"/>
  <c r="O209" i="62" s="1"/>
  <c r="M317" i="63"/>
  <c r="O317" i="63" s="1"/>
  <c r="N317" i="63" s="1"/>
  <c r="R317" i="63"/>
  <c r="M160" i="63"/>
  <c r="O160" i="63" s="1"/>
  <c r="N160" i="63" s="1"/>
  <c r="R160" i="63"/>
  <c r="O89" i="74"/>
  <c r="N89" i="74" s="1"/>
  <c r="R188" i="63"/>
  <c r="O188" i="63"/>
  <c r="N188" i="63" s="1"/>
  <c r="P416" i="62"/>
  <c r="R416" i="62" s="1"/>
  <c r="Q416" i="62" s="1"/>
  <c r="O416" i="62" s="1"/>
  <c r="M438" i="77"/>
  <c r="O438" i="77" s="1"/>
  <c r="N438" i="77" s="1"/>
  <c r="M411" i="46"/>
  <c r="O411" i="46" s="1"/>
  <c r="N411" i="46" s="1"/>
  <c r="R411" i="46"/>
  <c r="V411" i="46"/>
  <c r="M393" i="76"/>
  <c r="O393" i="76" s="1"/>
  <c r="N393" i="76" s="1"/>
  <c r="M430" i="76"/>
  <c r="O430" i="76" s="1"/>
  <c r="N430" i="76" s="1"/>
  <c r="M413" i="63"/>
  <c r="O413" i="63" s="1"/>
  <c r="N413" i="63" s="1"/>
  <c r="R413" i="63"/>
  <c r="M252" i="63"/>
  <c r="O252" i="63" s="1"/>
  <c r="N252" i="63" s="1"/>
  <c r="R252" i="63"/>
  <c r="R298" i="63"/>
  <c r="M298" i="63"/>
  <c r="O298" i="63" s="1"/>
  <c r="N298" i="63" s="1"/>
  <c r="R239" i="63"/>
  <c r="M239" i="63"/>
  <c r="O239" i="63" s="1"/>
  <c r="N239" i="63" s="1"/>
  <c r="M371" i="74"/>
  <c r="O371" i="74" s="1"/>
  <c r="N371" i="74" s="1"/>
  <c r="P454" i="62"/>
  <c r="R454" i="62" s="1"/>
  <c r="Q454" i="62" s="1"/>
  <c r="O454" i="62" s="1"/>
  <c r="M489" i="76"/>
  <c r="O489" i="76" s="1"/>
  <c r="N489" i="76" s="1"/>
  <c r="M192" i="77"/>
  <c r="O192" i="77" s="1"/>
  <c r="N192" i="77" s="1"/>
  <c r="P132" i="62"/>
  <c r="R132" i="62" s="1"/>
  <c r="Q132" i="62" s="1"/>
  <c r="O132" i="62" s="1"/>
  <c r="M383" i="77"/>
  <c r="O383" i="77" s="1"/>
  <c r="N383" i="77" s="1"/>
  <c r="R227" i="63"/>
  <c r="M227" i="63"/>
  <c r="O227" i="63" s="1"/>
  <c r="N227" i="63" s="1"/>
  <c r="M126" i="77"/>
  <c r="O126" i="77" s="1"/>
  <c r="N126" i="77" s="1"/>
  <c r="R403" i="46"/>
  <c r="V403" i="46"/>
  <c r="M403" i="46"/>
  <c r="O403" i="46" s="1"/>
  <c r="N403" i="46" s="1"/>
  <c r="M371" i="77"/>
  <c r="O371" i="77" s="1"/>
  <c r="N371" i="77" s="1"/>
  <c r="M220" i="77"/>
  <c r="O220" i="77" s="1"/>
  <c r="N220" i="77" s="1"/>
  <c r="R29" i="63"/>
  <c r="M29" i="63"/>
  <c r="O29" i="63" s="1"/>
  <c r="N29" i="63" s="1"/>
  <c r="P443" i="62"/>
  <c r="R443" i="62" s="1"/>
  <c r="Q443" i="62" s="1"/>
  <c r="O443" i="62" s="1"/>
  <c r="M271" i="77"/>
  <c r="O271" i="77" s="1"/>
  <c r="N271" i="77" s="1"/>
  <c r="O68" i="74"/>
  <c r="N68" i="74" s="1"/>
  <c r="O102" i="74"/>
  <c r="N102" i="74" s="1"/>
  <c r="R375" i="46"/>
  <c r="V375" i="46"/>
  <c r="M375" i="46"/>
  <c r="O375" i="46" s="1"/>
  <c r="N375" i="46" s="1"/>
  <c r="P14" i="62"/>
  <c r="R14" i="62" s="1"/>
  <c r="Q14" i="62" s="1"/>
  <c r="O14" i="62" s="1"/>
  <c r="M360" i="76"/>
  <c r="O360" i="76" s="1"/>
  <c r="N360" i="76" s="1"/>
  <c r="M412" i="74"/>
  <c r="O412" i="74" s="1"/>
  <c r="N412" i="74" s="1"/>
  <c r="M335" i="77"/>
  <c r="O335" i="77" s="1"/>
  <c r="N335" i="77" s="1"/>
  <c r="P18" i="62"/>
  <c r="R18" i="62" s="1"/>
  <c r="Q18" i="62" s="1"/>
  <c r="O18" i="62" s="1"/>
  <c r="R349" i="63"/>
  <c r="M349" i="63"/>
  <c r="O349" i="63" s="1"/>
  <c r="N349" i="63" s="1"/>
  <c r="M318" i="74"/>
  <c r="O318" i="74" s="1"/>
  <c r="N318" i="74" s="1"/>
  <c r="M162" i="77"/>
  <c r="O162" i="77" s="1"/>
  <c r="N162" i="77" s="1"/>
  <c r="M216" i="77"/>
  <c r="O216" i="77" s="1"/>
  <c r="N216" i="77" s="1"/>
  <c r="M241" i="77"/>
  <c r="O241" i="77" s="1"/>
  <c r="N241" i="77" s="1"/>
  <c r="M416" i="46"/>
  <c r="O416" i="46" s="1"/>
  <c r="N416" i="46" s="1"/>
  <c r="R416" i="46"/>
  <c r="V416" i="46"/>
  <c r="R423" i="46"/>
  <c r="M423" i="46"/>
  <c r="O423" i="46" s="1"/>
  <c r="N423" i="46" s="1"/>
  <c r="V423" i="46"/>
  <c r="O121" i="63"/>
  <c r="N121" i="63" s="1"/>
  <c r="R121" i="63"/>
  <c r="O105" i="74"/>
  <c r="N105" i="74" s="1"/>
  <c r="M184" i="77"/>
  <c r="O184" i="77" s="1"/>
  <c r="N184" i="77" s="1"/>
  <c r="P45" i="62"/>
  <c r="R45" i="62" s="1"/>
  <c r="Q45" i="62" s="1"/>
  <c r="O45" i="62" s="1"/>
  <c r="M246" i="63"/>
  <c r="O246" i="63" s="1"/>
  <c r="N246" i="63" s="1"/>
  <c r="R246" i="63"/>
  <c r="P452" i="62"/>
  <c r="R452" i="62" s="1"/>
  <c r="Q452" i="62" s="1"/>
  <c r="O452" i="62" s="1"/>
  <c r="M253" i="63"/>
  <c r="O253" i="63" s="1"/>
  <c r="N253" i="63" s="1"/>
  <c r="R253" i="63"/>
  <c r="M469" i="74"/>
  <c r="O469" i="74" s="1"/>
  <c r="N469" i="74" s="1"/>
  <c r="M153" i="77"/>
  <c r="O153" i="77" s="1"/>
  <c r="N153" i="77" s="1"/>
  <c r="M359" i="74"/>
  <c r="O359" i="74" s="1"/>
  <c r="N359" i="74" s="1"/>
  <c r="M417" i="76"/>
  <c r="O417" i="76" s="1"/>
  <c r="N417" i="76" s="1"/>
  <c r="P124" i="62"/>
  <c r="R124" i="62" s="1"/>
  <c r="Q124" i="62" s="1"/>
  <c r="O124" i="62" s="1"/>
  <c r="V378" i="46"/>
  <c r="R378" i="46"/>
  <c r="M378" i="46"/>
  <c r="O378" i="46" s="1"/>
  <c r="N378" i="46" s="1"/>
  <c r="P32" i="62"/>
  <c r="R32" i="62" s="1"/>
  <c r="Q32" i="62" s="1"/>
  <c r="O32" i="62" s="1"/>
  <c r="P267" i="62"/>
  <c r="R267" i="62" s="1"/>
  <c r="Q267" i="62" s="1"/>
  <c r="O267" i="62" s="1"/>
  <c r="R308" i="63"/>
  <c r="M308" i="63"/>
  <c r="O308" i="63" s="1"/>
  <c r="N308" i="63" s="1"/>
  <c r="O292" i="74"/>
  <c r="N292" i="74" s="1"/>
  <c r="M237" i="77"/>
  <c r="O237" i="77" s="1"/>
  <c r="N237" i="77" s="1"/>
  <c r="R419" i="46"/>
  <c r="M419" i="46"/>
  <c r="O419" i="46" s="1"/>
  <c r="N419" i="46" s="1"/>
  <c r="V419" i="46"/>
  <c r="M182" i="77"/>
  <c r="O182" i="77" s="1"/>
  <c r="N182" i="77" s="1"/>
  <c r="O228" i="74"/>
  <c r="N228" i="74" s="1"/>
  <c r="M218" i="63"/>
  <c r="O218" i="63" s="1"/>
  <c r="N218" i="63" s="1"/>
  <c r="R218" i="63"/>
  <c r="P246" i="62"/>
  <c r="R246" i="62" s="1"/>
  <c r="Q246" i="62" s="1"/>
  <c r="O246" i="62" s="1"/>
  <c r="M134" i="63"/>
  <c r="O134" i="63" s="1"/>
  <c r="N134" i="63" s="1"/>
  <c r="R134" i="63"/>
  <c r="M471" i="74"/>
  <c r="O471" i="74" s="1"/>
  <c r="N471" i="74" s="1"/>
  <c r="P471" i="62"/>
  <c r="R471" i="62" s="1"/>
  <c r="Q471" i="62" s="1"/>
  <c r="O471" i="62" s="1"/>
  <c r="M435" i="74"/>
  <c r="O435" i="74" s="1"/>
  <c r="N435" i="74" s="1"/>
  <c r="M400" i="77"/>
  <c r="O400" i="77" s="1"/>
  <c r="N400" i="77" s="1"/>
  <c r="O215" i="74"/>
  <c r="N215" i="74" s="1"/>
  <c r="M407" i="74"/>
  <c r="O407" i="74" s="1"/>
  <c r="N407" i="74" s="1"/>
  <c r="M238" i="77"/>
  <c r="O238" i="77" s="1"/>
  <c r="N238" i="77" s="1"/>
  <c r="M369" i="74"/>
  <c r="O369" i="74" s="1"/>
  <c r="N369" i="74" s="1"/>
  <c r="P370" i="62"/>
  <c r="R370" i="62" s="1"/>
  <c r="Q370" i="62" s="1"/>
  <c r="O370" i="62" s="1"/>
  <c r="M472" i="77"/>
  <c r="O472" i="77" s="1"/>
  <c r="N472" i="77" s="1"/>
  <c r="R318" i="63"/>
  <c r="M318" i="63"/>
  <c r="O318" i="63" s="1"/>
  <c r="N318" i="63" s="1"/>
  <c r="P151" i="62"/>
  <c r="R151" i="62" s="1"/>
  <c r="Q151" i="62" s="1"/>
  <c r="O151" i="62" s="1"/>
  <c r="M477" i="63"/>
  <c r="O477" i="63" s="1"/>
  <c r="N477" i="63" s="1"/>
  <c r="R477" i="63"/>
  <c r="M497" i="76"/>
  <c r="O497" i="76" s="1"/>
  <c r="N497" i="76" s="1"/>
  <c r="M160" i="77"/>
  <c r="O160" i="77" s="1"/>
  <c r="N160" i="77" s="1"/>
  <c r="P39" i="62"/>
  <c r="R39" i="62" s="1"/>
  <c r="Q39" i="62" s="1"/>
  <c r="O39" i="62" s="1"/>
  <c r="M476" i="77"/>
  <c r="O476" i="77" s="1"/>
  <c r="N476" i="77" s="1"/>
  <c r="R478" i="63"/>
  <c r="M478" i="63"/>
  <c r="O478" i="63" s="1"/>
  <c r="N478" i="63" s="1"/>
  <c r="R170" i="63"/>
  <c r="M170" i="63"/>
  <c r="O170" i="63" s="1"/>
  <c r="N170" i="63" s="1"/>
  <c r="P488" i="62"/>
  <c r="R488" i="62" s="1"/>
  <c r="Q488" i="62" s="1"/>
  <c r="O488" i="62" s="1"/>
  <c r="P423" i="62"/>
  <c r="R423" i="62" s="1"/>
  <c r="Q423" i="62" s="1"/>
  <c r="O423" i="62" s="1"/>
  <c r="P421" i="62"/>
  <c r="R421" i="62" s="1"/>
  <c r="Q421" i="62" s="1"/>
  <c r="O421" i="62" s="1"/>
  <c r="O103" i="74"/>
  <c r="N103" i="74" s="1"/>
  <c r="O196" i="63"/>
  <c r="N196" i="63" s="1"/>
  <c r="R196" i="63"/>
  <c r="R100" i="62"/>
  <c r="Q100" i="62" s="1"/>
  <c r="O100" i="62" s="1"/>
  <c r="O118" i="74"/>
  <c r="N118" i="74" s="1"/>
  <c r="P490" i="62"/>
  <c r="R490" i="62" s="1"/>
  <c r="Q490" i="62" s="1"/>
  <c r="O490" i="62" s="1"/>
  <c r="P448" i="62"/>
  <c r="R448" i="62" s="1"/>
  <c r="Q448" i="62" s="1"/>
  <c r="O448" i="62" s="1"/>
  <c r="O154" i="63"/>
  <c r="N154" i="63" s="1"/>
  <c r="R154" i="63"/>
  <c r="R323" i="63"/>
  <c r="M323" i="63"/>
  <c r="O323" i="63" s="1"/>
  <c r="N323" i="63" s="1"/>
  <c r="R448" i="63"/>
  <c r="M448" i="63"/>
  <c r="O448" i="63" s="1"/>
  <c r="N448" i="63" s="1"/>
  <c r="P138" i="62"/>
  <c r="R138" i="62" s="1"/>
  <c r="Q138" i="62" s="1"/>
  <c r="O138" i="62" s="1"/>
  <c r="O269" i="74"/>
  <c r="N269" i="74" s="1"/>
  <c r="R395" i="63"/>
  <c r="M395" i="63"/>
  <c r="O395" i="63" s="1"/>
  <c r="N395" i="63" s="1"/>
  <c r="M410" i="77"/>
  <c r="O410" i="77" s="1"/>
  <c r="N410" i="77" s="1"/>
  <c r="M187" i="77"/>
  <c r="O187" i="77" s="1"/>
  <c r="N187" i="77" s="1"/>
  <c r="M365" i="46"/>
  <c r="O365" i="46" s="1"/>
  <c r="N365" i="46" s="1"/>
  <c r="V365" i="46"/>
  <c r="R365" i="46"/>
  <c r="P497" i="62"/>
  <c r="R497" i="62" s="1"/>
  <c r="Q497" i="62" s="1"/>
  <c r="O497" i="62" s="1"/>
  <c r="M341" i="63"/>
  <c r="O341" i="63" s="1"/>
  <c r="N341" i="63" s="1"/>
  <c r="R341" i="63"/>
  <c r="M21" i="63"/>
  <c r="O21" i="63" s="1"/>
  <c r="N21" i="63" s="1"/>
  <c r="R21" i="63"/>
  <c r="P265" i="62"/>
  <c r="R265" i="62" s="1"/>
  <c r="Q265" i="62" s="1"/>
  <c r="O265" i="62" s="1"/>
  <c r="M280" i="77"/>
  <c r="O280" i="77" s="1"/>
  <c r="N280" i="77" s="1"/>
  <c r="M390" i="63"/>
  <c r="O390" i="63" s="1"/>
  <c r="N390" i="63" s="1"/>
  <c r="R390" i="63"/>
  <c r="P223" i="62"/>
  <c r="R223" i="62" s="1"/>
  <c r="Q223" i="62" s="1"/>
  <c r="O223" i="62" s="1"/>
  <c r="V481" i="46"/>
  <c r="M481" i="46"/>
  <c r="O481" i="46" s="1"/>
  <c r="N481" i="46" s="1"/>
  <c r="R481" i="46"/>
  <c r="M16" i="77"/>
  <c r="O16" i="77" s="1"/>
  <c r="N16" i="77" s="1"/>
  <c r="M321" i="74"/>
  <c r="O321" i="74" s="1"/>
  <c r="N321" i="74" s="1"/>
  <c r="P169" i="62"/>
  <c r="R169" i="62" s="1"/>
  <c r="Q169" i="62" s="1"/>
  <c r="O169" i="62" s="1"/>
  <c r="M44" i="63"/>
  <c r="O44" i="63" s="1"/>
  <c r="N44" i="63" s="1"/>
  <c r="R44" i="63"/>
  <c r="M389" i="74"/>
  <c r="O389" i="74" s="1"/>
  <c r="N389" i="74" s="1"/>
  <c r="O148" i="74"/>
  <c r="N148" i="74" s="1"/>
  <c r="P73" i="62"/>
  <c r="R73" i="62" s="1"/>
  <c r="Q73" i="62" s="1"/>
  <c r="O73" i="62" s="1"/>
  <c r="M396" i="46"/>
  <c r="O396" i="46" s="1"/>
  <c r="N396" i="46" s="1"/>
  <c r="R396" i="46"/>
  <c r="V396" i="46"/>
  <c r="M65" i="77"/>
  <c r="O65" i="77" s="1"/>
  <c r="N65" i="77" s="1"/>
  <c r="M71" i="77"/>
  <c r="O71" i="77" s="1"/>
  <c r="N71" i="77" s="1"/>
  <c r="M97" i="77"/>
  <c r="O97" i="77" s="1"/>
  <c r="N97" i="77" s="1"/>
  <c r="M183" i="63"/>
  <c r="O183" i="63" s="1"/>
  <c r="N183" i="63" s="1"/>
  <c r="R183" i="63"/>
  <c r="M197" i="77"/>
  <c r="O197" i="77" s="1"/>
  <c r="N197" i="77" s="1"/>
  <c r="M446" i="46"/>
  <c r="O446" i="46" s="1"/>
  <c r="N446" i="46" s="1"/>
  <c r="V446" i="46"/>
  <c r="R446" i="46"/>
  <c r="O36" i="74"/>
  <c r="N36" i="74" s="1"/>
  <c r="M127" i="77"/>
  <c r="O127" i="77" s="1"/>
  <c r="N127" i="77" s="1"/>
  <c r="O49" i="74"/>
  <c r="N49" i="74" s="1"/>
  <c r="M115" i="77"/>
  <c r="O115" i="77" s="1"/>
  <c r="N115" i="77" s="1"/>
  <c r="R70" i="63"/>
  <c r="M70" i="63"/>
  <c r="O70" i="63" s="1"/>
  <c r="N70" i="63" s="1"/>
  <c r="O166" i="74"/>
  <c r="N166" i="74" s="1"/>
  <c r="V445" i="46"/>
  <c r="M445" i="46"/>
  <c r="O445" i="46" s="1"/>
  <c r="N445" i="46" s="1"/>
  <c r="R445" i="46"/>
  <c r="O209" i="74"/>
  <c r="N209" i="74" s="1"/>
  <c r="M357" i="76"/>
  <c r="O357" i="76" s="1"/>
  <c r="N357" i="76" s="1"/>
  <c r="M312" i="74"/>
  <c r="O312" i="74" s="1"/>
  <c r="N312" i="74" s="1"/>
  <c r="P198" i="62"/>
  <c r="R198" i="62" s="1"/>
  <c r="Q198" i="62" s="1"/>
  <c r="O198" i="62" s="1"/>
  <c r="M60" i="77"/>
  <c r="O60" i="77" s="1"/>
  <c r="N60" i="77" s="1"/>
  <c r="M198" i="77"/>
  <c r="O198" i="77" s="1"/>
  <c r="N198" i="77" s="1"/>
  <c r="M305" i="77"/>
  <c r="O305" i="77" s="1"/>
  <c r="N305" i="77" s="1"/>
  <c r="M393" i="77"/>
  <c r="O393" i="77" s="1"/>
  <c r="N393" i="77" s="1"/>
  <c r="M83" i="63"/>
  <c r="O83" i="63" s="1"/>
  <c r="N83" i="63" s="1"/>
  <c r="R83" i="63"/>
  <c r="M415" i="77"/>
  <c r="O415" i="77" s="1"/>
  <c r="N415" i="77" s="1"/>
  <c r="M441" i="76"/>
  <c r="O441" i="76" s="1"/>
  <c r="N441" i="76" s="1"/>
  <c r="M420" i="76"/>
  <c r="O420" i="76" s="1"/>
  <c r="N420" i="76" s="1"/>
  <c r="M74" i="63"/>
  <c r="O74" i="63" s="1"/>
  <c r="N74" i="63" s="1"/>
  <c r="R74" i="63"/>
  <c r="M367" i="63"/>
  <c r="O367" i="63" s="1"/>
  <c r="N367" i="63" s="1"/>
  <c r="R367" i="63"/>
  <c r="M358" i="76"/>
  <c r="O358" i="76" s="1"/>
  <c r="N358" i="76" s="1"/>
  <c r="O41" i="63"/>
  <c r="N41" i="63" s="1"/>
  <c r="R41" i="63"/>
  <c r="R410" i="63"/>
  <c r="M410" i="63"/>
  <c r="O410" i="63" s="1"/>
  <c r="N410" i="63" s="1"/>
  <c r="R447" i="63"/>
  <c r="M447" i="63"/>
  <c r="O447" i="63" s="1"/>
  <c r="N447" i="63" s="1"/>
  <c r="P477" i="62"/>
  <c r="R477" i="62" s="1"/>
  <c r="Q477" i="62" s="1"/>
  <c r="O477" i="62" s="1"/>
  <c r="M356" i="63"/>
  <c r="O356" i="63" s="1"/>
  <c r="N356" i="63" s="1"/>
  <c r="R356" i="63"/>
  <c r="M405" i="63"/>
  <c r="O405" i="63" s="1"/>
  <c r="N405" i="63" s="1"/>
  <c r="R405" i="63"/>
  <c r="M398" i="76"/>
  <c r="O398" i="76" s="1"/>
  <c r="N398" i="76" s="1"/>
  <c r="R492" i="63"/>
  <c r="M492" i="63"/>
  <c r="O492" i="63" s="1"/>
  <c r="N492" i="63" s="1"/>
  <c r="O297" i="74"/>
  <c r="N297" i="74" s="1"/>
  <c r="M496" i="74"/>
  <c r="O496" i="74" s="1"/>
  <c r="N496" i="74" s="1"/>
  <c r="R485" i="46"/>
  <c r="M485" i="46"/>
  <c r="O485" i="46" s="1"/>
  <c r="N485" i="46" s="1"/>
  <c r="V485" i="46"/>
  <c r="P58" i="62"/>
  <c r="R58" i="62" s="1"/>
  <c r="Q58" i="62" s="1"/>
  <c r="O58" i="62" s="1"/>
  <c r="M146" i="77"/>
  <c r="O146" i="77" s="1"/>
  <c r="N146" i="77" s="1"/>
  <c r="R409" i="46"/>
  <c r="V409" i="46"/>
  <c r="M409" i="46"/>
  <c r="O409" i="46" s="1"/>
  <c r="N409" i="46" s="1"/>
  <c r="P55" i="62"/>
  <c r="R55" i="62" s="1"/>
  <c r="Q55" i="62" s="1"/>
  <c r="O55" i="62" s="1"/>
  <c r="R420" i="63"/>
  <c r="M420" i="63"/>
  <c r="O420" i="63" s="1"/>
  <c r="N420" i="63" s="1"/>
  <c r="O280" i="74"/>
  <c r="N280" i="74" s="1"/>
  <c r="O32" i="63"/>
  <c r="N32" i="63" s="1"/>
  <c r="R32" i="63"/>
  <c r="P33" i="62"/>
  <c r="R33" i="62" s="1"/>
  <c r="Q33" i="62" s="1"/>
  <c r="O33" i="62" s="1"/>
  <c r="P106" i="62"/>
  <c r="R106" i="62" s="1"/>
  <c r="Q106" i="62" s="1"/>
  <c r="O106" i="62" s="1"/>
  <c r="O31" i="74"/>
  <c r="N31" i="74" s="1"/>
  <c r="P48" i="62"/>
  <c r="R48" i="62" s="1"/>
  <c r="Q48" i="62" s="1"/>
  <c r="O48" i="62" s="1"/>
  <c r="M429" i="46"/>
  <c r="O429" i="46" s="1"/>
  <c r="N429" i="46" s="1"/>
  <c r="R429" i="46"/>
  <c r="V429" i="46"/>
  <c r="M240" i="63"/>
  <c r="O240" i="63" s="1"/>
  <c r="N240" i="63" s="1"/>
  <c r="R240" i="63"/>
  <c r="R386" i="63"/>
  <c r="M386" i="63"/>
  <c r="O386" i="63" s="1"/>
  <c r="N386" i="63" s="1"/>
  <c r="M244" i="63"/>
  <c r="O244" i="63" s="1"/>
  <c r="N244" i="63" s="1"/>
  <c r="R244" i="63"/>
  <c r="P236" i="62"/>
  <c r="R236" i="62" s="1"/>
  <c r="Q236" i="62" s="1"/>
  <c r="O236" i="62" s="1"/>
  <c r="V472" i="46"/>
  <c r="M472" i="46"/>
  <c r="O472" i="46" s="1"/>
  <c r="N472" i="46" s="1"/>
  <c r="R472" i="46"/>
  <c r="M302" i="77"/>
  <c r="O302" i="77" s="1"/>
  <c r="N302" i="77" s="1"/>
  <c r="M10" i="77"/>
  <c r="O10" i="77" s="1"/>
  <c r="N10" i="77" s="1"/>
  <c r="M343" i="77"/>
  <c r="O343" i="77" s="1"/>
  <c r="N343" i="77" s="1"/>
  <c r="R407" i="63"/>
  <c r="M407" i="63"/>
  <c r="O407" i="63" s="1"/>
  <c r="N407" i="63" s="1"/>
  <c r="M440" i="63"/>
  <c r="O440" i="63" s="1"/>
  <c r="N440" i="63" s="1"/>
  <c r="R440" i="63"/>
  <c r="M17" i="77"/>
  <c r="O17" i="77" s="1"/>
  <c r="N17" i="77" s="1"/>
  <c r="V316" i="46"/>
  <c r="M316" i="46"/>
  <c r="O316" i="46" s="1"/>
  <c r="N316" i="46" s="1"/>
  <c r="R316" i="46"/>
  <c r="R173" i="63"/>
  <c r="O173" i="63"/>
  <c r="N173" i="63" s="1"/>
  <c r="O153" i="74"/>
  <c r="N153" i="74" s="1"/>
  <c r="M305" i="74"/>
  <c r="O305" i="74" s="1"/>
  <c r="N305" i="74" s="1"/>
  <c r="O185" i="74"/>
  <c r="N185" i="74" s="1"/>
  <c r="O109" i="74"/>
  <c r="N109" i="74" s="1"/>
  <c r="R168" i="63"/>
  <c r="M168" i="63"/>
  <c r="O168" i="63" s="1"/>
  <c r="N168" i="63" s="1"/>
  <c r="O12" i="74"/>
  <c r="N12" i="74" s="1"/>
  <c r="M9" i="63"/>
  <c r="O9" i="63" s="1"/>
  <c r="N9" i="63" s="1"/>
  <c r="R9" i="63"/>
  <c r="M479" i="74"/>
  <c r="O479" i="74" s="1"/>
  <c r="N479" i="74" s="1"/>
  <c r="O66" i="74"/>
  <c r="N66" i="74" s="1"/>
  <c r="M464" i="46"/>
  <c r="O464" i="46" s="1"/>
  <c r="N464" i="46" s="1"/>
  <c r="R464" i="46"/>
  <c r="V464" i="46"/>
  <c r="M106" i="77"/>
  <c r="O106" i="77" s="1"/>
  <c r="N106" i="77" s="1"/>
  <c r="M389" i="63"/>
  <c r="O389" i="63" s="1"/>
  <c r="N389" i="63" s="1"/>
  <c r="R389" i="63"/>
  <c r="M243" i="77"/>
  <c r="O243" i="77" s="1"/>
  <c r="N243" i="77" s="1"/>
  <c r="O27" i="74"/>
  <c r="N27" i="74" s="1"/>
  <c r="M260" i="77"/>
  <c r="O260" i="77" s="1"/>
  <c r="N260" i="77" s="1"/>
  <c r="P478" i="62"/>
  <c r="R478" i="62" s="1"/>
  <c r="Q478" i="62" s="1"/>
  <c r="O478" i="62" s="1"/>
  <c r="P213" i="62"/>
  <c r="R213" i="62" s="1"/>
  <c r="Q213" i="62" s="1"/>
  <c r="O213" i="62" s="1"/>
  <c r="O197" i="74"/>
  <c r="N197" i="74" s="1"/>
  <c r="O260" i="74"/>
  <c r="N260" i="74" s="1"/>
  <c r="M461" i="46"/>
  <c r="O461" i="46" s="1"/>
  <c r="N461" i="46" s="1"/>
  <c r="R461" i="46"/>
  <c r="V461" i="46"/>
  <c r="M285" i="77"/>
  <c r="O285" i="77" s="1"/>
  <c r="N285" i="77" s="1"/>
  <c r="M463" i="74"/>
  <c r="O463" i="74" s="1"/>
  <c r="N463" i="74" s="1"/>
  <c r="M494" i="77"/>
  <c r="O494" i="77" s="1"/>
  <c r="N494" i="77" s="1"/>
  <c r="O70" i="74"/>
  <c r="N70" i="74" s="1"/>
  <c r="M475" i="74"/>
  <c r="O475" i="74" s="1"/>
  <c r="N475" i="74" s="1"/>
  <c r="M320" i="77"/>
  <c r="O320" i="77" s="1"/>
  <c r="N320" i="77" s="1"/>
  <c r="P128" i="62"/>
  <c r="R128" i="62" s="1"/>
  <c r="Q128" i="62" s="1"/>
  <c r="O128" i="62" s="1"/>
  <c r="P466" i="62"/>
  <c r="R466" i="62" s="1"/>
  <c r="Q466" i="62" s="1"/>
  <c r="O466" i="62" s="1"/>
  <c r="R326" i="46"/>
  <c r="V326" i="46"/>
  <c r="M326" i="46"/>
  <c r="O326" i="46" s="1"/>
  <c r="N326" i="46" s="1"/>
  <c r="P493" i="62"/>
  <c r="R493" i="62" s="1"/>
  <c r="Q493" i="62" s="1"/>
  <c r="O493" i="62" s="1"/>
  <c r="M350" i="77"/>
  <c r="O350" i="77" s="1"/>
  <c r="N350" i="77" s="1"/>
  <c r="M98" i="77"/>
  <c r="O98" i="77" s="1"/>
  <c r="N98" i="77" s="1"/>
  <c r="O108" i="74"/>
  <c r="N108" i="74" s="1"/>
  <c r="P262" i="62"/>
  <c r="R262" i="62" s="1"/>
  <c r="Q262" i="62" s="1"/>
  <c r="O262" i="62" s="1"/>
  <c r="O46" i="74"/>
  <c r="N46" i="74" s="1"/>
  <c r="R454" i="46"/>
  <c r="M454" i="46"/>
  <c r="O454" i="46" s="1"/>
  <c r="N454" i="46" s="1"/>
  <c r="V454" i="46"/>
  <c r="O273" i="74"/>
  <c r="N273" i="74" s="1"/>
  <c r="M195" i="63"/>
  <c r="O195" i="63" s="1"/>
  <c r="N195" i="63" s="1"/>
  <c r="R195" i="63"/>
  <c r="O10" i="74"/>
  <c r="N10" i="74" s="1"/>
  <c r="M201" i="77"/>
  <c r="O201" i="77" s="1"/>
  <c r="N201" i="77" s="1"/>
  <c r="M488" i="76"/>
  <c r="O488" i="76" s="1"/>
  <c r="N488" i="76" s="1"/>
  <c r="P457" i="62"/>
  <c r="R457" i="62" s="1"/>
  <c r="Q457" i="62" s="1"/>
  <c r="O457" i="62" s="1"/>
  <c r="R276" i="63"/>
  <c r="M276" i="63"/>
  <c r="O276" i="63" s="1"/>
  <c r="N276" i="63" s="1"/>
  <c r="R435" i="63"/>
  <c r="M435" i="63"/>
  <c r="O435" i="63" s="1"/>
  <c r="N435" i="63" s="1"/>
  <c r="R426" i="63"/>
  <c r="M426" i="63"/>
  <c r="O426" i="63" s="1"/>
  <c r="N426" i="63" s="1"/>
  <c r="M399" i="77"/>
  <c r="O399" i="77" s="1"/>
  <c r="N399" i="77" s="1"/>
  <c r="M438" i="76"/>
  <c r="O438" i="76" s="1"/>
  <c r="N438" i="76" s="1"/>
  <c r="M408" i="46"/>
  <c r="O408" i="46" s="1"/>
  <c r="N408" i="46" s="1"/>
  <c r="V408" i="46"/>
  <c r="R408" i="46"/>
  <c r="M264" i="77"/>
  <c r="O264" i="77" s="1"/>
  <c r="N264" i="77" s="1"/>
  <c r="O181" i="74"/>
  <c r="N181" i="74" s="1"/>
  <c r="M453" i="76"/>
  <c r="O453" i="76" s="1"/>
  <c r="N453" i="76" s="1"/>
  <c r="M313" i="74"/>
  <c r="O313" i="74" s="1"/>
  <c r="N313" i="74" s="1"/>
  <c r="M163" i="77"/>
  <c r="O163" i="77" s="1"/>
  <c r="N163" i="77" s="1"/>
  <c r="O38" i="74"/>
  <c r="N38" i="74" s="1"/>
  <c r="M365" i="76"/>
  <c r="O365" i="76" s="1"/>
  <c r="N365" i="76" s="1"/>
  <c r="R456" i="63"/>
  <c r="M456" i="63"/>
  <c r="O456" i="63" s="1"/>
  <c r="N456" i="63" s="1"/>
  <c r="M485" i="63"/>
  <c r="O485" i="63" s="1"/>
  <c r="N485" i="63" s="1"/>
  <c r="R485" i="63"/>
  <c r="V355" i="46"/>
  <c r="R355" i="46"/>
  <c r="M355" i="46"/>
  <c r="O355" i="46" s="1"/>
  <c r="N355" i="46" s="1"/>
  <c r="P190" i="62"/>
  <c r="R190" i="62" s="1"/>
  <c r="Q190" i="62" s="1"/>
  <c r="O190" i="62" s="1"/>
  <c r="M432" i="76"/>
  <c r="O432" i="76" s="1"/>
  <c r="N432" i="76" s="1"/>
  <c r="V359" i="46"/>
  <c r="M359" i="46"/>
  <c r="O359" i="46" s="1"/>
  <c r="N359" i="46" s="1"/>
  <c r="R359" i="46"/>
  <c r="P63" i="62"/>
  <c r="R63" i="62" s="1"/>
  <c r="Q63" i="62" s="1"/>
  <c r="O63" i="62" s="1"/>
  <c r="P233" i="62"/>
  <c r="R233" i="62" s="1"/>
  <c r="Q233" i="62" s="1"/>
  <c r="O233" i="62" s="1"/>
  <c r="V497" i="46"/>
  <c r="M497" i="46"/>
  <c r="O497" i="46" s="1"/>
  <c r="N497" i="46" s="1"/>
  <c r="R497" i="46"/>
  <c r="M309" i="63"/>
  <c r="O309" i="63" s="1"/>
  <c r="N309" i="63" s="1"/>
  <c r="R309" i="63"/>
  <c r="V354" i="46"/>
  <c r="R354" i="46"/>
  <c r="M354" i="46"/>
  <c r="O354" i="46" s="1"/>
  <c r="N354" i="46" s="1"/>
  <c r="P396" i="62"/>
  <c r="R396" i="62" s="1"/>
  <c r="Q396" i="62" s="1"/>
  <c r="O396" i="62" s="1"/>
  <c r="P373" i="62"/>
  <c r="R373" i="62" s="1"/>
  <c r="Q373" i="62" s="1"/>
  <c r="O373" i="62" s="1"/>
  <c r="P355" i="62"/>
  <c r="R355" i="62" s="1"/>
  <c r="Q355" i="62" s="1"/>
  <c r="O355" i="62" s="1"/>
  <c r="P434" i="62"/>
  <c r="R434" i="62" s="1"/>
  <c r="Q434" i="62" s="1"/>
  <c r="O434" i="62" s="1"/>
  <c r="M327" i="74"/>
  <c r="O327" i="74" s="1"/>
  <c r="N327" i="74" s="1"/>
  <c r="P163" i="62"/>
  <c r="R163" i="62" s="1"/>
  <c r="Q163" i="62" s="1"/>
  <c r="O163" i="62" s="1"/>
  <c r="P491" i="62"/>
  <c r="R491" i="62" s="1"/>
  <c r="Q491" i="62" s="1"/>
  <c r="O491" i="62" s="1"/>
  <c r="M491" i="76"/>
  <c r="O491" i="76" s="1"/>
  <c r="N491" i="76" s="1"/>
  <c r="M458" i="76"/>
  <c r="O458" i="76" s="1"/>
  <c r="N458" i="76" s="1"/>
  <c r="P431" i="62"/>
  <c r="R431" i="62" s="1"/>
  <c r="Q431" i="62" s="1"/>
  <c r="O431" i="62" s="1"/>
  <c r="O60" i="74"/>
  <c r="N60" i="74" s="1"/>
  <c r="O274" i="74"/>
  <c r="M492" i="77"/>
  <c r="O492" i="77" s="1"/>
  <c r="N492" i="77" s="1"/>
  <c r="P85" i="62"/>
  <c r="R85" i="62" s="1"/>
  <c r="Q85" i="62" s="1"/>
  <c r="O85" i="62" s="1"/>
  <c r="M133" i="77"/>
  <c r="O133" i="77" s="1"/>
  <c r="N133" i="77" s="1"/>
  <c r="R278" i="63"/>
  <c r="M278" i="63"/>
  <c r="O278" i="63" s="1"/>
  <c r="N278" i="63" s="1"/>
  <c r="O122" i="74"/>
  <c r="N122" i="74" s="1"/>
  <c r="M355" i="63"/>
  <c r="O355" i="63" s="1"/>
  <c r="N355" i="63" s="1"/>
  <c r="R355" i="63"/>
  <c r="P184" i="62"/>
  <c r="R184" i="62" s="1"/>
  <c r="Q184" i="62" s="1"/>
  <c r="O184" i="62" s="1"/>
  <c r="O33" i="74"/>
  <c r="N33" i="74" s="1"/>
  <c r="M483" i="76"/>
  <c r="O483" i="76" s="1"/>
  <c r="N483" i="76" s="1"/>
  <c r="P463" i="62"/>
  <c r="R463" i="62" s="1"/>
  <c r="Q463" i="62" s="1"/>
  <c r="O463" i="62" s="1"/>
  <c r="P259" i="62"/>
  <c r="R259" i="62" s="1"/>
  <c r="Q259" i="62" s="1"/>
  <c r="O259" i="62" s="1"/>
  <c r="P219" i="62"/>
  <c r="R219" i="62" s="1"/>
  <c r="Q219" i="62" s="1"/>
  <c r="O219" i="62" s="1"/>
  <c r="M431" i="77"/>
  <c r="O431" i="77" s="1"/>
  <c r="N431" i="77" s="1"/>
  <c r="P35" i="62"/>
  <c r="R35" i="62" s="1"/>
  <c r="Q35" i="62" s="1"/>
  <c r="O35" i="62" s="1"/>
  <c r="M56" i="77"/>
  <c r="O56" i="77" s="1"/>
  <c r="N56" i="77" s="1"/>
  <c r="P486" i="62"/>
  <c r="R486" i="62" s="1"/>
  <c r="Q486" i="62" s="1"/>
  <c r="O486" i="62" s="1"/>
  <c r="M365" i="77"/>
  <c r="O365" i="77" s="1"/>
  <c r="N365" i="77" s="1"/>
  <c r="P200" i="62"/>
  <c r="R200" i="62" s="1"/>
  <c r="Q200" i="62" s="1"/>
  <c r="O200" i="62" s="1"/>
  <c r="M257" i="77"/>
  <c r="O257" i="77" s="1"/>
  <c r="N257" i="77" s="1"/>
  <c r="M471" i="63"/>
  <c r="O471" i="63" s="1"/>
  <c r="N471" i="63" s="1"/>
  <c r="R471" i="63"/>
  <c r="M310" i="77"/>
  <c r="O310" i="77" s="1"/>
  <c r="N310" i="77" s="1"/>
  <c r="M383" i="76"/>
  <c r="O383" i="76" s="1"/>
  <c r="N383" i="76" s="1"/>
  <c r="P467" i="62"/>
  <c r="R467" i="62" s="1"/>
  <c r="Q467" i="62" s="1"/>
  <c r="O467" i="62" s="1"/>
  <c r="V450" i="46"/>
  <c r="R450" i="46"/>
  <c r="M450" i="46"/>
  <c r="O450" i="46" s="1"/>
  <c r="N450" i="46" s="1"/>
  <c r="M367" i="74"/>
  <c r="O367" i="74" s="1"/>
  <c r="N367" i="74" s="1"/>
  <c r="M261" i="77"/>
  <c r="O261" i="77" s="1"/>
  <c r="N261" i="77" s="1"/>
  <c r="M344" i="74"/>
  <c r="O344" i="74" s="1"/>
  <c r="N344" i="74" s="1"/>
  <c r="M255" i="77"/>
  <c r="O255" i="77" s="1"/>
  <c r="N255" i="77" s="1"/>
  <c r="M463" i="76"/>
  <c r="O463" i="76" s="1"/>
  <c r="N463" i="76" s="1"/>
  <c r="M157" i="77"/>
  <c r="O157" i="77" s="1"/>
  <c r="N157" i="77" s="1"/>
  <c r="P120" i="62"/>
  <c r="R120" i="62" s="1"/>
  <c r="Q120" i="62" s="1"/>
  <c r="O120" i="62" s="1"/>
  <c r="M477" i="46"/>
  <c r="O477" i="46" s="1"/>
  <c r="N477" i="46" s="1"/>
  <c r="V477" i="46"/>
  <c r="R477" i="46"/>
  <c r="R184" i="63"/>
  <c r="M184" i="63"/>
  <c r="O184" i="63" s="1"/>
  <c r="N184" i="63" s="1"/>
  <c r="M341" i="77"/>
  <c r="O341" i="77" s="1"/>
  <c r="N341" i="77" s="1"/>
  <c r="M59" i="63"/>
  <c r="O59" i="63" s="1"/>
  <c r="N59" i="63" s="1"/>
  <c r="R59" i="63"/>
  <c r="M489" i="77"/>
  <c r="O489" i="77" s="1"/>
  <c r="N489" i="77" s="1"/>
  <c r="M377" i="46"/>
  <c r="O377" i="46" s="1"/>
  <c r="N377" i="46" s="1"/>
  <c r="R377" i="46"/>
  <c r="V377" i="46"/>
  <c r="M248" i="63"/>
  <c r="O248" i="63" s="1"/>
  <c r="N248" i="63" s="1"/>
  <c r="R248" i="63"/>
  <c r="M80" i="77"/>
  <c r="O80" i="77" s="1"/>
  <c r="N80" i="77" s="1"/>
  <c r="O222" i="74"/>
  <c r="N222" i="74" s="1"/>
  <c r="O198" i="63"/>
  <c r="N198" i="63" s="1"/>
  <c r="R198" i="63"/>
  <c r="O208" i="74"/>
  <c r="N208" i="74" s="1"/>
  <c r="R452" i="46"/>
  <c r="M452" i="46"/>
  <c r="O452" i="46" s="1"/>
  <c r="N452" i="46" s="1"/>
  <c r="V452" i="46"/>
  <c r="M472" i="76"/>
  <c r="O472" i="76" s="1"/>
  <c r="N472" i="76" s="1"/>
  <c r="M445" i="76"/>
  <c r="O445" i="76" s="1"/>
  <c r="N445" i="76" s="1"/>
  <c r="P406" i="62"/>
  <c r="R406" i="62" s="1"/>
  <c r="Q406" i="62" s="1"/>
  <c r="O406" i="62" s="1"/>
  <c r="M442" i="63"/>
  <c r="O442" i="63" s="1"/>
  <c r="N442" i="63" s="1"/>
  <c r="R442" i="63"/>
  <c r="P362" i="62"/>
  <c r="R362" i="62" s="1"/>
  <c r="Q362" i="62" s="1"/>
  <c r="O362" i="62" s="1"/>
  <c r="M479" i="76"/>
  <c r="O479" i="76" s="1"/>
  <c r="N479" i="76" s="1"/>
  <c r="O240" i="74"/>
  <c r="N240" i="74" s="1"/>
  <c r="P473" i="62"/>
  <c r="R473" i="62" s="1"/>
  <c r="Q473" i="62" s="1"/>
  <c r="O473" i="62" s="1"/>
  <c r="M339" i="74"/>
  <c r="O339" i="74" s="1"/>
  <c r="N339" i="74" s="1"/>
  <c r="M498" i="63"/>
  <c r="O498" i="63" s="1"/>
  <c r="N498" i="63" s="1"/>
  <c r="R498" i="63"/>
  <c r="P424" i="62"/>
  <c r="R424" i="62" s="1"/>
  <c r="Q424" i="62" s="1"/>
  <c r="O424" i="62" s="1"/>
  <c r="M416" i="76"/>
  <c r="O416" i="76" s="1"/>
  <c r="N416" i="76" s="1"/>
  <c r="M44" i="77"/>
  <c r="O44" i="77" s="1"/>
  <c r="N44" i="77" s="1"/>
  <c r="M481" i="76"/>
  <c r="O481" i="76" s="1"/>
  <c r="N481" i="76" s="1"/>
  <c r="P251" i="62"/>
  <c r="R251" i="62" s="1"/>
  <c r="Q251" i="62" s="1"/>
  <c r="O251" i="62" s="1"/>
  <c r="P439" i="62"/>
  <c r="R439" i="62" s="1"/>
  <c r="Q439" i="62" s="1"/>
  <c r="O439" i="62" s="1"/>
  <c r="M316" i="77"/>
  <c r="O316" i="77" s="1"/>
  <c r="N316" i="77" s="1"/>
  <c r="M273" i="63"/>
  <c r="O273" i="63" s="1"/>
  <c r="N273" i="63" s="1"/>
  <c r="R273" i="63"/>
  <c r="M113" i="77"/>
  <c r="O113" i="77" s="1"/>
  <c r="N113" i="77" s="1"/>
  <c r="M411" i="74"/>
  <c r="O411" i="74" s="1"/>
  <c r="N411" i="74" s="1"/>
  <c r="R294" i="62"/>
  <c r="Q294" i="62" s="1"/>
  <c r="O294" i="62" s="1"/>
  <c r="P87" i="62"/>
  <c r="R87" i="62" s="1"/>
  <c r="Q87" i="62" s="1"/>
  <c r="O87" i="62" s="1"/>
  <c r="M258" i="77"/>
  <c r="O258" i="77" s="1"/>
  <c r="N258" i="77" s="1"/>
  <c r="M453" i="63"/>
  <c r="O453" i="63" s="1"/>
  <c r="N453" i="63" s="1"/>
  <c r="R453" i="63"/>
  <c r="M270" i="77"/>
  <c r="O270" i="77" s="1"/>
  <c r="N270" i="77" s="1"/>
  <c r="M424" i="76"/>
  <c r="O424" i="76" s="1"/>
  <c r="N424" i="76" s="1"/>
  <c r="M34" i="77"/>
  <c r="O34" i="77" s="1"/>
  <c r="N34" i="77" s="1"/>
  <c r="M385" i="77"/>
  <c r="O385" i="77" s="1"/>
  <c r="N385" i="77" s="1"/>
  <c r="O202" i="63"/>
  <c r="N202" i="63" s="1"/>
  <c r="R202" i="63"/>
  <c r="M296" i="77"/>
  <c r="O296" i="77" s="1"/>
  <c r="N296" i="77" s="1"/>
  <c r="M462" i="77"/>
  <c r="O462" i="77" s="1"/>
  <c r="N462" i="77" s="1"/>
  <c r="P44" i="62"/>
  <c r="R44" i="62" s="1"/>
  <c r="Q44" i="62" s="1"/>
  <c r="O44" i="62" s="1"/>
  <c r="R58" i="63"/>
  <c r="M58" i="63"/>
  <c r="O58" i="63" s="1"/>
  <c r="N58" i="63" s="1"/>
  <c r="R115" i="63"/>
  <c r="M115" i="63"/>
  <c r="O115" i="63" s="1"/>
  <c r="N115" i="63" s="1"/>
  <c r="R345" i="63"/>
  <c r="M345" i="63"/>
  <c r="O345" i="63" s="1"/>
  <c r="N345" i="63" s="1"/>
  <c r="R91" i="62"/>
  <c r="Q91" i="62" s="1"/>
  <c r="O91" i="62" s="1"/>
  <c r="M451" i="74"/>
  <c r="O451" i="74" s="1"/>
  <c r="N451" i="74" s="1"/>
  <c r="M256" i="77"/>
  <c r="O256" i="77" s="1"/>
  <c r="N256" i="77" s="1"/>
  <c r="M425" i="77"/>
  <c r="O425" i="77" s="1"/>
  <c r="N425" i="77" s="1"/>
  <c r="O252" i="74"/>
  <c r="N252" i="74" s="1"/>
  <c r="M392" i="46"/>
  <c r="O392" i="46" s="1"/>
  <c r="N392" i="46" s="1"/>
  <c r="V392" i="46"/>
  <c r="R392" i="46"/>
  <c r="M470" i="74"/>
  <c r="O470" i="74" s="1"/>
  <c r="N470" i="74" s="1"/>
  <c r="O110" i="74"/>
  <c r="N110" i="74" s="1"/>
  <c r="M460" i="77"/>
  <c r="O460" i="77" s="1"/>
  <c r="N460" i="77" s="1"/>
  <c r="O226" i="74"/>
  <c r="N226" i="74" s="1"/>
  <c r="R147" i="63"/>
  <c r="M147" i="63"/>
  <c r="O147" i="63" s="1"/>
  <c r="N147" i="63" s="1"/>
  <c r="M377" i="77"/>
  <c r="O377" i="77" s="1"/>
  <c r="N377" i="77" s="1"/>
  <c r="M351" i="74"/>
  <c r="O351" i="74" s="1"/>
  <c r="N351" i="74" s="1"/>
  <c r="R295" i="63"/>
  <c r="O295" i="63"/>
  <c r="N295" i="63" s="1"/>
  <c r="M450" i="76"/>
  <c r="O450" i="76" s="1"/>
  <c r="N450" i="76" s="1"/>
  <c r="O155" i="74"/>
  <c r="N155" i="74" s="1"/>
  <c r="M454" i="74"/>
  <c r="O454" i="74" s="1"/>
  <c r="N454" i="74" s="1"/>
  <c r="O96" i="63"/>
  <c r="N96" i="63" s="1"/>
  <c r="R96" i="63"/>
  <c r="M235" i="63"/>
  <c r="O235" i="63" s="1"/>
  <c r="N235" i="63" s="1"/>
  <c r="R235" i="63"/>
  <c r="O241" i="74"/>
  <c r="N241" i="74" s="1"/>
  <c r="R350" i="63"/>
  <c r="M350" i="63"/>
  <c r="O350" i="63" s="1"/>
  <c r="N350" i="63" s="1"/>
  <c r="M398" i="77"/>
  <c r="O398" i="77" s="1"/>
  <c r="N398" i="77" s="1"/>
  <c r="M422" i="76"/>
  <c r="O422" i="76" s="1"/>
  <c r="N422" i="76" s="1"/>
  <c r="P186" i="62"/>
  <c r="R186" i="62" s="1"/>
  <c r="Q186" i="62" s="1"/>
  <c r="O186" i="62" s="1"/>
  <c r="M390" i="76"/>
  <c r="O390" i="76" s="1"/>
  <c r="N390" i="76" s="1"/>
  <c r="R201" i="63"/>
  <c r="O201" i="63"/>
  <c r="N201" i="63" s="1"/>
  <c r="V386" i="46"/>
  <c r="R386" i="46"/>
  <c r="M386" i="46"/>
  <c r="O386" i="46" s="1"/>
  <c r="N386" i="46" s="1"/>
  <c r="R231" i="63"/>
  <c r="M231" i="63"/>
  <c r="O231" i="63" s="1"/>
  <c r="N231" i="63" s="1"/>
  <c r="P23" i="62"/>
  <c r="R23" i="62" s="1"/>
  <c r="Q23" i="62" s="1"/>
  <c r="O23" i="62" s="1"/>
  <c r="M21" i="77"/>
  <c r="O21" i="77" s="1"/>
  <c r="N21" i="77" s="1"/>
  <c r="M497" i="74"/>
  <c r="O497" i="74" s="1"/>
  <c r="N497" i="74" s="1"/>
  <c r="M281" i="77"/>
  <c r="O281" i="77" s="1"/>
  <c r="N281" i="77" s="1"/>
  <c r="M158" i="63"/>
  <c r="O158" i="63" s="1"/>
  <c r="N158" i="63" s="1"/>
  <c r="R158" i="63"/>
  <c r="O229" i="74"/>
  <c r="N229" i="74" s="1"/>
  <c r="O294" i="63"/>
  <c r="N294" i="63" s="1"/>
  <c r="R294" i="63"/>
  <c r="O116" i="63"/>
  <c r="N116" i="63" s="1"/>
  <c r="R116" i="63"/>
  <c r="M28" i="77"/>
  <c r="O28" i="77" s="1"/>
  <c r="N28" i="77" s="1"/>
  <c r="P94" i="62"/>
  <c r="R94" i="62" s="1"/>
  <c r="Q94" i="62" s="1"/>
  <c r="O94" i="62" s="1"/>
  <c r="R312" i="46"/>
  <c r="M312" i="46"/>
  <c r="O312" i="46" s="1"/>
  <c r="N312" i="46" s="1"/>
  <c r="V312" i="46"/>
  <c r="R411" i="63"/>
  <c r="M411" i="63"/>
  <c r="O411" i="63" s="1"/>
  <c r="N411" i="63" s="1"/>
  <c r="P432" i="62"/>
  <c r="R432" i="62" s="1"/>
  <c r="Q432" i="62" s="1"/>
  <c r="O432" i="62" s="1"/>
  <c r="R60" i="63"/>
  <c r="M60" i="63"/>
  <c r="O60" i="63" s="1"/>
  <c r="N60" i="63" s="1"/>
  <c r="M221" i="63"/>
  <c r="O221" i="63" s="1"/>
  <c r="N221" i="63" s="1"/>
  <c r="R221" i="63"/>
  <c r="O264" i="74"/>
  <c r="N264" i="74" s="1"/>
  <c r="M461" i="77"/>
  <c r="O461" i="77" s="1"/>
  <c r="N461" i="77" s="1"/>
  <c r="M42" i="77"/>
  <c r="O42" i="77" s="1"/>
  <c r="N42" i="77" s="1"/>
  <c r="P485" i="62"/>
  <c r="R485" i="62" s="1"/>
  <c r="Q485" i="62" s="1"/>
  <c r="O485" i="62" s="1"/>
  <c r="R392" i="63"/>
  <c r="M392" i="63"/>
  <c r="O392" i="63" s="1"/>
  <c r="N392" i="63" s="1"/>
  <c r="M402" i="76"/>
  <c r="O402" i="76" s="1"/>
  <c r="N402" i="76" s="1"/>
  <c r="M77" i="77"/>
  <c r="O77" i="77" s="1"/>
  <c r="N77" i="77" s="1"/>
  <c r="M135" i="77"/>
  <c r="O135" i="77" s="1"/>
  <c r="N135" i="77" s="1"/>
  <c r="P146" i="62"/>
  <c r="R146" i="62" s="1"/>
  <c r="Q146" i="62" s="1"/>
  <c r="O146" i="62" s="1"/>
  <c r="R97" i="62"/>
  <c r="Q97" i="62" s="1"/>
  <c r="O97" i="62" s="1"/>
  <c r="M497" i="77"/>
  <c r="O497" i="77" s="1"/>
  <c r="N497" i="77" s="1"/>
  <c r="M254" i="63"/>
  <c r="O254" i="63" s="1"/>
  <c r="N254" i="63" s="1"/>
  <c r="R254" i="63"/>
  <c r="M213" i="77"/>
  <c r="O213" i="77" s="1"/>
  <c r="N213" i="77" s="1"/>
  <c r="M208" i="77"/>
  <c r="O208" i="77" s="1"/>
  <c r="N208" i="77" s="1"/>
  <c r="M468" i="77"/>
  <c r="O468" i="77" s="1"/>
  <c r="N468" i="77" s="1"/>
  <c r="O262" i="74"/>
  <c r="N262" i="74" s="1"/>
  <c r="P475" i="62"/>
  <c r="R475" i="62" s="1"/>
  <c r="Q475" i="62" s="1"/>
  <c r="O475" i="62" s="1"/>
  <c r="O219" i="74"/>
  <c r="N219" i="74" s="1"/>
  <c r="P221" i="62"/>
  <c r="R221" i="62" s="1"/>
  <c r="Q221" i="62" s="1"/>
  <c r="O221" i="62" s="1"/>
  <c r="M51" i="77"/>
  <c r="O51" i="77" s="1"/>
  <c r="N51" i="77" s="1"/>
  <c r="P433" i="62"/>
  <c r="R433" i="62" s="1"/>
  <c r="Q433" i="62" s="1"/>
  <c r="O433" i="62" s="1"/>
  <c r="M407" i="77"/>
  <c r="O407" i="77" s="1"/>
  <c r="N407" i="77" s="1"/>
  <c r="M461" i="76"/>
  <c r="O461" i="76" s="1"/>
  <c r="N461" i="76" s="1"/>
  <c r="P177" i="62"/>
  <c r="R177" i="62" s="1"/>
  <c r="Q177" i="62" s="1"/>
  <c r="O177" i="62" s="1"/>
  <c r="M377" i="74"/>
  <c r="O377" i="74" s="1"/>
  <c r="N377" i="74" s="1"/>
  <c r="M473" i="77"/>
  <c r="O473" i="77" s="1"/>
  <c r="N473" i="77" s="1"/>
  <c r="M43" i="77"/>
  <c r="O43" i="77" s="1"/>
  <c r="N43" i="77" s="1"/>
  <c r="P367" i="62"/>
  <c r="R367" i="62" s="1"/>
  <c r="Q367" i="62" s="1"/>
  <c r="O367" i="62" s="1"/>
  <c r="M496" i="77"/>
  <c r="O496" i="77" s="1"/>
  <c r="N496" i="77" s="1"/>
  <c r="P363" i="62"/>
  <c r="R363" i="62" s="1"/>
  <c r="Q363" i="62" s="1"/>
  <c r="O363" i="62" s="1"/>
  <c r="P372" i="62"/>
  <c r="R372" i="62" s="1"/>
  <c r="Q372" i="62" s="1"/>
  <c r="O372" i="62" s="1"/>
  <c r="O39" i="74"/>
  <c r="N39" i="74" s="1"/>
  <c r="M230" i="77"/>
  <c r="O230" i="77" s="1"/>
  <c r="N230" i="77" s="1"/>
  <c r="M175" i="63"/>
  <c r="O175" i="63" s="1"/>
  <c r="N175" i="63" s="1"/>
  <c r="R175" i="63"/>
  <c r="R331" i="46"/>
  <c r="M331" i="46"/>
  <c r="O331" i="46" s="1"/>
  <c r="N331" i="46" s="1"/>
  <c r="V331" i="46"/>
  <c r="R445" i="63"/>
  <c r="M445" i="63"/>
  <c r="O445" i="63" s="1"/>
  <c r="N445" i="63" s="1"/>
  <c r="P455" i="62"/>
  <c r="R455" i="62" s="1"/>
  <c r="Q455" i="62" s="1"/>
  <c r="O455" i="62" s="1"/>
  <c r="M51" i="63"/>
  <c r="O51" i="63" s="1"/>
  <c r="N51" i="63" s="1"/>
  <c r="R51" i="63"/>
  <c r="R433" i="46"/>
  <c r="M433" i="46"/>
  <c r="O433" i="46" s="1"/>
  <c r="N433" i="46" s="1"/>
  <c r="V433" i="46"/>
  <c r="P496" i="62"/>
  <c r="R496" i="62" s="1"/>
  <c r="Q496" i="62" s="1"/>
  <c r="O496" i="62" s="1"/>
  <c r="O210" i="74"/>
  <c r="N210" i="74" s="1"/>
  <c r="R148" i="63"/>
  <c r="M148" i="63"/>
  <c r="O148" i="63" s="1"/>
  <c r="N148" i="63" s="1"/>
  <c r="O19" i="74"/>
  <c r="N19" i="74" s="1"/>
  <c r="M30" i="77"/>
  <c r="O30" i="77" s="1"/>
  <c r="N30" i="77" s="1"/>
  <c r="M196" i="77"/>
  <c r="O196" i="77" s="1"/>
  <c r="N196" i="77" s="1"/>
  <c r="M366" i="77"/>
  <c r="O366" i="77" s="1"/>
  <c r="N366" i="77" s="1"/>
  <c r="O128" i="74"/>
  <c r="N128" i="74" s="1"/>
  <c r="M399" i="76"/>
  <c r="O399" i="76" s="1"/>
  <c r="N399" i="76" s="1"/>
  <c r="M489" i="74"/>
  <c r="O489" i="74" s="1"/>
  <c r="N489" i="74" s="1"/>
  <c r="R166" i="63"/>
  <c r="M166" i="63"/>
  <c r="O166" i="63" s="1"/>
  <c r="N166" i="63" s="1"/>
  <c r="M402" i="77"/>
  <c r="O402" i="77" s="1"/>
  <c r="N402" i="77" s="1"/>
  <c r="R353" i="63"/>
  <c r="M353" i="63"/>
  <c r="O353" i="63" s="1"/>
  <c r="N353" i="63" s="1"/>
  <c r="O221" i="74"/>
  <c r="N221" i="74" s="1"/>
  <c r="R417" i="46"/>
  <c r="M417" i="46"/>
  <c r="O417" i="46" s="1"/>
  <c r="N417" i="46" s="1"/>
  <c r="V417" i="46"/>
  <c r="M355" i="76"/>
  <c r="O355" i="76" s="1"/>
  <c r="N355" i="76" s="1"/>
  <c r="M423" i="77"/>
  <c r="O423" i="77" s="1"/>
  <c r="N423" i="77" s="1"/>
  <c r="M324" i="74"/>
  <c r="O324" i="74" s="1"/>
  <c r="N324" i="74" s="1"/>
  <c r="R495" i="46"/>
  <c r="M495" i="46"/>
  <c r="O495" i="46" s="1"/>
  <c r="N495" i="46" s="1"/>
  <c r="V495" i="46"/>
  <c r="M404" i="77"/>
  <c r="O404" i="77" s="1"/>
  <c r="N404" i="77" s="1"/>
  <c r="M360" i="77"/>
  <c r="O360" i="77" s="1"/>
  <c r="N360" i="77" s="1"/>
  <c r="M345" i="77"/>
  <c r="O345" i="77" s="1"/>
  <c r="N345" i="77" s="1"/>
  <c r="M235" i="77"/>
  <c r="O235" i="77" s="1"/>
  <c r="N235" i="77" s="1"/>
  <c r="R298" i="62"/>
  <c r="Q298" i="62" s="1"/>
  <c r="O298" i="62" s="1"/>
  <c r="M366" i="46"/>
  <c r="O366" i="46" s="1"/>
  <c r="N366" i="46" s="1"/>
  <c r="V366" i="46"/>
  <c r="R366" i="46"/>
  <c r="M429" i="63"/>
  <c r="O429" i="63" s="1"/>
  <c r="N429" i="63" s="1"/>
  <c r="R429" i="63"/>
  <c r="M388" i="77"/>
  <c r="O388" i="77" s="1"/>
  <c r="N388" i="77" s="1"/>
  <c r="P182" i="62"/>
  <c r="R182" i="62" s="1"/>
  <c r="Q182" i="62" s="1"/>
  <c r="O182" i="62" s="1"/>
  <c r="M319" i="77"/>
  <c r="O319" i="77" s="1"/>
  <c r="N319" i="77" s="1"/>
  <c r="P465" i="62"/>
  <c r="R465" i="62" s="1"/>
  <c r="Q465" i="62" s="1"/>
  <c r="O465" i="62" s="1"/>
  <c r="M36" i="77"/>
  <c r="O36" i="77" s="1"/>
  <c r="N36" i="77" s="1"/>
  <c r="O9" i="74"/>
  <c r="N9" i="74" s="1"/>
  <c r="M352" i="74"/>
  <c r="O352" i="74" s="1"/>
  <c r="N352" i="74" s="1"/>
  <c r="P56" i="62"/>
  <c r="R56" i="62" s="1"/>
  <c r="Q56" i="62" s="1"/>
  <c r="O56" i="62" s="1"/>
  <c r="R480" i="46"/>
  <c r="M480" i="46"/>
  <c r="O480" i="46" s="1"/>
  <c r="N480" i="46" s="1"/>
  <c r="V480" i="46"/>
  <c r="M287" i="77"/>
  <c r="O287" i="77" s="1"/>
  <c r="N287" i="77" s="1"/>
  <c r="M477" i="74"/>
  <c r="O477" i="74" s="1"/>
  <c r="N477" i="74" s="1"/>
  <c r="M443" i="74"/>
  <c r="O443" i="74" s="1"/>
  <c r="N443" i="74" s="1"/>
  <c r="M484" i="76"/>
  <c r="O484" i="76" s="1"/>
  <c r="N484" i="76" s="1"/>
  <c r="P234" i="62"/>
  <c r="R234" i="62" s="1"/>
  <c r="Q234" i="62" s="1"/>
  <c r="O234" i="62" s="1"/>
  <c r="M410" i="46"/>
  <c r="O410" i="46" s="1"/>
  <c r="N410" i="46" s="1"/>
  <c r="R410" i="46"/>
  <c r="V410" i="46"/>
  <c r="R20" i="63"/>
  <c r="M20" i="63"/>
  <c r="O20" i="63" s="1"/>
  <c r="N20" i="63" s="1"/>
  <c r="R483" i="63"/>
  <c r="M483" i="63"/>
  <c r="O483" i="63" s="1"/>
  <c r="N483" i="63" s="1"/>
  <c r="M316" i="74"/>
  <c r="O316" i="74" s="1"/>
  <c r="N316" i="74" s="1"/>
  <c r="M496" i="76"/>
  <c r="O496" i="76" s="1"/>
  <c r="N496" i="76" s="1"/>
  <c r="P283" i="62"/>
  <c r="R283" i="62" s="1"/>
  <c r="Q283" i="62" s="1"/>
  <c r="O283" i="62" s="1"/>
  <c r="O200" i="74"/>
  <c r="N200" i="74" s="1"/>
  <c r="M399" i="63"/>
  <c r="O399" i="63" s="1"/>
  <c r="N399" i="63" s="1"/>
  <c r="R399" i="63"/>
  <c r="O161" i="74"/>
  <c r="N161" i="74" s="1"/>
  <c r="O112" i="74"/>
  <c r="N112" i="74" s="1"/>
  <c r="O99" i="74"/>
  <c r="N99" i="74" s="1"/>
  <c r="R33" i="63"/>
  <c r="O33" i="63"/>
  <c r="N33" i="63" s="1"/>
  <c r="M251" i="63"/>
  <c r="O251" i="63" s="1"/>
  <c r="N251" i="63" s="1"/>
  <c r="R251" i="63"/>
  <c r="M283" i="63"/>
  <c r="O283" i="63" s="1"/>
  <c r="N283" i="63" s="1"/>
  <c r="R283" i="63"/>
  <c r="M339" i="77"/>
  <c r="O339" i="77" s="1"/>
  <c r="N339" i="77" s="1"/>
  <c r="R357" i="63"/>
  <c r="M357" i="63"/>
  <c r="O357" i="63" s="1"/>
  <c r="N357" i="63" s="1"/>
  <c r="M135" i="63"/>
  <c r="O135" i="63" s="1"/>
  <c r="N135" i="63" s="1"/>
  <c r="R135" i="63"/>
  <c r="M321" i="77"/>
  <c r="O321" i="77" s="1"/>
  <c r="N321" i="77" s="1"/>
  <c r="M324" i="63"/>
  <c r="O324" i="63" s="1"/>
  <c r="N324" i="63" s="1"/>
  <c r="R324" i="63"/>
  <c r="R123" i="63"/>
  <c r="O123" i="63"/>
  <c r="N123" i="63" s="1"/>
  <c r="M430" i="77"/>
  <c r="O430" i="77" s="1"/>
  <c r="N430" i="77" s="1"/>
  <c r="M99" i="77"/>
  <c r="O99" i="77" s="1"/>
  <c r="N99" i="77" s="1"/>
  <c r="M232" i="77"/>
  <c r="O232" i="77" s="1"/>
  <c r="N232" i="77" s="1"/>
  <c r="M490" i="46"/>
  <c r="O490" i="46" s="1"/>
  <c r="N490" i="46" s="1"/>
  <c r="V490" i="46"/>
  <c r="R490" i="46"/>
  <c r="M238" i="63"/>
  <c r="O238" i="63" s="1"/>
  <c r="N238" i="63" s="1"/>
  <c r="R238" i="63"/>
  <c r="P476" i="62"/>
  <c r="R476" i="62" s="1"/>
  <c r="Q476" i="62" s="1"/>
  <c r="O476" i="62" s="1"/>
  <c r="M149" i="63"/>
  <c r="O149" i="63" s="1"/>
  <c r="N149" i="63" s="1"/>
  <c r="R149" i="63"/>
  <c r="M199" i="77"/>
  <c r="O199" i="77" s="1"/>
  <c r="N199" i="77" s="1"/>
  <c r="O235" i="74"/>
  <c r="N235" i="74" s="1"/>
  <c r="M45" i="77"/>
  <c r="O45" i="77" s="1"/>
  <c r="N45" i="77" s="1"/>
  <c r="R425" i="46"/>
  <c r="V425" i="46"/>
  <c r="M425" i="46"/>
  <c r="O425" i="46" s="1"/>
  <c r="N425" i="46" s="1"/>
  <c r="P179" i="62"/>
  <c r="R179" i="62" s="1"/>
  <c r="Q179" i="62" s="1"/>
  <c r="O179" i="62" s="1"/>
  <c r="M375" i="74"/>
  <c r="O375" i="74" s="1"/>
  <c r="N375" i="74" s="1"/>
  <c r="P405" i="62"/>
  <c r="R405" i="62" s="1"/>
  <c r="Q405" i="62" s="1"/>
  <c r="O405" i="62" s="1"/>
  <c r="M204" i="77"/>
  <c r="O204" i="77" s="1"/>
  <c r="N204" i="77" s="1"/>
  <c r="M439" i="74"/>
  <c r="O439" i="74" s="1"/>
  <c r="N439" i="74" s="1"/>
  <c r="P468" i="62"/>
  <c r="R468" i="62" s="1"/>
  <c r="Q468" i="62" s="1"/>
  <c r="O468" i="62" s="1"/>
  <c r="P389" i="62"/>
  <c r="R389" i="62" s="1"/>
  <c r="Q389" i="62" s="1"/>
  <c r="O389" i="62" s="1"/>
  <c r="O15" i="74"/>
  <c r="N15" i="74" s="1"/>
  <c r="R346" i="63"/>
  <c r="M346" i="63"/>
  <c r="O346" i="63" s="1"/>
  <c r="N346" i="63" s="1"/>
  <c r="O149" i="74"/>
  <c r="N149" i="74" s="1"/>
  <c r="M59" i="77"/>
  <c r="O59" i="77" s="1"/>
  <c r="N59" i="77" s="1"/>
  <c r="M327" i="77"/>
  <c r="O327" i="77" s="1"/>
  <c r="N327" i="77" s="1"/>
  <c r="M358" i="63"/>
  <c r="O358" i="63" s="1"/>
  <c r="N358" i="63" s="1"/>
  <c r="R358" i="63"/>
  <c r="R437" i="63"/>
  <c r="M437" i="63"/>
  <c r="O437" i="63" s="1"/>
  <c r="N437" i="63" s="1"/>
  <c r="P253" i="62"/>
  <c r="R253" i="62" s="1"/>
  <c r="Q253" i="62" s="1"/>
  <c r="O253" i="62" s="1"/>
  <c r="M468" i="76"/>
  <c r="O468" i="76" s="1"/>
  <c r="N468" i="76" s="1"/>
  <c r="M296" i="63"/>
  <c r="O296" i="63" s="1"/>
  <c r="N296" i="63" s="1"/>
  <c r="R296" i="63"/>
  <c r="M392" i="74"/>
  <c r="O392" i="74" s="1"/>
  <c r="N392" i="74" s="1"/>
  <c r="O249" i="74"/>
  <c r="N249" i="74" s="1"/>
  <c r="M310" i="74"/>
  <c r="O310" i="74" s="1"/>
  <c r="N310" i="74" s="1"/>
  <c r="R379" i="63"/>
  <c r="M379" i="63"/>
  <c r="O379" i="63" s="1"/>
  <c r="N379" i="63" s="1"/>
  <c r="R441" i="46"/>
  <c r="M441" i="46"/>
  <c r="O441" i="46" s="1"/>
  <c r="N441" i="46" s="1"/>
  <c r="V441" i="46"/>
  <c r="M72" i="77"/>
  <c r="O72" i="77" s="1"/>
  <c r="N72" i="77" s="1"/>
  <c r="M392" i="76"/>
  <c r="O392" i="76" s="1"/>
  <c r="N392" i="76" s="1"/>
  <c r="P445" i="62"/>
  <c r="R445" i="62" s="1"/>
  <c r="Q445" i="62" s="1"/>
  <c r="O445" i="62" s="1"/>
  <c r="R368" i="46"/>
  <c r="M368" i="46"/>
  <c r="O368" i="46" s="1"/>
  <c r="N368" i="46" s="1"/>
  <c r="V368" i="46"/>
  <c r="O30" i="74"/>
  <c r="N30" i="74" s="1"/>
  <c r="P410" i="62"/>
  <c r="R410" i="62" s="1"/>
  <c r="Q410" i="62" s="1"/>
  <c r="O410" i="62" s="1"/>
  <c r="R95" i="63"/>
  <c r="O95" i="63"/>
  <c r="N95" i="63" s="1"/>
  <c r="M392" i="77"/>
  <c r="O392" i="77" s="1"/>
  <c r="N392" i="77" s="1"/>
  <c r="M388" i="46"/>
  <c r="O388" i="46" s="1"/>
  <c r="N388" i="46" s="1"/>
  <c r="V388" i="46"/>
  <c r="R388" i="46"/>
  <c r="M413" i="76"/>
  <c r="O413" i="76" s="1"/>
  <c r="N413" i="76" s="1"/>
  <c r="O167" i="74"/>
  <c r="N167" i="74" s="1"/>
  <c r="R23" i="63"/>
  <c r="O23" i="63"/>
  <c r="N23" i="63" s="1"/>
  <c r="M437" i="76"/>
  <c r="O437" i="76" s="1"/>
  <c r="N437" i="76" s="1"/>
  <c r="O156" i="74"/>
  <c r="N156" i="74" s="1"/>
  <c r="R279" i="62"/>
  <c r="Q279" i="62" s="1"/>
  <c r="O279" i="62" s="1"/>
  <c r="M228" i="77"/>
  <c r="O228" i="77" s="1"/>
  <c r="N228" i="77" s="1"/>
  <c r="M397" i="74"/>
  <c r="O397" i="74" s="1"/>
  <c r="N397" i="74" s="1"/>
  <c r="M218" i="77"/>
  <c r="O218" i="77" s="1"/>
  <c r="N218" i="77" s="1"/>
  <c r="P408" i="62"/>
  <c r="R408" i="62" s="1"/>
  <c r="Q408" i="62" s="1"/>
  <c r="O408" i="62" s="1"/>
  <c r="R369" i="63"/>
  <c r="M369" i="63"/>
  <c r="O369" i="63" s="1"/>
  <c r="N369" i="63" s="1"/>
  <c r="M470" i="63"/>
  <c r="O470" i="63" s="1"/>
  <c r="N470" i="63" s="1"/>
  <c r="R470" i="63"/>
  <c r="P162" i="62"/>
  <c r="R162" i="62" s="1"/>
  <c r="Q162" i="62" s="1"/>
  <c r="O162" i="62" s="1"/>
  <c r="M353" i="77"/>
  <c r="O353" i="77" s="1"/>
  <c r="N353" i="77" s="1"/>
  <c r="M49" i="77"/>
  <c r="O49" i="77" s="1"/>
  <c r="N49" i="77" s="1"/>
  <c r="P10" i="62"/>
  <c r="R10" i="62" s="1"/>
  <c r="Q10" i="62" s="1"/>
  <c r="O10" i="62" s="1"/>
  <c r="M421" i="63"/>
  <c r="O421" i="63" s="1"/>
  <c r="N421" i="63" s="1"/>
  <c r="R421" i="63"/>
  <c r="M478" i="74"/>
  <c r="O478" i="74" s="1"/>
  <c r="N478" i="74" s="1"/>
  <c r="M372" i="63"/>
  <c r="O372" i="63" s="1"/>
  <c r="N372" i="63" s="1"/>
  <c r="R372" i="63"/>
  <c r="M68" i="77"/>
  <c r="O68" i="77" s="1"/>
  <c r="N68" i="77" s="1"/>
  <c r="P175" i="62"/>
  <c r="R175" i="62" s="1"/>
  <c r="Q175" i="62" s="1"/>
  <c r="O175" i="62" s="1"/>
  <c r="P191" i="62"/>
  <c r="R191" i="62" s="1"/>
  <c r="Q191" i="62" s="1"/>
  <c r="O191" i="62" s="1"/>
  <c r="O218" i="74"/>
  <c r="N218" i="74" s="1"/>
  <c r="R297" i="63"/>
  <c r="M297" i="63"/>
  <c r="O297" i="63" s="1"/>
  <c r="N297" i="63" s="1"/>
  <c r="M340" i="74"/>
  <c r="O340" i="74" s="1"/>
  <c r="N340" i="74" s="1"/>
  <c r="O301" i="74"/>
  <c r="N301" i="74" s="1"/>
  <c r="P380" i="62"/>
  <c r="R380" i="62" s="1"/>
  <c r="Q380" i="62" s="1"/>
  <c r="O380" i="62" s="1"/>
  <c r="O214" i="74"/>
  <c r="N214" i="74" s="1"/>
  <c r="M288" i="77"/>
  <c r="O288" i="77" s="1"/>
  <c r="N288" i="77" s="1"/>
  <c r="O63" i="74"/>
  <c r="N63" i="74" s="1"/>
  <c r="R432" i="63"/>
  <c r="M432" i="63"/>
  <c r="O432" i="63" s="1"/>
  <c r="N432" i="63" s="1"/>
  <c r="O87" i="63"/>
  <c r="N87" i="63" s="1"/>
  <c r="R87" i="63"/>
  <c r="O236" i="74"/>
  <c r="N236" i="74" s="1"/>
  <c r="O284" i="74"/>
  <c r="N284" i="74" s="1"/>
  <c r="O59" i="74"/>
  <c r="N59" i="74" s="1"/>
  <c r="M341" i="76"/>
  <c r="O341" i="76" s="1"/>
  <c r="N341" i="76" s="1"/>
  <c r="V329" i="46"/>
  <c r="M329" i="46"/>
  <c r="O329" i="46" s="1"/>
  <c r="N329" i="46" s="1"/>
  <c r="R329" i="46"/>
  <c r="V340" i="46"/>
  <c r="R340" i="46"/>
  <c r="M340" i="46"/>
  <c r="O340" i="46" s="1"/>
  <c r="N340" i="46" s="1"/>
  <c r="O178" i="74"/>
  <c r="N178" i="74" s="1"/>
  <c r="R379" i="46"/>
  <c r="M379" i="46"/>
  <c r="O379" i="46" s="1"/>
  <c r="N379" i="46" s="1"/>
  <c r="V379" i="46"/>
  <c r="O45" i="74"/>
  <c r="N45" i="74" s="1"/>
  <c r="O96" i="74"/>
  <c r="N96" i="74" s="1"/>
  <c r="M96" i="77"/>
  <c r="O96" i="77" s="1"/>
  <c r="N96" i="77" s="1"/>
  <c r="P114" i="62"/>
  <c r="R114" i="62" s="1"/>
  <c r="Q114" i="62" s="1"/>
  <c r="O114" i="62" s="1"/>
  <c r="M412" i="77"/>
  <c r="O412" i="77" s="1"/>
  <c r="N412" i="77" s="1"/>
  <c r="M122" i="77"/>
  <c r="O122" i="77" s="1"/>
  <c r="N122" i="77" s="1"/>
  <c r="M406" i="77"/>
  <c r="O406" i="77" s="1"/>
  <c r="N406" i="77" s="1"/>
  <c r="M326" i="77"/>
  <c r="O326" i="77" s="1"/>
  <c r="N326" i="77" s="1"/>
  <c r="P458" i="62"/>
  <c r="R458" i="62" s="1"/>
  <c r="Q458" i="62" s="1"/>
  <c r="O458" i="62" s="1"/>
  <c r="P82" i="62"/>
  <c r="R82" i="62" s="1"/>
  <c r="Q82" i="62" s="1"/>
  <c r="O82" i="62" s="1"/>
  <c r="P212" i="62"/>
  <c r="R212" i="62" s="1"/>
  <c r="Q212" i="62" s="1"/>
  <c r="O212" i="62" s="1"/>
  <c r="M450" i="74"/>
  <c r="O450" i="74" s="1"/>
  <c r="N450" i="74" s="1"/>
  <c r="M270" i="63"/>
  <c r="O270" i="63" s="1"/>
  <c r="N270" i="63" s="1"/>
  <c r="R270" i="63"/>
  <c r="V407" i="46"/>
  <c r="M407" i="46"/>
  <c r="O407" i="46" s="1"/>
  <c r="N407" i="46" s="1"/>
  <c r="R407" i="46"/>
  <c r="O193" i="74"/>
  <c r="N193" i="74" s="1"/>
  <c r="M384" i="74"/>
  <c r="O384" i="74" s="1"/>
  <c r="N384" i="74" s="1"/>
  <c r="P481" i="62"/>
  <c r="R481" i="62" s="1"/>
  <c r="Q481" i="62" s="1"/>
  <c r="O481" i="62" s="1"/>
  <c r="M352" i="77"/>
  <c r="O352" i="77" s="1"/>
  <c r="N352" i="77" s="1"/>
  <c r="M278" i="77"/>
  <c r="O278" i="77" s="1"/>
  <c r="N278" i="77" s="1"/>
  <c r="R98" i="62"/>
  <c r="Q98" i="62" s="1"/>
  <c r="O98" i="62" s="1"/>
  <c r="O87" i="74"/>
  <c r="N87" i="74" s="1"/>
  <c r="R291" i="62"/>
  <c r="Q291" i="62" s="1"/>
  <c r="O291" i="62" s="1"/>
  <c r="M463" i="63"/>
  <c r="O463" i="63" s="1"/>
  <c r="N463" i="63" s="1"/>
  <c r="R463" i="63"/>
  <c r="R416" i="63"/>
  <c r="M416" i="63"/>
  <c r="O416" i="63" s="1"/>
  <c r="N416" i="63" s="1"/>
  <c r="M442" i="76"/>
  <c r="O442" i="76" s="1"/>
  <c r="N442" i="76" s="1"/>
  <c r="M456" i="76"/>
  <c r="O456" i="76" s="1"/>
  <c r="N456" i="76" s="1"/>
  <c r="O172" i="74"/>
  <c r="N172" i="74" s="1"/>
  <c r="O224" i="74"/>
  <c r="N224" i="74" s="1"/>
  <c r="P392" i="62"/>
  <c r="R392" i="62" s="1"/>
  <c r="Q392" i="62" s="1"/>
  <c r="O392" i="62" s="1"/>
  <c r="P252" i="62"/>
  <c r="R252" i="62" s="1"/>
  <c r="Q252" i="62" s="1"/>
  <c r="O252" i="62" s="1"/>
  <c r="M318" i="77"/>
  <c r="O318" i="77" s="1"/>
  <c r="N318" i="77" s="1"/>
  <c r="P76" i="62"/>
  <c r="R76" i="62" s="1"/>
  <c r="Q76" i="62" s="1"/>
  <c r="O76" i="62" s="1"/>
  <c r="R225" i="63"/>
  <c r="M225" i="63"/>
  <c r="O225" i="63" s="1"/>
  <c r="N225" i="63" s="1"/>
  <c r="R159" i="63"/>
  <c r="M159" i="63"/>
  <c r="O159" i="63" s="1"/>
  <c r="N159" i="63" s="1"/>
  <c r="R351" i="63"/>
  <c r="M351" i="63"/>
  <c r="O351" i="63" s="1"/>
  <c r="N351" i="63" s="1"/>
  <c r="P47" i="62"/>
  <c r="R47" i="62" s="1"/>
  <c r="Q47" i="62" s="1"/>
  <c r="O47" i="62" s="1"/>
  <c r="M100" i="77"/>
  <c r="O100" i="77" s="1"/>
  <c r="N100" i="77" s="1"/>
  <c r="M63" i="77"/>
  <c r="O63" i="77" s="1"/>
  <c r="N63" i="77" s="1"/>
  <c r="V402" i="46"/>
  <c r="M402" i="46"/>
  <c r="O402" i="46" s="1"/>
  <c r="N402" i="46" s="1"/>
  <c r="R402" i="46"/>
  <c r="O136" i="74"/>
  <c r="N136" i="74" s="1"/>
  <c r="O278" i="74"/>
  <c r="N278" i="74" s="1"/>
  <c r="R279" i="63"/>
  <c r="M279" i="63"/>
  <c r="O279" i="63" s="1"/>
  <c r="N279" i="63" s="1"/>
  <c r="M301" i="63"/>
  <c r="O301" i="63" s="1"/>
  <c r="N301" i="63" s="1"/>
  <c r="R301" i="63"/>
  <c r="P430" i="62"/>
  <c r="R430" i="62" s="1"/>
  <c r="Q430" i="62" s="1"/>
  <c r="O430" i="62" s="1"/>
  <c r="M92" i="63"/>
  <c r="O92" i="63" s="1"/>
  <c r="N92" i="63" s="1"/>
  <c r="R92" i="63"/>
  <c r="M93" i="63"/>
  <c r="O93" i="63" s="1"/>
  <c r="N93" i="63" s="1"/>
  <c r="R93" i="63"/>
  <c r="M449" i="76"/>
  <c r="O449" i="76" s="1"/>
  <c r="N449" i="76" s="1"/>
  <c r="M144" i="63"/>
  <c r="O144" i="63" s="1"/>
  <c r="N144" i="63" s="1"/>
  <c r="R144" i="63"/>
  <c r="M70" i="77"/>
  <c r="O70" i="77" s="1"/>
  <c r="N70" i="77" s="1"/>
  <c r="R370" i="63"/>
  <c r="M370" i="63"/>
  <c r="O370" i="63" s="1"/>
  <c r="N370" i="63" s="1"/>
  <c r="R492" i="46"/>
  <c r="V492" i="46"/>
  <c r="M492" i="46"/>
  <c r="O492" i="46" s="1"/>
  <c r="N492" i="46" s="1"/>
  <c r="M120" i="77"/>
  <c r="O120" i="77" s="1"/>
  <c r="N120" i="77" s="1"/>
  <c r="M292" i="77"/>
  <c r="O292" i="77" s="1"/>
  <c r="N292" i="77" s="1"/>
  <c r="M232" i="63"/>
  <c r="O232" i="63" s="1"/>
  <c r="N232" i="63" s="1"/>
  <c r="R232" i="63"/>
  <c r="M491" i="74"/>
  <c r="O491" i="74" s="1"/>
  <c r="N491" i="74" s="1"/>
  <c r="O171" i="74"/>
  <c r="N171" i="74" s="1"/>
  <c r="O65" i="74"/>
  <c r="N65" i="74" s="1"/>
  <c r="M448" i="77"/>
  <c r="O448" i="77" s="1"/>
  <c r="N448" i="77" s="1"/>
  <c r="R109" i="63"/>
  <c r="M109" i="63"/>
  <c r="O109" i="63" s="1"/>
  <c r="N109" i="63" s="1"/>
  <c r="O130" i="74"/>
  <c r="N130" i="74" s="1"/>
  <c r="M136" i="77"/>
  <c r="O136" i="77" s="1"/>
  <c r="N136" i="77" s="1"/>
  <c r="P25" i="62"/>
  <c r="R25" i="62" s="1"/>
  <c r="Q25" i="62" s="1"/>
  <c r="O25" i="62" s="1"/>
  <c r="V499" i="46"/>
  <c r="M499" i="46"/>
  <c r="O499" i="46" s="1"/>
  <c r="N499" i="46" s="1"/>
  <c r="R499" i="46"/>
  <c r="R171" i="63"/>
  <c r="O171" i="63"/>
  <c r="N171" i="63" s="1"/>
  <c r="R281" i="62"/>
  <c r="Q281" i="62" s="1"/>
  <c r="O281" i="62" s="1"/>
  <c r="M428" i="76"/>
  <c r="O428" i="76" s="1"/>
  <c r="N428" i="76" s="1"/>
  <c r="R419" i="63"/>
  <c r="M419" i="63"/>
  <c r="O419" i="63" s="1"/>
  <c r="N419" i="63" s="1"/>
  <c r="M405" i="74"/>
  <c r="O405" i="74" s="1"/>
  <c r="N405" i="74" s="1"/>
  <c r="M366" i="74"/>
  <c r="O366" i="74" s="1"/>
  <c r="N366" i="74" s="1"/>
  <c r="M247" i="77"/>
  <c r="O247" i="77" s="1"/>
  <c r="N247" i="77" s="1"/>
  <c r="O141" i="74"/>
  <c r="N141" i="74" s="1"/>
  <c r="O257" i="74"/>
  <c r="N257" i="74" s="1"/>
  <c r="P80" i="62"/>
  <c r="R80" i="62" s="1"/>
  <c r="Q80" i="62" s="1"/>
  <c r="O80" i="62" s="1"/>
  <c r="O197" i="63"/>
  <c r="N197" i="63" s="1"/>
  <c r="R197" i="63"/>
  <c r="R111" i="63"/>
  <c r="M111" i="63"/>
  <c r="O111" i="63" s="1"/>
  <c r="N111" i="63" s="1"/>
  <c r="P390" i="62"/>
  <c r="R390" i="62" s="1"/>
  <c r="Q390" i="62" s="1"/>
  <c r="O390" i="62" s="1"/>
  <c r="R271" i="63"/>
  <c r="M271" i="63"/>
  <c r="O271" i="63" s="1"/>
  <c r="N271" i="63" s="1"/>
  <c r="M141" i="77"/>
  <c r="O141" i="77" s="1"/>
  <c r="N141" i="77" s="1"/>
  <c r="P377" i="62"/>
  <c r="R377" i="62" s="1"/>
  <c r="Q377" i="62" s="1"/>
  <c r="O377" i="62" s="1"/>
  <c r="R467" i="63"/>
  <c r="M467" i="63"/>
  <c r="O467" i="63" s="1"/>
  <c r="N467" i="63" s="1"/>
  <c r="M452" i="77"/>
  <c r="O452" i="77" s="1"/>
  <c r="N452" i="77" s="1"/>
  <c r="M448" i="74"/>
  <c r="O448" i="74" s="1"/>
  <c r="N448" i="74" s="1"/>
  <c r="M367" i="76"/>
  <c r="O367" i="76" s="1"/>
  <c r="N367" i="76" s="1"/>
  <c r="M437" i="77"/>
  <c r="O437" i="77" s="1"/>
  <c r="N437" i="77" s="1"/>
  <c r="R132" i="63"/>
  <c r="M132" i="63"/>
  <c r="O132" i="63" s="1"/>
  <c r="N132" i="63" s="1"/>
  <c r="M316" i="63"/>
  <c r="O316" i="63" s="1"/>
  <c r="N316" i="63" s="1"/>
  <c r="R316" i="63"/>
  <c r="P459" i="62"/>
  <c r="R459" i="62" s="1"/>
  <c r="Q459" i="62" s="1"/>
  <c r="O459" i="62" s="1"/>
  <c r="M303" i="77"/>
  <c r="O303" i="77" s="1"/>
  <c r="N303" i="77" s="1"/>
  <c r="O58" i="74"/>
  <c r="N58" i="74" s="1"/>
  <c r="P161" i="62"/>
  <c r="R161" i="62" s="1"/>
  <c r="Q161" i="62" s="1"/>
  <c r="O161" i="62" s="1"/>
  <c r="M234" i="77"/>
  <c r="O234" i="77" s="1"/>
  <c r="N234" i="77" s="1"/>
  <c r="M409" i="74"/>
  <c r="O409" i="74" s="1"/>
  <c r="N409" i="74" s="1"/>
  <c r="M111" i="77"/>
  <c r="O111" i="77" s="1"/>
  <c r="N111" i="77" s="1"/>
  <c r="M137" i="77"/>
  <c r="O137" i="77" s="1"/>
  <c r="N137" i="77" s="1"/>
  <c r="M390" i="46"/>
  <c r="O390" i="46" s="1"/>
  <c r="N390" i="46" s="1"/>
  <c r="V390" i="46"/>
  <c r="R390" i="46"/>
  <c r="M482" i="77"/>
  <c r="O482" i="77" s="1"/>
  <c r="N482" i="77" s="1"/>
  <c r="M215" i="63"/>
  <c r="O215" i="63" s="1"/>
  <c r="N215" i="63" s="1"/>
  <c r="R215" i="63"/>
  <c r="M87" i="77"/>
  <c r="O87" i="77" s="1"/>
  <c r="N87" i="77" s="1"/>
  <c r="Q47" i="63"/>
  <c r="P47" i="63" s="1"/>
  <c r="Q118" i="63"/>
  <c r="P118" i="63" s="1"/>
  <c r="Q45" i="63"/>
  <c r="P45" i="63" s="1"/>
  <c r="Q157" i="63"/>
  <c r="P157" i="63" s="1"/>
  <c r="Q165" i="63"/>
  <c r="P165" i="63" s="1"/>
  <c r="Q103" i="63"/>
  <c r="P103" i="63" s="1"/>
  <c r="Q88" i="63"/>
  <c r="P88" i="63" s="1"/>
  <c r="Q186" i="63"/>
  <c r="P186" i="63" s="1"/>
  <c r="Q78" i="63"/>
  <c r="P78" i="63" s="1"/>
  <c r="Q303" i="63"/>
  <c r="P303" i="63" s="1"/>
  <c r="Q138" i="63"/>
  <c r="P138" i="63" s="1"/>
  <c r="Q229" i="63"/>
  <c r="P229" i="63" s="1"/>
  <c r="Q205" i="63"/>
  <c r="P205" i="63" s="1"/>
  <c r="Q176" i="63"/>
  <c r="P176" i="63" s="1"/>
  <c r="Q142" i="63"/>
  <c r="P142" i="63" s="1"/>
  <c r="Q124" i="63"/>
  <c r="P124" i="63" s="1"/>
  <c r="Q207" i="63"/>
  <c r="P207" i="63" s="1"/>
  <c r="Q255" i="63"/>
  <c r="P255" i="63" s="1"/>
  <c r="Q223" i="63"/>
  <c r="P223" i="63" s="1"/>
  <c r="Q68" i="63"/>
  <c r="P68" i="63" s="1"/>
  <c r="Q194" i="63"/>
  <c r="P194" i="63" s="1"/>
  <c r="Q24" i="63"/>
  <c r="P24" i="63" s="1"/>
  <c r="Q264" i="63"/>
  <c r="P264" i="63" s="1"/>
  <c r="Q40" i="63"/>
  <c r="P40" i="63" s="1"/>
  <c r="Q113" i="63"/>
  <c r="P113" i="63" s="1"/>
  <c r="Q151" i="63"/>
  <c r="P151" i="63" s="1"/>
  <c r="U60" i="31"/>
  <c r="Q491" i="46" l="1"/>
  <c r="P491" i="46" s="1"/>
  <c r="Q67" i="63"/>
  <c r="P67" i="63" s="1"/>
  <c r="U459" i="46"/>
  <c r="T459" i="46" s="1"/>
  <c r="Q12" i="63"/>
  <c r="P12" i="63" s="1"/>
  <c r="U467" i="46"/>
  <c r="T467" i="46" s="1"/>
  <c r="Q212" i="63"/>
  <c r="P212" i="63" s="1"/>
  <c r="U374" i="46"/>
  <c r="T374" i="46" s="1"/>
  <c r="Q381" i="46"/>
  <c r="P381" i="46" s="1"/>
  <c r="Q496" i="63"/>
  <c r="P496" i="63" s="1"/>
  <c r="Q389" i="46"/>
  <c r="P389" i="46" s="1"/>
  <c r="Q469" i="63"/>
  <c r="P469" i="63" s="1"/>
  <c r="Q290" i="63"/>
  <c r="P290" i="63" s="1"/>
  <c r="Q406" i="46"/>
  <c r="P406" i="46" s="1"/>
  <c r="Q209" i="63"/>
  <c r="P209" i="63" s="1"/>
  <c r="Q337" i="63"/>
  <c r="P337" i="63" s="1"/>
  <c r="U371" i="46"/>
  <c r="T371" i="46" s="1"/>
  <c r="Q391" i="63"/>
  <c r="P391" i="63" s="1"/>
  <c r="Q336" i="63"/>
  <c r="P336" i="63" s="1"/>
  <c r="Q450" i="63"/>
  <c r="P450" i="63" s="1"/>
  <c r="Q108" i="63"/>
  <c r="P108" i="63" s="1"/>
  <c r="Q436" i="63"/>
  <c r="P436" i="63" s="1"/>
  <c r="U489" i="46"/>
  <c r="T489" i="46" s="1"/>
  <c r="Q421" i="46"/>
  <c r="P421" i="46" s="1"/>
  <c r="Q266" i="63"/>
  <c r="P266" i="63" s="1"/>
  <c r="Q366" i="63"/>
  <c r="P366" i="63" s="1"/>
  <c r="U369" i="46"/>
  <c r="T369" i="46" s="1"/>
  <c r="Q396" i="63"/>
  <c r="P396" i="63" s="1"/>
  <c r="Q189" i="63"/>
  <c r="P189" i="63" s="1"/>
  <c r="Q318" i="46"/>
  <c r="P318" i="46" s="1"/>
  <c r="Q490" i="63"/>
  <c r="P490" i="63" s="1"/>
  <c r="Q401" i="63"/>
  <c r="P401" i="63" s="1"/>
  <c r="Q10" i="63"/>
  <c r="P10" i="63" s="1"/>
  <c r="Q230" i="63"/>
  <c r="P230" i="63" s="1"/>
  <c r="Q479" i="63"/>
  <c r="P479" i="63" s="1"/>
  <c r="Q169" i="63"/>
  <c r="P169" i="63" s="1"/>
  <c r="Q313" i="63"/>
  <c r="P313" i="63" s="1"/>
  <c r="Q33" i="63"/>
  <c r="P33" i="63" s="1"/>
  <c r="Q322" i="46"/>
  <c r="P322" i="46" s="1"/>
  <c r="Q84" i="63"/>
  <c r="P84" i="63" s="1"/>
  <c r="U399" i="46"/>
  <c r="T399" i="46" s="1"/>
  <c r="Q39" i="63"/>
  <c r="P39" i="63" s="1"/>
  <c r="Q370" i="46"/>
  <c r="P370" i="46" s="1"/>
  <c r="Q488" i="63"/>
  <c r="P488" i="63" s="1"/>
  <c r="Q440" i="46"/>
  <c r="P440" i="46" s="1"/>
  <c r="Q330" i="46"/>
  <c r="P330" i="46" s="1"/>
  <c r="Q360" i="63"/>
  <c r="P360" i="63" s="1"/>
  <c r="Q436" i="46"/>
  <c r="P436" i="46" s="1"/>
  <c r="Q46" i="63"/>
  <c r="P46" i="63" s="1"/>
  <c r="U435" i="46"/>
  <c r="T435" i="46" s="1"/>
  <c r="Q190" i="63"/>
  <c r="P190" i="63" s="1"/>
  <c r="Q388" i="63"/>
  <c r="P388" i="63" s="1"/>
  <c r="Q219" i="63"/>
  <c r="P219" i="63" s="1"/>
  <c r="Q352" i="46"/>
  <c r="P352" i="46" s="1"/>
  <c r="U448" i="46"/>
  <c r="T448" i="46" s="1"/>
  <c r="U325" i="46"/>
  <c r="T325" i="46" s="1"/>
  <c r="Q164" i="63"/>
  <c r="P164" i="63" s="1"/>
  <c r="Q182" i="63"/>
  <c r="P182" i="63" s="1"/>
  <c r="Q52" i="63"/>
  <c r="P52" i="63" s="1"/>
  <c r="Q474" i="46"/>
  <c r="P474" i="46" s="1"/>
  <c r="Q250" i="63"/>
  <c r="P250" i="63" s="1"/>
  <c r="Q418" i="63"/>
  <c r="P418" i="63" s="1"/>
  <c r="Q313" i="46"/>
  <c r="P313" i="46" s="1"/>
  <c r="Q349" i="46"/>
  <c r="P349" i="46" s="1"/>
  <c r="Q43" i="63"/>
  <c r="P43" i="63" s="1"/>
  <c r="Q30" i="63"/>
  <c r="P30" i="63" s="1"/>
  <c r="Q96" i="63"/>
  <c r="P96" i="63" s="1"/>
  <c r="U455" i="46"/>
  <c r="T455" i="46" s="1"/>
  <c r="Q296" i="63"/>
  <c r="P296" i="63" s="1"/>
  <c r="U419" i="46"/>
  <c r="T419" i="46" s="1"/>
  <c r="U430" i="46"/>
  <c r="T430" i="46" s="1"/>
  <c r="U328" i="46"/>
  <c r="T328" i="46" s="1"/>
  <c r="U336" i="46"/>
  <c r="T336" i="46" s="1"/>
  <c r="U428" i="46"/>
  <c r="T428" i="46" s="1"/>
  <c r="Q82" i="63"/>
  <c r="P82" i="63" s="1"/>
  <c r="U494" i="46"/>
  <c r="T494" i="46" s="1"/>
  <c r="Q340" i="46"/>
  <c r="P340" i="46" s="1"/>
  <c r="Q58" i="63"/>
  <c r="P58" i="63" s="1"/>
  <c r="Q278" i="63"/>
  <c r="P278" i="63" s="1"/>
  <c r="Q287" i="63"/>
  <c r="P287" i="63" s="1"/>
  <c r="Q375" i="63"/>
  <c r="P375" i="63" s="1"/>
  <c r="Q444" i="63"/>
  <c r="P444" i="63" s="1"/>
  <c r="Q53" i="63"/>
  <c r="P53" i="63" s="1"/>
  <c r="Q136" i="63"/>
  <c r="P136" i="63" s="1"/>
  <c r="Q280" i="63"/>
  <c r="P280" i="63" s="1"/>
  <c r="Q179" i="63"/>
  <c r="P179" i="63" s="1"/>
  <c r="Q362" i="46"/>
  <c r="P362" i="46" s="1"/>
  <c r="Q480" i="63"/>
  <c r="P480" i="63" s="1"/>
  <c r="Q328" i="63"/>
  <c r="P328" i="63" s="1"/>
  <c r="Q472" i="46"/>
  <c r="P472" i="46" s="1"/>
  <c r="Q417" i="46"/>
  <c r="P417" i="46" s="1"/>
  <c r="Q349" i="63"/>
  <c r="P349" i="63" s="1"/>
  <c r="Q187" i="63"/>
  <c r="P187" i="63" s="1"/>
  <c r="U392" i="46"/>
  <c r="T392" i="46" s="1"/>
  <c r="Q240" i="63"/>
  <c r="P240" i="63" s="1"/>
  <c r="Q415" i="63"/>
  <c r="P415" i="63" s="1"/>
  <c r="Q222" i="63"/>
  <c r="P222" i="63" s="1"/>
  <c r="Q465" i="46"/>
  <c r="P465" i="46" s="1"/>
  <c r="Q285" i="63"/>
  <c r="P285" i="63" s="1"/>
  <c r="Q334" i="63"/>
  <c r="P334" i="63" s="1"/>
  <c r="Q383" i="46"/>
  <c r="P383" i="46" s="1"/>
  <c r="U396" i="46"/>
  <c r="T396" i="46" s="1"/>
  <c r="U375" i="46"/>
  <c r="T375" i="46" s="1"/>
  <c r="Q332" i="63"/>
  <c r="P332" i="63" s="1"/>
  <c r="Q156" i="63"/>
  <c r="P156" i="63" s="1"/>
  <c r="U447" i="46"/>
  <c r="T447" i="46" s="1"/>
  <c r="Q459" i="46"/>
  <c r="P459" i="46" s="1"/>
  <c r="U431" i="46"/>
  <c r="T431" i="46" s="1"/>
  <c r="Q459" i="63"/>
  <c r="P459" i="63" s="1"/>
  <c r="Q500" i="46"/>
  <c r="P500" i="46" s="1"/>
  <c r="Q476" i="63"/>
  <c r="P476" i="63" s="1"/>
  <c r="Q409" i="63"/>
  <c r="P409" i="63" s="1"/>
  <c r="Q76" i="63"/>
  <c r="P76" i="63" s="1"/>
  <c r="Q75" i="63"/>
  <c r="P75" i="63" s="1"/>
  <c r="Q141" i="63"/>
  <c r="P141" i="63" s="1"/>
  <c r="Q329" i="63"/>
  <c r="P329" i="63" s="1"/>
  <c r="Q249" i="63"/>
  <c r="P249" i="63" s="1"/>
  <c r="Q66" i="63"/>
  <c r="P66" i="63" s="1"/>
  <c r="U420" i="46"/>
  <c r="T420" i="46" s="1"/>
  <c r="U406" i="46"/>
  <c r="T406" i="46" s="1"/>
  <c r="Q333" i="63"/>
  <c r="P333" i="63" s="1"/>
  <c r="Q342" i="46"/>
  <c r="P342" i="46" s="1"/>
  <c r="Q125" i="63"/>
  <c r="P125" i="63" s="1"/>
  <c r="Q439" i="63"/>
  <c r="P439" i="63" s="1"/>
  <c r="Q281" i="63"/>
  <c r="P281" i="63" s="1"/>
  <c r="Q369" i="46"/>
  <c r="P369" i="46" s="1"/>
  <c r="U470" i="46"/>
  <c r="T470" i="46" s="1"/>
  <c r="Q254" i="63"/>
  <c r="P254" i="63" s="1"/>
  <c r="Q91" i="63"/>
  <c r="P91" i="63" s="1"/>
  <c r="U491" i="46"/>
  <c r="T491" i="46" s="1"/>
  <c r="Q54" i="63"/>
  <c r="P54" i="63" s="1"/>
  <c r="Q425" i="63"/>
  <c r="P425" i="63" s="1"/>
  <c r="U388" i="46"/>
  <c r="T388" i="46" s="1"/>
  <c r="Q336" i="46"/>
  <c r="P336" i="46" s="1"/>
  <c r="Q437" i="63"/>
  <c r="P437" i="63" s="1"/>
  <c r="Q251" i="63"/>
  <c r="P251" i="63" s="1"/>
  <c r="Q20" i="63"/>
  <c r="P20" i="63" s="1"/>
  <c r="Q366" i="46"/>
  <c r="P366" i="46" s="1"/>
  <c r="Q295" i="63"/>
  <c r="P295" i="63" s="1"/>
  <c r="Q59" i="63"/>
  <c r="P59" i="63" s="1"/>
  <c r="Q450" i="46"/>
  <c r="P450" i="46" s="1"/>
  <c r="U497" i="46"/>
  <c r="T497" i="46" s="1"/>
  <c r="Q456" i="63"/>
  <c r="P456" i="63" s="1"/>
  <c r="Q426" i="63"/>
  <c r="P426" i="63" s="1"/>
  <c r="U464" i="46"/>
  <c r="T464" i="46" s="1"/>
  <c r="Q168" i="63"/>
  <c r="P168" i="63" s="1"/>
  <c r="Q316" i="46"/>
  <c r="P316" i="46" s="1"/>
  <c r="U485" i="46"/>
  <c r="T485" i="46" s="1"/>
  <c r="Q405" i="63"/>
  <c r="P405" i="63" s="1"/>
  <c r="U445" i="46"/>
  <c r="T445" i="46" s="1"/>
  <c r="Q318" i="63"/>
  <c r="P318" i="63" s="1"/>
  <c r="Q308" i="63"/>
  <c r="P308" i="63" s="1"/>
  <c r="Q246" i="63"/>
  <c r="P246" i="63" s="1"/>
  <c r="Q423" i="46"/>
  <c r="P423" i="46" s="1"/>
  <c r="Q29" i="63"/>
  <c r="P29" i="63" s="1"/>
  <c r="Q227" i="63"/>
  <c r="P227" i="63" s="1"/>
  <c r="Q239" i="63"/>
  <c r="P239" i="63" s="1"/>
  <c r="Q188" i="63"/>
  <c r="P188" i="63" s="1"/>
  <c r="Q262" i="63"/>
  <c r="P262" i="63" s="1"/>
  <c r="U327" i="46"/>
  <c r="T327" i="46" s="1"/>
  <c r="Q320" i="46"/>
  <c r="P320" i="46" s="1"/>
  <c r="Q334" i="46"/>
  <c r="P334" i="46" s="1"/>
  <c r="Q423" i="63"/>
  <c r="P423" i="63" s="1"/>
  <c r="Q305" i="63"/>
  <c r="P305" i="63" s="1"/>
  <c r="U475" i="46"/>
  <c r="T475" i="46" s="1"/>
  <c r="U337" i="46"/>
  <c r="T337" i="46" s="1"/>
  <c r="Q243" i="63"/>
  <c r="P243" i="63" s="1"/>
  <c r="U341" i="46"/>
  <c r="T341" i="46" s="1"/>
  <c r="Q304" i="63"/>
  <c r="P304" i="63" s="1"/>
  <c r="Q152" i="63"/>
  <c r="P152" i="63" s="1"/>
  <c r="Q474" i="63"/>
  <c r="P474" i="63" s="1"/>
  <c r="Q496" i="46"/>
  <c r="P496" i="46" s="1"/>
  <c r="U346" i="46"/>
  <c r="T346" i="46" s="1"/>
  <c r="Q26" i="63"/>
  <c r="P26" i="63" s="1"/>
  <c r="Q427" i="46"/>
  <c r="P427" i="46" s="1"/>
  <c r="Q286" i="63"/>
  <c r="P286" i="63" s="1"/>
  <c r="Q126" i="63"/>
  <c r="P126" i="63" s="1"/>
  <c r="Q162" i="63"/>
  <c r="P162" i="63" s="1"/>
  <c r="Q106" i="63"/>
  <c r="P106" i="63" s="1"/>
  <c r="U360" i="46"/>
  <c r="T360" i="46" s="1"/>
  <c r="Q268" i="63"/>
  <c r="P268" i="63" s="1"/>
  <c r="Q94" i="63"/>
  <c r="P94" i="63" s="1"/>
  <c r="Q449" i="63"/>
  <c r="P449" i="63" s="1"/>
  <c r="Q257" i="63"/>
  <c r="P257" i="63" s="1"/>
  <c r="Q424" i="63"/>
  <c r="P424" i="63" s="1"/>
  <c r="Q36" i="63"/>
  <c r="P36" i="63" s="1"/>
  <c r="Q110" i="63"/>
  <c r="P110" i="63" s="1"/>
  <c r="Q321" i="46"/>
  <c r="P321" i="46" s="1"/>
  <c r="Q473" i="63"/>
  <c r="P473" i="63" s="1"/>
  <c r="U453" i="46"/>
  <c r="T453" i="46" s="1"/>
  <c r="Q457" i="46"/>
  <c r="P457" i="46" s="1"/>
  <c r="U471" i="46"/>
  <c r="T471" i="46" s="1"/>
  <c r="Q37" i="63"/>
  <c r="P37" i="63" s="1"/>
  <c r="Q489" i="63"/>
  <c r="P489" i="63" s="1"/>
  <c r="Q307" i="63"/>
  <c r="P307" i="63" s="1"/>
  <c r="Q291" i="63"/>
  <c r="P291" i="63" s="1"/>
  <c r="Q213" i="63"/>
  <c r="P213" i="63" s="1"/>
  <c r="Q374" i="63"/>
  <c r="P374" i="63" s="1"/>
  <c r="Q451" i="46"/>
  <c r="P451" i="46" s="1"/>
  <c r="Q428" i="46"/>
  <c r="P428" i="46" s="1"/>
  <c r="Q56" i="63"/>
  <c r="P56" i="63" s="1"/>
  <c r="Q352" i="63"/>
  <c r="P352" i="63" s="1"/>
  <c r="Q325" i="63"/>
  <c r="P325" i="63" s="1"/>
  <c r="Q316" i="63"/>
  <c r="P316" i="63" s="1"/>
  <c r="U466" i="46"/>
  <c r="T466" i="46" s="1"/>
  <c r="Q160" i="63"/>
  <c r="P160" i="63" s="1"/>
  <c r="Q461" i="63"/>
  <c r="P461" i="63" s="1"/>
  <c r="Q326" i="63"/>
  <c r="P326" i="63" s="1"/>
  <c r="Q133" i="63"/>
  <c r="P133" i="63" s="1"/>
  <c r="Q260" i="63"/>
  <c r="P260" i="63" s="1"/>
  <c r="Q497" i="63"/>
  <c r="P497" i="63" s="1"/>
  <c r="Q402" i="46"/>
  <c r="P402" i="46" s="1"/>
  <c r="Q470" i="63"/>
  <c r="P470" i="63" s="1"/>
  <c r="Q221" i="63"/>
  <c r="P221" i="63" s="1"/>
  <c r="Q235" i="63"/>
  <c r="P235" i="63" s="1"/>
  <c r="Q41" i="63"/>
  <c r="P41" i="63" s="1"/>
  <c r="Q337" i="46"/>
  <c r="P337" i="46" s="1"/>
  <c r="U389" i="46"/>
  <c r="T389" i="46" s="1"/>
  <c r="U370" i="46"/>
  <c r="T370" i="46" s="1"/>
  <c r="U440" i="46"/>
  <c r="T440" i="46" s="1"/>
  <c r="U352" i="46"/>
  <c r="T352" i="46" s="1"/>
  <c r="U321" i="46"/>
  <c r="T321" i="46" s="1"/>
  <c r="Q393" i="63"/>
  <c r="P393" i="63" s="1"/>
  <c r="Q475" i="63"/>
  <c r="P475" i="63" s="1"/>
  <c r="Q167" i="63"/>
  <c r="P167" i="63" s="1"/>
  <c r="Q357" i="46"/>
  <c r="P357" i="46" s="1"/>
  <c r="U468" i="46"/>
  <c r="T468" i="46" s="1"/>
  <c r="Q302" i="63"/>
  <c r="P302" i="63" s="1"/>
  <c r="Q99" i="63"/>
  <c r="P99" i="63" s="1"/>
  <c r="U410" i="46"/>
  <c r="T410" i="46" s="1"/>
  <c r="Q150" i="63"/>
  <c r="P150" i="63" s="1"/>
  <c r="Q90" i="63"/>
  <c r="P90" i="63" s="1"/>
  <c r="Q462" i="46"/>
  <c r="P462" i="46" s="1"/>
  <c r="U311" i="46"/>
  <c r="T311" i="46" s="1"/>
  <c r="Q391" i="46"/>
  <c r="P391" i="46" s="1"/>
  <c r="Q363" i="46"/>
  <c r="P363" i="46" s="1"/>
  <c r="Q453" i="46"/>
  <c r="P453" i="46" s="1"/>
  <c r="U449" i="46"/>
  <c r="T449" i="46" s="1"/>
  <c r="Q443" i="46"/>
  <c r="P443" i="46" s="1"/>
  <c r="Q482" i="46"/>
  <c r="P482" i="46" s="1"/>
  <c r="U383" i="46"/>
  <c r="T383" i="46" s="1"/>
  <c r="U500" i="46"/>
  <c r="T500" i="46" s="1"/>
  <c r="U461" i="46"/>
  <c r="T461" i="46" s="1"/>
  <c r="Q35" i="63"/>
  <c r="P35" i="63" s="1"/>
  <c r="Q51" i="63"/>
  <c r="P51" i="63" s="1"/>
  <c r="Q294" i="63"/>
  <c r="P294" i="63" s="1"/>
  <c r="Q464" i="46"/>
  <c r="P464" i="46" s="1"/>
  <c r="Q375" i="46"/>
  <c r="P375" i="46" s="1"/>
  <c r="Q282" i="63"/>
  <c r="P282" i="63" s="1"/>
  <c r="Q216" i="63"/>
  <c r="P216" i="63" s="1"/>
  <c r="Q320" i="63"/>
  <c r="P320" i="63" s="1"/>
  <c r="Q31" i="63"/>
  <c r="P31" i="63" s="1"/>
  <c r="Q263" i="63"/>
  <c r="P263" i="63" s="1"/>
  <c r="Q462" i="63"/>
  <c r="P462" i="63" s="1"/>
  <c r="Q431" i="46"/>
  <c r="P431" i="46" s="1"/>
  <c r="Q344" i="63"/>
  <c r="P344" i="63" s="1"/>
  <c r="Q191" i="63"/>
  <c r="P191" i="63" s="1"/>
  <c r="U434" i="46"/>
  <c r="T434" i="46" s="1"/>
  <c r="U357" i="46"/>
  <c r="T357" i="46" s="1"/>
  <c r="Q321" i="63"/>
  <c r="P321" i="63" s="1"/>
  <c r="Q342" i="63"/>
  <c r="P342" i="63" s="1"/>
  <c r="Q397" i="46"/>
  <c r="P397" i="46" s="1"/>
  <c r="Q409" i="46"/>
  <c r="P409" i="46" s="1"/>
  <c r="U493" i="46"/>
  <c r="T493" i="46" s="1"/>
  <c r="Q256" i="63"/>
  <c r="P256" i="63" s="1"/>
  <c r="Q17" i="63"/>
  <c r="P17" i="63" s="1"/>
  <c r="Q404" i="46"/>
  <c r="P404" i="46" s="1"/>
  <c r="U425" i="46"/>
  <c r="T425" i="46" s="1"/>
  <c r="Q135" i="63"/>
  <c r="P135" i="63" s="1"/>
  <c r="U366" i="46"/>
  <c r="T366" i="46" s="1"/>
  <c r="Q175" i="63"/>
  <c r="P175" i="63" s="1"/>
  <c r="Q355" i="46"/>
  <c r="P355" i="46" s="1"/>
  <c r="Q386" i="63"/>
  <c r="P386" i="63" s="1"/>
  <c r="Q485" i="46"/>
  <c r="P485" i="46" s="1"/>
  <c r="Q390" i="63"/>
  <c r="P390" i="63" s="1"/>
  <c r="Q369" i="63"/>
  <c r="P369" i="63" s="1"/>
  <c r="Q312" i="46"/>
  <c r="P312" i="46" s="1"/>
  <c r="U354" i="46"/>
  <c r="T354" i="46" s="1"/>
  <c r="Q365" i="46"/>
  <c r="P365" i="46" s="1"/>
  <c r="Q298" i="63"/>
  <c r="P298" i="63" s="1"/>
  <c r="U322" i="46"/>
  <c r="T322" i="46" s="1"/>
  <c r="U318" i="46"/>
  <c r="T318" i="46" s="1"/>
  <c r="Q435" i="46"/>
  <c r="P435" i="46" s="1"/>
  <c r="Q15" i="63"/>
  <c r="P15" i="63" s="1"/>
  <c r="Q484" i="46"/>
  <c r="P484" i="46" s="1"/>
  <c r="Q373" i="63"/>
  <c r="P373" i="63" s="1"/>
  <c r="Q86" i="63"/>
  <c r="P86" i="63" s="1"/>
  <c r="Q374" i="46"/>
  <c r="P374" i="46" s="1"/>
  <c r="S374" i="46" s="1"/>
  <c r="Q408" i="63"/>
  <c r="P408" i="63" s="1"/>
  <c r="Q361" i="63"/>
  <c r="P361" i="63" s="1"/>
  <c r="Q331" i="63"/>
  <c r="P331" i="63" s="1"/>
  <c r="U381" i="46"/>
  <c r="T381" i="46" s="1"/>
  <c r="Q42" i="63"/>
  <c r="P42" i="63" s="1"/>
  <c r="U474" i="46"/>
  <c r="T474" i="46" s="1"/>
  <c r="Q335" i="46"/>
  <c r="P335" i="46" s="1"/>
  <c r="Q13" i="63"/>
  <c r="P13" i="63" s="1"/>
  <c r="Q376" i="63"/>
  <c r="P376" i="63" s="1"/>
  <c r="Q272" i="63"/>
  <c r="P272" i="63" s="1"/>
  <c r="Q50" i="63"/>
  <c r="P50" i="63" s="1"/>
  <c r="U330" i="46"/>
  <c r="T330" i="46" s="1"/>
  <c r="U436" i="46"/>
  <c r="T436" i="46" s="1"/>
  <c r="Q371" i="46"/>
  <c r="P371" i="46" s="1"/>
  <c r="Q146" i="63"/>
  <c r="P146" i="63" s="1"/>
  <c r="U421" i="46"/>
  <c r="T421" i="46" s="1"/>
  <c r="S421" i="46" s="1"/>
  <c r="Q18" i="63"/>
  <c r="P18" i="63" s="1"/>
  <c r="Q468" i="63"/>
  <c r="P468" i="63" s="1"/>
  <c r="Q319" i="63"/>
  <c r="P319" i="63" s="1"/>
  <c r="Q236" i="63"/>
  <c r="P236" i="63" s="1"/>
  <c r="Q448" i="46"/>
  <c r="P448" i="46" s="1"/>
  <c r="Q139" i="63"/>
  <c r="P139" i="63" s="1"/>
  <c r="Q364" i="46"/>
  <c r="P364" i="46" s="1"/>
  <c r="Q363" i="63"/>
  <c r="P363" i="63" s="1"/>
  <c r="Q412" i="63"/>
  <c r="P412" i="63" s="1"/>
  <c r="Q399" i="46"/>
  <c r="P399" i="46" s="1"/>
  <c r="U415" i="46"/>
  <c r="T415" i="46" s="1"/>
  <c r="U476" i="46"/>
  <c r="T476" i="46" s="1"/>
  <c r="Q368" i="63"/>
  <c r="P368" i="63" s="1"/>
  <c r="Q145" i="63"/>
  <c r="P145" i="63" s="1"/>
  <c r="Q325" i="46"/>
  <c r="P325" i="46" s="1"/>
  <c r="Q463" i="46"/>
  <c r="P463" i="46" s="1"/>
  <c r="Q315" i="46"/>
  <c r="P315" i="46" s="1"/>
  <c r="Q224" i="63"/>
  <c r="P224" i="63" s="1"/>
  <c r="U313" i="46"/>
  <c r="T313" i="46" s="1"/>
  <c r="Q489" i="46"/>
  <c r="P489" i="46" s="1"/>
  <c r="Q315" i="63"/>
  <c r="P315" i="63" s="1"/>
  <c r="U439" i="46"/>
  <c r="T439" i="46" s="1"/>
  <c r="Q472" i="63"/>
  <c r="P472" i="63" s="1"/>
  <c r="Q323" i="46"/>
  <c r="P323" i="46" s="1"/>
  <c r="Q493" i="63"/>
  <c r="P493" i="63" s="1"/>
  <c r="Q347" i="46"/>
  <c r="P347" i="46" s="1"/>
  <c r="Q310" i="46"/>
  <c r="P310" i="46" s="1"/>
  <c r="Q38" i="63"/>
  <c r="P38" i="63" s="1"/>
  <c r="Q117" i="63"/>
  <c r="P117" i="63" s="1"/>
  <c r="Q199" i="63"/>
  <c r="P199" i="63" s="1"/>
  <c r="Q341" i="46"/>
  <c r="P341" i="46" s="1"/>
  <c r="U496" i="46"/>
  <c r="T496" i="46" s="1"/>
  <c r="Q372" i="46"/>
  <c r="P372" i="46" s="1"/>
  <c r="Q346" i="46"/>
  <c r="P346" i="46" s="1"/>
  <c r="Q460" i="63"/>
  <c r="P460" i="63" s="1"/>
  <c r="Q438" i="63"/>
  <c r="P438" i="63" s="1"/>
  <c r="U457" i="46"/>
  <c r="T457" i="46" s="1"/>
  <c r="Q203" i="63"/>
  <c r="P203" i="63" s="1"/>
  <c r="Q413" i="46"/>
  <c r="P413" i="46" s="1"/>
  <c r="Q481" i="63"/>
  <c r="P481" i="63" s="1"/>
  <c r="Q478" i="46"/>
  <c r="P478" i="46" s="1"/>
  <c r="Q310" i="63"/>
  <c r="P310" i="63" s="1"/>
  <c r="Q159" i="63"/>
  <c r="P159" i="63" s="1"/>
  <c r="U316" i="46"/>
  <c r="T316" i="46" s="1"/>
  <c r="Q215" i="63"/>
  <c r="P215" i="63" s="1"/>
  <c r="Q171" i="63"/>
  <c r="P171" i="63" s="1"/>
  <c r="Q109" i="63"/>
  <c r="P109" i="63" s="1"/>
  <c r="Q144" i="63"/>
  <c r="P144" i="63" s="1"/>
  <c r="Q301" i="63"/>
  <c r="P301" i="63" s="1"/>
  <c r="Q421" i="63"/>
  <c r="P421" i="63" s="1"/>
  <c r="U368" i="46"/>
  <c r="T368" i="46" s="1"/>
  <c r="Q358" i="63"/>
  <c r="P358" i="63" s="1"/>
  <c r="Q238" i="63"/>
  <c r="P238" i="63" s="1"/>
  <c r="U480" i="46"/>
  <c r="T480" i="46" s="1"/>
  <c r="Q248" i="63"/>
  <c r="P248" i="63" s="1"/>
  <c r="Q288" i="63"/>
  <c r="P288" i="63" s="1"/>
  <c r="Q471" i="46"/>
  <c r="P471" i="46" s="1"/>
  <c r="U411" i="46"/>
  <c r="T411" i="46" s="1"/>
  <c r="Q439" i="46"/>
  <c r="P439" i="46" s="1"/>
  <c r="Q122" i="63"/>
  <c r="P122" i="63" s="1"/>
  <c r="Q116" i="63"/>
  <c r="P116" i="63" s="1"/>
  <c r="U402" i="46"/>
  <c r="T402" i="46" s="1"/>
  <c r="Q195" i="63"/>
  <c r="P195" i="63" s="1"/>
  <c r="U409" i="46"/>
  <c r="T409" i="46" s="1"/>
  <c r="Q356" i="63"/>
  <c r="P356" i="63" s="1"/>
  <c r="U446" i="46"/>
  <c r="T446" i="46" s="1"/>
  <c r="Q416" i="63"/>
  <c r="P416" i="63" s="1"/>
  <c r="Q432" i="63"/>
  <c r="P432" i="63" s="1"/>
  <c r="Q297" i="63"/>
  <c r="P297" i="63" s="1"/>
  <c r="Q23" i="63"/>
  <c r="P23" i="63" s="1"/>
  <c r="Q95" i="63"/>
  <c r="P95" i="63" s="1"/>
  <c r="Q379" i="63"/>
  <c r="P379" i="63" s="1"/>
  <c r="Q324" i="63"/>
  <c r="P324" i="63" s="1"/>
  <c r="Q283" i="63"/>
  <c r="P283" i="63" s="1"/>
  <c r="U331" i="46"/>
  <c r="T331" i="46" s="1"/>
  <c r="Q411" i="63"/>
  <c r="P411" i="63" s="1"/>
  <c r="Q454" i="46"/>
  <c r="P454" i="46" s="1"/>
  <c r="U326" i="46"/>
  <c r="T326" i="46" s="1"/>
  <c r="Q173" i="63"/>
  <c r="P173" i="63" s="1"/>
  <c r="Q407" i="63"/>
  <c r="P407" i="63" s="1"/>
  <c r="Q196" i="63"/>
  <c r="P196" i="63" s="1"/>
  <c r="Q16" i="63"/>
  <c r="P16" i="63" s="1"/>
  <c r="Q465" i="63"/>
  <c r="P465" i="63" s="1"/>
  <c r="Q491" i="63"/>
  <c r="P491" i="63" s="1"/>
  <c r="Q97" i="63"/>
  <c r="P97" i="63" s="1"/>
  <c r="Q284" i="63"/>
  <c r="P284" i="63" s="1"/>
  <c r="Q49" i="63"/>
  <c r="P49" i="63" s="1"/>
  <c r="Q314" i="63"/>
  <c r="P314" i="63" s="1"/>
  <c r="Q340" i="63"/>
  <c r="P340" i="63" s="1"/>
  <c r="Q211" i="63"/>
  <c r="P211" i="63" s="1"/>
  <c r="Q431" i="63"/>
  <c r="P431" i="63" s="1"/>
  <c r="Q274" i="63"/>
  <c r="P274" i="63" s="1"/>
  <c r="Q487" i="63"/>
  <c r="P487" i="63" s="1"/>
  <c r="U338" i="46"/>
  <c r="T338" i="46" s="1"/>
  <c r="Q185" i="63"/>
  <c r="P185" i="63" s="1"/>
  <c r="Q437" i="46"/>
  <c r="P437" i="46" s="1"/>
  <c r="Q455" i="63"/>
  <c r="P455" i="63" s="1"/>
  <c r="Q193" i="63"/>
  <c r="P193" i="63" s="1"/>
  <c r="Q181" i="63"/>
  <c r="P181" i="63" s="1"/>
  <c r="Q348" i="46"/>
  <c r="P348" i="46" s="1"/>
  <c r="U458" i="46"/>
  <c r="T458" i="46" s="1"/>
  <c r="Q387" i="46"/>
  <c r="P387" i="46" s="1"/>
  <c r="Q348" i="63"/>
  <c r="P348" i="63" s="1"/>
  <c r="U361" i="46"/>
  <c r="T361" i="46" s="1"/>
  <c r="U339" i="46"/>
  <c r="T339" i="46" s="1"/>
  <c r="Q398" i="63"/>
  <c r="P398" i="63" s="1"/>
  <c r="Q418" i="46"/>
  <c r="P418" i="46" s="1"/>
  <c r="Q293" i="63"/>
  <c r="P293" i="63" s="1"/>
  <c r="Q451" i="63"/>
  <c r="P451" i="63" s="1"/>
  <c r="Q228" i="63"/>
  <c r="P228" i="63" s="1"/>
  <c r="U314" i="46"/>
  <c r="T314" i="46" s="1"/>
  <c r="Q11" i="63"/>
  <c r="P11" i="63" s="1"/>
  <c r="Q61" i="63"/>
  <c r="P61" i="63" s="1"/>
  <c r="Q332" i="46"/>
  <c r="P332" i="46" s="1"/>
  <c r="Q269" i="63"/>
  <c r="P269" i="63" s="1"/>
  <c r="Q312" i="63"/>
  <c r="P312" i="63" s="1"/>
  <c r="Q454" i="63"/>
  <c r="P454" i="63" s="1"/>
  <c r="Q358" i="46"/>
  <c r="P358" i="46" s="1"/>
  <c r="U460" i="46"/>
  <c r="T460" i="46" s="1"/>
  <c r="Q482" i="63"/>
  <c r="P482" i="63" s="1"/>
  <c r="Q277" i="63"/>
  <c r="P277" i="63" s="1"/>
  <c r="Q327" i="46"/>
  <c r="P327" i="46" s="1"/>
  <c r="Q494" i="63"/>
  <c r="P494" i="63" s="1"/>
  <c r="U451" i="46"/>
  <c r="T451" i="46" s="1"/>
  <c r="Q270" i="63"/>
  <c r="P270" i="63" s="1"/>
  <c r="Q466" i="46"/>
  <c r="P466" i="46" s="1"/>
  <c r="U349" i="46"/>
  <c r="T349" i="46" s="1"/>
  <c r="U469" i="46"/>
  <c r="T469" i="46" s="1"/>
  <c r="U353" i="46"/>
  <c r="T353" i="46" s="1"/>
  <c r="U317" i="46"/>
  <c r="T317" i="46" s="1"/>
  <c r="Q390" i="46"/>
  <c r="P390" i="46" s="1"/>
  <c r="Q132" i="63"/>
  <c r="P132" i="63" s="1"/>
  <c r="Q419" i="63"/>
  <c r="P419" i="63" s="1"/>
  <c r="U499" i="46"/>
  <c r="T499" i="46" s="1"/>
  <c r="Q483" i="63"/>
  <c r="P483" i="63" s="1"/>
  <c r="Q350" i="63"/>
  <c r="P350" i="63" s="1"/>
  <c r="Q345" i="63"/>
  <c r="P345" i="63" s="1"/>
  <c r="Q442" i="63"/>
  <c r="P442" i="63" s="1"/>
  <c r="U359" i="46"/>
  <c r="T359" i="46" s="1"/>
  <c r="Q389" i="63"/>
  <c r="P389" i="63" s="1"/>
  <c r="Q9" i="63"/>
  <c r="P9" i="63" s="1"/>
  <c r="U429" i="46"/>
  <c r="T429" i="46" s="1"/>
  <c r="Q492" i="63"/>
  <c r="P492" i="63" s="1"/>
  <c r="Q447" i="63"/>
  <c r="P447" i="63" s="1"/>
  <c r="Q83" i="63"/>
  <c r="P83" i="63" s="1"/>
  <c r="Q323" i="63"/>
  <c r="P323" i="63" s="1"/>
  <c r="Q170" i="63"/>
  <c r="P170" i="63" s="1"/>
  <c r="U345" i="46"/>
  <c r="T345" i="46" s="1"/>
  <c r="Q73" i="63"/>
  <c r="P73" i="63" s="1"/>
  <c r="Q486" i="46"/>
  <c r="P486" i="46" s="1"/>
  <c r="Q483" i="46"/>
  <c r="P483" i="46" s="1"/>
  <c r="Q476" i="46"/>
  <c r="P476" i="46" s="1"/>
  <c r="Q8" i="63"/>
  <c r="P8" i="63" s="1"/>
  <c r="U473" i="46"/>
  <c r="T473" i="46" s="1"/>
  <c r="Q393" i="46"/>
  <c r="P393" i="46" s="1"/>
  <c r="Q343" i="63"/>
  <c r="P343" i="63" s="1"/>
  <c r="Q470" i="46"/>
  <c r="P470" i="46" s="1"/>
  <c r="U450" i="46"/>
  <c r="T450" i="46" s="1"/>
  <c r="Q392" i="63"/>
  <c r="P392" i="63" s="1"/>
  <c r="U312" i="46"/>
  <c r="T312" i="46" s="1"/>
  <c r="Q64" i="63"/>
  <c r="P64" i="63" s="1"/>
  <c r="Q486" i="63"/>
  <c r="P486" i="63" s="1"/>
  <c r="Q380" i="63"/>
  <c r="P380" i="63" s="1"/>
  <c r="Q458" i="46"/>
  <c r="P458" i="46" s="1"/>
  <c r="Q137" i="63"/>
  <c r="P137" i="63" s="1"/>
  <c r="Q466" i="63"/>
  <c r="P466" i="63" s="1"/>
  <c r="Q55" i="63"/>
  <c r="P55" i="63" s="1"/>
  <c r="Q367" i="46"/>
  <c r="P367" i="46" s="1"/>
  <c r="Q452" i="63"/>
  <c r="P452" i="63" s="1"/>
  <c r="Q488" i="46"/>
  <c r="P488" i="46" s="1"/>
  <c r="Q63" i="63"/>
  <c r="P63" i="63" s="1"/>
  <c r="Q247" i="63"/>
  <c r="P247" i="63" s="1"/>
  <c r="U342" i="46"/>
  <c r="T342" i="46" s="1"/>
  <c r="Q232" i="63"/>
  <c r="P232" i="63" s="1"/>
  <c r="Q463" i="63"/>
  <c r="P463" i="63" s="1"/>
  <c r="U417" i="46"/>
  <c r="T417" i="46" s="1"/>
  <c r="Q331" i="46"/>
  <c r="P331" i="46" s="1"/>
  <c r="Q244" i="63"/>
  <c r="P244" i="63" s="1"/>
  <c r="Q445" i="46"/>
  <c r="P445" i="46" s="1"/>
  <c r="Q44" i="63"/>
  <c r="P44" i="63" s="1"/>
  <c r="Q395" i="63"/>
  <c r="P395" i="63" s="1"/>
  <c r="Q154" i="63"/>
  <c r="P154" i="63" s="1"/>
  <c r="Q218" i="63"/>
  <c r="P218" i="63" s="1"/>
  <c r="U323" i="46"/>
  <c r="T323" i="46" s="1"/>
  <c r="S323" i="46" s="1"/>
  <c r="U405" i="46"/>
  <c r="T405" i="46" s="1"/>
  <c r="U347" i="46"/>
  <c r="T347" i="46" s="1"/>
  <c r="S347" i="46" s="1"/>
  <c r="U310" i="46"/>
  <c r="T310" i="46" s="1"/>
  <c r="S310" i="46" s="1"/>
  <c r="Q446" i="63"/>
  <c r="P446" i="63" s="1"/>
  <c r="Q112" i="63"/>
  <c r="P112" i="63" s="1"/>
  <c r="Q300" i="63"/>
  <c r="P300" i="63" s="1"/>
  <c r="Q382" i="46"/>
  <c r="P382" i="46" s="1"/>
  <c r="U362" i="46"/>
  <c r="T362" i="46" s="1"/>
  <c r="U363" i="46"/>
  <c r="T363" i="46" s="1"/>
  <c r="Q447" i="46"/>
  <c r="P447" i="46" s="1"/>
  <c r="S447" i="46" s="1"/>
  <c r="Q330" i="63"/>
  <c r="P330" i="63" s="1"/>
  <c r="Q400" i="46"/>
  <c r="P400" i="46" s="1"/>
  <c r="Q105" i="63"/>
  <c r="P105" i="63" s="1"/>
  <c r="Q402" i="63"/>
  <c r="P402" i="63" s="1"/>
  <c r="U343" i="46"/>
  <c r="T343" i="46" s="1"/>
  <c r="Q339" i="46"/>
  <c r="P339" i="46" s="1"/>
  <c r="Q245" i="63"/>
  <c r="P245" i="63" s="1"/>
  <c r="Q192" i="63"/>
  <c r="P192" i="63" s="1"/>
  <c r="Q241" i="63"/>
  <c r="P241" i="63" s="1"/>
  <c r="Q449" i="46"/>
  <c r="P449" i="46" s="1"/>
  <c r="Q200" i="63"/>
  <c r="P200" i="63" s="1"/>
  <c r="Q434" i="46"/>
  <c r="P434" i="46" s="1"/>
  <c r="Q172" i="63"/>
  <c r="P172" i="63" s="1"/>
  <c r="Q430" i="63"/>
  <c r="P430" i="63" s="1"/>
  <c r="Q347" i="63"/>
  <c r="P347" i="63" s="1"/>
  <c r="Q414" i="63"/>
  <c r="P414" i="63" s="1"/>
  <c r="U397" i="46"/>
  <c r="T397" i="46" s="1"/>
  <c r="Q120" i="63"/>
  <c r="P120" i="63" s="1"/>
  <c r="Q130" i="63"/>
  <c r="P130" i="63" s="1"/>
  <c r="Q467" i="46"/>
  <c r="P467" i="46" s="1"/>
  <c r="Q494" i="46"/>
  <c r="P494" i="46" s="1"/>
  <c r="Q468" i="46"/>
  <c r="P468" i="46" s="1"/>
  <c r="Q487" i="46"/>
  <c r="P487" i="46" s="1"/>
  <c r="Q384" i="63"/>
  <c r="P384" i="63" s="1"/>
  <c r="Q233" i="63"/>
  <c r="P233" i="63" s="1"/>
  <c r="Q464" i="63"/>
  <c r="P464" i="63" s="1"/>
  <c r="Q327" i="63"/>
  <c r="P327" i="63" s="1"/>
  <c r="Q102" i="63"/>
  <c r="P102" i="63" s="1"/>
  <c r="Q392" i="46"/>
  <c r="P392" i="46" s="1"/>
  <c r="Q405" i="46"/>
  <c r="P405" i="46" s="1"/>
  <c r="U377" i="46"/>
  <c r="T377" i="46" s="1"/>
  <c r="Q21" i="63"/>
  <c r="P21" i="63" s="1"/>
  <c r="Q253" i="63"/>
  <c r="P253" i="63" s="1"/>
  <c r="Q317" i="63"/>
  <c r="P317" i="63" s="1"/>
  <c r="U351" i="46"/>
  <c r="T351" i="46" s="1"/>
  <c r="Q89" i="63"/>
  <c r="P89" i="63" s="1"/>
  <c r="Q101" i="63"/>
  <c r="P101" i="63" s="1"/>
  <c r="Q354" i="63"/>
  <c r="P354" i="63" s="1"/>
  <c r="Q387" i="63"/>
  <c r="P387" i="63" s="1"/>
  <c r="U395" i="46"/>
  <c r="T395" i="46" s="1"/>
  <c r="Q93" i="63"/>
  <c r="P93" i="63" s="1"/>
  <c r="Q121" i="63"/>
  <c r="P121" i="63" s="1"/>
  <c r="Q252" i="63"/>
  <c r="P252" i="63" s="1"/>
  <c r="Q65" i="63"/>
  <c r="P65" i="63" s="1"/>
  <c r="Q292" i="63"/>
  <c r="P292" i="63" s="1"/>
  <c r="Q371" i="63"/>
  <c r="P371" i="63" s="1"/>
  <c r="Q432" i="46"/>
  <c r="P432" i="46" s="1"/>
  <c r="Q214" i="63"/>
  <c r="P214" i="63" s="1"/>
  <c r="Q237" i="63"/>
  <c r="P237" i="63" s="1"/>
  <c r="Q377" i="63"/>
  <c r="P377" i="63" s="1"/>
  <c r="Q128" i="63"/>
  <c r="P128" i="63" s="1"/>
  <c r="U380" i="46"/>
  <c r="T380" i="46" s="1"/>
  <c r="Q111" i="63"/>
  <c r="P111" i="63" s="1"/>
  <c r="Q225" i="63"/>
  <c r="P225" i="63" s="1"/>
  <c r="U340" i="46"/>
  <c r="T340" i="46" s="1"/>
  <c r="Q441" i="46"/>
  <c r="P441" i="46" s="1"/>
  <c r="Q425" i="46"/>
  <c r="P425" i="46" s="1"/>
  <c r="Q357" i="63"/>
  <c r="P357" i="63" s="1"/>
  <c r="Q495" i="46"/>
  <c r="P495" i="46" s="1"/>
  <c r="Q148" i="63"/>
  <c r="P148" i="63" s="1"/>
  <c r="Q60" i="63"/>
  <c r="P60" i="63" s="1"/>
  <c r="Q231" i="63"/>
  <c r="P231" i="63" s="1"/>
  <c r="Q452" i="46"/>
  <c r="P452" i="46" s="1"/>
  <c r="Q184" i="63"/>
  <c r="P184" i="63" s="1"/>
  <c r="Q354" i="46"/>
  <c r="P354" i="46" s="1"/>
  <c r="U355" i="46"/>
  <c r="T355" i="46" s="1"/>
  <c r="Q435" i="63"/>
  <c r="P435" i="63" s="1"/>
  <c r="Q70" i="63"/>
  <c r="P70" i="63" s="1"/>
  <c r="U365" i="46"/>
  <c r="T365" i="46" s="1"/>
  <c r="Q448" i="63"/>
  <c r="P448" i="63" s="1"/>
  <c r="Q467" i="63"/>
  <c r="P467" i="63" s="1"/>
  <c r="Q396" i="46"/>
  <c r="P396" i="46" s="1"/>
  <c r="Q407" i="46"/>
  <c r="P407" i="46" s="1"/>
  <c r="Q329" i="46"/>
  <c r="P329" i="46" s="1"/>
  <c r="Q123" i="63"/>
  <c r="P123" i="63" s="1"/>
  <c r="Q445" i="63"/>
  <c r="P445" i="63" s="1"/>
  <c r="Q158" i="63"/>
  <c r="P158" i="63" s="1"/>
  <c r="Q453" i="63"/>
  <c r="P453" i="63" s="1"/>
  <c r="Q276" i="63"/>
  <c r="P276" i="63" s="1"/>
  <c r="U472" i="46"/>
  <c r="T472" i="46" s="1"/>
  <c r="S472" i="46" s="1"/>
  <c r="Q197" i="63"/>
  <c r="P197" i="63" s="1"/>
  <c r="Q372" i="63"/>
  <c r="P372" i="63" s="1"/>
  <c r="Q485" i="63"/>
  <c r="P485" i="63" s="1"/>
  <c r="Q367" i="63"/>
  <c r="P367" i="63" s="1"/>
  <c r="N7" i="77"/>
  <c r="M7" i="77" s="1"/>
  <c r="Q424" i="46"/>
  <c r="P424" i="46" s="1"/>
  <c r="U414" i="46"/>
  <c r="T414" i="46" s="1"/>
  <c r="Q414" i="46"/>
  <c r="P414" i="46" s="1"/>
  <c r="Q442" i="46"/>
  <c r="P442" i="46" s="1"/>
  <c r="Q412" i="46"/>
  <c r="P412" i="46" s="1"/>
  <c r="U486" i="46"/>
  <c r="T486" i="46" s="1"/>
  <c r="Q368" i="46"/>
  <c r="P368" i="46" s="1"/>
  <c r="U441" i="46"/>
  <c r="T441" i="46" s="1"/>
  <c r="U390" i="46"/>
  <c r="T390" i="46" s="1"/>
  <c r="Q271" i="63"/>
  <c r="P271" i="63" s="1"/>
  <c r="Q370" i="63"/>
  <c r="P370" i="63" s="1"/>
  <c r="Q92" i="63"/>
  <c r="P92" i="63" s="1"/>
  <c r="Q351" i="63"/>
  <c r="P351" i="63" s="1"/>
  <c r="Q346" i="63"/>
  <c r="P346" i="63" s="1"/>
  <c r="Q478" i="63"/>
  <c r="P478" i="63" s="1"/>
  <c r="Q416" i="46"/>
  <c r="P416" i="46" s="1"/>
  <c r="U416" i="46"/>
  <c r="T416" i="46" s="1"/>
  <c r="Q455" i="46"/>
  <c r="P455" i="46" s="1"/>
  <c r="Q461" i="46"/>
  <c r="P461" i="46" s="1"/>
  <c r="Q279" i="63"/>
  <c r="P279" i="63" s="1"/>
  <c r="Q87" i="63"/>
  <c r="P87" i="63" s="1"/>
  <c r="Q353" i="63"/>
  <c r="P353" i="63" s="1"/>
  <c r="Q408" i="46"/>
  <c r="P408" i="46" s="1"/>
  <c r="Q499" i="46"/>
  <c r="P499" i="46" s="1"/>
  <c r="U379" i="46"/>
  <c r="T379" i="46" s="1"/>
  <c r="U386" i="46"/>
  <c r="T386" i="46" s="1"/>
  <c r="Q183" i="63"/>
  <c r="P183" i="63" s="1"/>
  <c r="Q481" i="46"/>
  <c r="P481" i="46" s="1"/>
  <c r="Q477" i="63"/>
  <c r="P477" i="63" s="1"/>
  <c r="Q403" i="46"/>
  <c r="P403" i="46" s="1"/>
  <c r="U495" i="46"/>
  <c r="T495" i="46" s="1"/>
  <c r="U426" i="46"/>
  <c r="T426" i="46" s="1"/>
  <c r="Q426" i="46"/>
  <c r="P426" i="46" s="1"/>
  <c r="U382" i="46"/>
  <c r="T382" i="46" s="1"/>
  <c r="Q388" i="46"/>
  <c r="P388" i="46" s="1"/>
  <c r="Q480" i="46"/>
  <c r="P480" i="46" s="1"/>
  <c r="U465" i="46"/>
  <c r="T465" i="46" s="1"/>
  <c r="U372" i="46"/>
  <c r="T372" i="46" s="1"/>
  <c r="Q493" i="46"/>
  <c r="P493" i="46" s="1"/>
  <c r="U492" i="46"/>
  <c r="T492" i="46" s="1"/>
  <c r="Q386" i="46"/>
  <c r="P386" i="46" s="1"/>
  <c r="Q147" i="63"/>
  <c r="P147" i="63" s="1"/>
  <c r="Q440" i="63"/>
  <c r="P440" i="63" s="1"/>
  <c r="Q32" i="63"/>
  <c r="P32" i="63" s="1"/>
  <c r="Q446" i="46"/>
  <c r="P446" i="46" s="1"/>
  <c r="U452" i="46"/>
  <c r="T452" i="46" s="1"/>
  <c r="Q492" i="46"/>
  <c r="P492" i="46" s="1"/>
  <c r="Q273" i="63"/>
  <c r="P273" i="63" s="1"/>
  <c r="Q377" i="46"/>
  <c r="P377" i="46" s="1"/>
  <c r="Q309" i="63"/>
  <c r="P309" i="63" s="1"/>
  <c r="N7" i="76"/>
  <c r="M7" i="76" s="1"/>
  <c r="Q410" i="46"/>
  <c r="P410" i="46" s="1"/>
  <c r="U478" i="46"/>
  <c r="T478" i="46" s="1"/>
  <c r="Q420" i="46"/>
  <c r="P420" i="46" s="1"/>
  <c r="Q351" i="46"/>
  <c r="P351" i="46" s="1"/>
  <c r="Q415" i="46"/>
  <c r="P415" i="46" s="1"/>
  <c r="U315" i="46"/>
  <c r="T315" i="46" s="1"/>
  <c r="Q149" i="63"/>
  <c r="P149" i="63" s="1"/>
  <c r="U490" i="46"/>
  <c r="T490" i="46" s="1"/>
  <c r="Q399" i="63"/>
  <c r="P399" i="63" s="1"/>
  <c r="Q429" i="63"/>
  <c r="P429" i="63" s="1"/>
  <c r="Q166" i="63"/>
  <c r="P166" i="63" s="1"/>
  <c r="Q433" i="46"/>
  <c r="P433" i="46" s="1"/>
  <c r="Q201" i="63"/>
  <c r="P201" i="63" s="1"/>
  <c r="Q115" i="63"/>
  <c r="P115" i="63" s="1"/>
  <c r="Q202" i="63"/>
  <c r="P202" i="63" s="1"/>
  <c r="Q498" i="63"/>
  <c r="P498" i="63" s="1"/>
  <c r="Q198" i="63"/>
  <c r="P198" i="63" s="1"/>
  <c r="U477" i="46"/>
  <c r="T477" i="46" s="1"/>
  <c r="Q471" i="63"/>
  <c r="P471" i="63" s="1"/>
  <c r="Q355" i="63"/>
  <c r="P355" i="63" s="1"/>
  <c r="Q497" i="46"/>
  <c r="P497" i="46" s="1"/>
  <c r="Q429" i="46"/>
  <c r="P429" i="46" s="1"/>
  <c r="Q420" i="63"/>
  <c r="P420" i="63" s="1"/>
  <c r="Q410" i="63"/>
  <c r="P410" i="63" s="1"/>
  <c r="Q74" i="63"/>
  <c r="P74" i="63" s="1"/>
  <c r="Q341" i="63"/>
  <c r="P341" i="63" s="1"/>
  <c r="U423" i="46"/>
  <c r="T423" i="46" s="1"/>
  <c r="Q413" i="63"/>
  <c r="P413" i="63" s="1"/>
  <c r="Q289" i="63"/>
  <c r="P289" i="63" s="1"/>
  <c r="Q345" i="46"/>
  <c r="P345" i="46" s="1"/>
  <c r="Q261" i="63"/>
  <c r="P261" i="63" s="1"/>
  <c r="U384" i="46"/>
  <c r="T384" i="46" s="1"/>
  <c r="U320" i="46"/>
  <c r="T320" i="46" s="1"/>
  <c r="U334" i="46"/>
  <c r="T334" i="46" s="1"/>
  <c r="Q475" i="46"/>
  <c r="P475" i="46" s="1"/>
  <c r="Q443" i="63"/>
  <c r="P443" i="63" s="1"/>
  <c r="Q258" i="63"/>
  <c r="P258" i="63" s="1"/>
  <c r="Q129" i="63"/>
  <c r="P129" i="63" s="1"/>
  <c r="Q403" i="63"/>
  <c r="P403" i="63" s="1"/>
  <c r="Q362" i="63"/>
  <c r="P362" i="63" s="1"/>
  <c r="U427" i="46"/>
  <c r="T427" i="46" s="1"/>
  <c r="U437" i="46"/>
  <c r="T437" i="46" s="1"/>
  <c r="U373" i="46"/>
  <c r="T373" i="46" s="1"/>
  <c r="U385" i="46"/>
  <c r="T385" i="46" s="1"/>
  <c r="Q143" i="63"/>
  <c r="P143" i="63" s="1"/>
  <c r="Q100" i="63"/>
  <c r="P100" i="63" s="1"/>
  <c r="Q299" i="63"/>
  <c r="P299" i="63" s="1"/>
  <c r="Q360" i="46"/>
  <c r="P360" i="46" s="1"/>
  <c r="U391" i="46"/>
  <c r="T391" i="46" s="1"/>
  <c r="Q438" i="46"/>
  <c r="P438" i="46" s="1"/>
  <c r="Q378" i="63"/>
  <c r="P378" i="63" s="1"/>
  <c r="U400" i="46"/>
  <c r="T400" i="46" s="1"/>
  <c r="Q114" i="63"/>
  <c r="P114" i="63" s="1"/>
  <c r="Q127" i="63"/>
  <c r="P127" i="63" s="1"/>
  <c r="Q364" i="63"/>
  <c r="P364" i="63" s="1"/>
  <c r="Q27" i="63"/>
  <c r="P27" i="63" s="1"/>
  <c r="Q178" i="63"/>
  <c r="P178" i="63" s="1"/>
  <c r="Q163" i="63"/>
  <c r="P163" i="63" s="1"/>
  <c r="Q361" i="46"/>
  <c r="P361" i="46" s="1"/>
  <c r="Q85" i="63"/>
  <c r="P85" i="63" s="1"/>
  <c r="Q343" i="46"/>
  <c r="P343" i="46" s="1"/>
  <c r="Q208" i="63"/>
  <c r="P208" i="63" s="1"/>
  <c r="Q458" i="63"/>
  <c r="P458" i="63" s="1"/>
  <c r="Q204" i="63"/>
  <c r="P204" i="63" s="1"/>
  <c r="Q69" i="63"/>
  <c r="P69" i="63" s="1"/>
  <c r="Q404" i="63"/>
  <c r="P404" i="63" s="1"/>
  <c r="Q314" i="46"/>
  <c r="P314" i="46" s="1"/>
  <c r="U443" i="46"/>
  <c r="T443" i="46" s="1"/>
  <c r="Q79" i="63"/>
  <c r="P79" i="63" s="1"/>
  <c r="Q161" i="63"/>
  <c r="P161" i="63" s="1"/>
  <c r="U413" i="46"/>
  <c r="T413" i="46" s="1"/>
  <c r="Q131" i="63"/>
  <c r="P131" i="63" s="1"/>
  <c r="U482" i="46"/>
  <c r="T482" i="46" s="1"/>
  <c r="Q365" i="63"/>
  <c r="P365" i="63" s="1"/>
  <c r="Q383" i="63"/>
  <c r="P383" i="63" s="1"/>
  <c r="Q441" i="63"/>
  <c r="P441" i="63" s="1"/>
  <c r="Q394" i="63"/>
  <c r="P394" i="63" s="1"/>
  <c r="Q77" i="63"/>
  <c r="P77" i="63" s="1"/>
  <c r="Q71" i="63"/>
  <c r="P71" i="63" s="1"/>
  <c r="Q484" i="63"/>
  <c r="P484" i="63" s="1"/>
  <c r="Q25" i="63"/>
  <c r="P25" i="63" s="1"/>
  <c r="U358" i="46"/>
  <c r="T358" i="46" s="1"/>
  <c r="Q174" i="63"/>
  <c r="P174" i="63" s="1"/>
  <c r="Q460" i="46"/>
  <c r="P460" i="46" s="1"/>
  <c r="U487" i="46"/>
  <c r="T487" i="46" s="1"/>
  <c r="Q206" i="63"/>
  <c r="P206" i="63" s="1"/>
  <c r="Q376" i="46"/>
  <c r="P376" i="46" s="1"/>
  <c r="Q119" i="63"/>
  <c r="P119" i="63" s="1"/>
  <c r="U498" i="46"/>
  <c r="T498" i="46" s="1"/>
  <c r="U433" i="46"/>
  <c r="T433" i="46" s="1"/>
  <c r="Q134" i="63"/>
  <c r="P134" i="63" s="1"/>
  <c r="Q419" i="46"/>
  <c r="P419" i="46" s="1"/>
  <c r="U378" i="46"/>
  <c r="T378" i="46" s="1"/>
  <c r="U403" i="46"/>
  <c r="T403" i="46" s="1"/>
  <c r="Q62" i="63"/>
  <c r="P62" i="63" s="1"/>
  <c r="Q153" i="63"/>
  <c r="P153" i="63" s="1"/>
  <c r="Q335" i="63"/>
  <c r="P335" i="63" s="1"/>
  <c r="Q356" i="46"/>
  <c r="P356" i="46" s="1"/>
  <c r="U344" i="46"/>
  <c r="T344" i="46" s="1"/>
  <c r="Q28" i="63"/>
  <c r="P28" i="63" s="1"/>
  <c r="Q81" i="63"/>
  <c r="P81" i="63" s="1"/>
  <c r="U484" i="46"/>
  <c r="T484" i="46" s="1"/>
  <c r="Q359" i="63"/>
  <c r="P359" i="63" s="1"/>
  <c r="Q242" i="63"/>
  <c r="P242" i="63" s="1"/>
  <c r="Q406" i="63"/>
  <c r="P406" i="63" s="1"/>
  <c r="Q217" i="63"/>
  <c r="P217" i="63" s="1"/>
  <c r="Q104" i="63"/>
  <c r="P104" i="63" s="1"/>
  <c r="Q469" i="46"/>
  <c r="P469" i="46" s="1"/>
  <c r="U335" i="46"/>
  <c r="T335" i="46" s="1"/>
  <c r="Q80" i="63"/>
  <c r="P80" i="63" s="1"/>
  <c r="Q177" i="63"/>
  <c r="P177" i="63" s="1"/>
  <c r="Q495" i="63"/>
  <c r="P495" i="63" s="1"/>
  <c r="Q226" i="63"/>
  <c r="P226" i="63" s="1"/>
  <c r="Q309" i="46"/>
  <c r="P309" i="46" s="1"/>
  <c r="Q422" i="63"/>
  <c r="P422" i="63" s="1"/>
  <c r="U479" i="46"/>
  <c r="T479" i="46" s="1"/>
  <c r="Q210" i="63"/>
  <c r="P210" i="63" s="1"/>
  <c r="Q48" i="63"/>
  <c r="P48" i="63" s="1"/>
  <c r="Q338" i="63"/>
  <c r="P338" i="63" s="1"/>
  <c r="Q339" i="63"/>
  <c r="P339" i="63" s="1"/>
  <c r="Q22" i="63"/>
  <c r="P22" i="63" s="1"/>
  <c r="Q14" i="63"/>
  <c r="P14" i="63" s="1"/>
  <c r="Q394" i="46"/>
  <c r="P394" i="46" s="1"/>
  <c r="U444" i="46"/>
  <c r="T444" i="46" s="1"/>
  <c r="Q72" i="63"/>
  <c r="P72" i="63" s="1"/>
  <c r="Q155" i="63"/>
  <c r="P155" i="63" s="1"/>
  <c r="Q98" i="63"/>
  <c r="P98" i="63" s="1"/>
  <c r="Q433" i="63"/>
  <c r="P433" i="63" s="1"/>
  <c r="Q381" i="63"/>
  <c r="P381" i="63" s="1"/>
  <c r="Q434" i="63"/>
  <c r="P434" i="63" s="1"/>
  <c r="Q353" i="46"/>
  <c r="P353" i="46" s="1"/>
  <c r="Q324" i="46"/>
  <c r="P324" i="46" s="1"/>
  <c r="Q317" i="46"/>
  <c r="P317" i="46" s="1"/>
  <c r="U442" i="46"/>
  <c r="T442" i="46" s="1"/>
  <c r="Q259" i="63"/>
  <c r="P259" i="63" s="1"/>
  <c r="Q107" i="63"/>
  <c r="P107" i="63" s="1"/>
  <c r="Q457" i="63"/>
  <c r="P457" i="63" s="1"/>
  <c r="Q319" i="46"/>
  <c r="P319" i="46" s="1"/>
  <c r="Q397" i="63"/>
  <c r="P397" i="63" s="1"/>
  <c r="U364" i="46"/>
  <c r="T364" i="46" s="1"/>
  <c r="Q422" i="46"/>
  <c r="P422" i="46" s="1"/>
  <c r="Q382" i="63"/>
  <c r="P382" i="63" s="1"/>
  <c r="Q322" i="63"/>
  <c r="P322" i="63" s="1"/>
  <c r="U418" i="46"/>
  <c r="T418" i="46" s="1"/>
  <c r="U412" i="46"/>
  <c r="T412" i="46" s="1"/>
  <c r="U483" i="46"/>
  <c r="T483" i="46" s="1"/>
  <c r="U367" i="46"/>
  <c r="T367" i="46" s="1"/>
  <c r="Q428" i="63"/>
  <c r="P428" i="63" s="1"/>
  <c r="Q427" i="63"/>
  <c r="P427" i="63" s="1"/>
  <c r="Q385" i="63"/>
  <c r="P385" i="63" s="1"/>
  <c r="Q34" i="63"/>
  <c r="P34" i="63" s="1"/>
  <c r="Q417" i="63"/>
  <c r="P417" i="63" s="1"/>
  <c r="U350" i="46"/>
  <c r="T350" i="46" s="1"/>
  <c r="Q400" i="63"/>
  <c r="P400" i="63" s="1"/>
  <c r="Q306" i="63"/>
  <c r="P306" i="63" s="1"/>
  <c r="Q456" i="46"/>
  <c r="P456" i="46" s="1"/>
  <c r="Q401" i="46"/>
  <c r="P401" i="46" s="1"/>
  <c r="M7" i="63"/>
  <c r="Q333" i="46"/>
  <c r="P333" i="46" s="1"/>
  <c r="Q275" i="63"/>
  <c r="P275" i="63" s="1"/>
  <c r="U463" i="46"/>
  <c r="T463" i="46" s="1"/>
  <c r="Q311" i="63"/>
  <c r="P311" i="63" s="1"/>
  <c r="U404" i="46"/>
  <c r="T404" i="46" s="1"/>
  <c r="Q140" i="63"/>
  <c r="P140" i="63" s="1"/>
  <c r="Q57" i="63"/>
  <c r="P57" i="63" s="1"/>
  <c r="Q430" i="46"/>
  <c r="P430" i="46" s="1"/>
  <c r="Q328" i="46"/>
  <c r="P328" i="46" s="1"/>
  <c r="Q398" i="46"/>
  <c r="P398" i="46" s="1"/>
  <c r="Q220" i="63"/>
  <c r="P220" i="63" s="1"/>
  <c r="Q234" i="63"/>
  <c r="P234" i="63" s="1"/>
  <c r="Q180" i="63"/>
  <c r="P180" i="63" s="1"/>
  <c r="U393" i="46"/>
  <c r="T393" i="46" s="1"/>
  <c r="Q265" i="63"/>
  <c r="P265" i="63" s="1"/>
  <c r="Q19" i="63"/>
  <c r="P19" i="63" s="1"/>
  <c r="Q267" i="63"/>
  <c r="P267" i="63" s="1"/>
  <c r="U456" i="46"/>
  <c r="T456" i="46" s="1"/>
  <c r="U407" i="46"/>
  <c r="T407" i="46" s="1"/>
  <c r="U309" i="46"/>
  <c r="T309" i="46" s="1"/>
  <c r="S309" i="46" s="1"/>
  <c r="U348" i="46"/>
  <c r="T348" i="46" s="1"/>
  <c r="Q479" i="46"/>
  <c r="P479" i="46" s="1"/>
  <c r="U454" i="46"/>
  <c r="T454" i="46" s="1"/>
  <c r="U422" i="46"/>
  <c r="T422" i="46" s="1"/>
  <c r="Q498" i="46"/>
  <c r="P498" i="46" s="1"/>
  <c r="Q384" i="46"/>
  <c r="P384" i="46" s="1"/>
  <c r="U401" i="46"/>
  <c r="T401" i="46" s="1"/>
  <c r="U376" i="46"/>
  <c r="T376" i="46" s="1"/>
  <c r="Q344" i="46"/>
  <c r="P344" i="46" s="1"/>
  <c r="Q350" i="46"/>
  <c r="P350" i="46" s="1"/>
  <c r="U387" i="46"/>
  <c r="T387" i="46" s="1"/>
  <c r="U394" i="46"/>
  <c r="T394" i="46" s="1"/>
  <c r="U462" i="46"/>
  <c r="T462" i="46" s="1"/>
  <c r="U333" i="46"/>
  <c r="T333" i="46" s="1"/>
  <c r="Q311" i="46"/>
  <c r="P311" i="46" s="1"/>
  <c r="U432" i="46"/>
  <c r="T432" i="46" s="1"/>
  <c r="Q338" i="46"/>
  <c r="P338" i="46" s="1"/>
  <c r="Q477" i="46"/>
  <c r="P477" i="46" s="1"/>
  <c r="Q373" i="46"/>
  <c r="P373" i="46" s="1"/>
  <c r="Q378" i="46"/>
  <c r="P378" i="46" s="1"/>
  <c r="U324" i="46"/>
  <c r="T324" i="46" s="1"/>
  <c r="U481" i="46"/>
  <c r="T481" i="46" s="1"/>
  <c r="Q490" i="46"/>
  <c r="P490" i="46" s="1"/>
  <c r="Q359" i="46"/>
  <c r="P359" i="46" s="1"/>
  <c r="U329" i="46"/>
  <c r="T329" i="46" s="1"/>
  <c r="U424" i="46"/>
  <c r="T424" i="46" s="1"/>
  <c r="Q473" i="46"/>
  <c r="P473" i="46" s="1"/>
  <c r="Q385" i="46"/>
  <c r="P385" i="46" s="1"/>
  <c r="Q411" i="46"/>
  <c r="P411" i="46" s="1"/>
  <c r="Q326" i="46"/>
  <c r="P326" i="46" s="1"/>
  <c r="Q444" i="46"/>
  <c r="P444" i="46" s="1"/>
  <c r="Q395" i="46"/>
  <c r="P395" i="46" s="1"/>
  <c r="Q379" i="46"/>
  <c r="P379" i="46" s="1"/>
  <c r="U356" i="46"/>
  <c r="T356" i="46" s="1"/>
  <c r="U408" i="46"/>
  <c r="T408" i="46" s="1"/>
  <c r="U488" i="46"/>
  <c r="T488" i="46" s="1"/>
  <c r="U319" i="46"/>
  <c r="T319" i="46" s="1"/>
  <c r="U438" i="46"/>
  <c r="T438" i="46" s="1"/>
  <c r="Q380" i="46"/>
  <c r="P380" i="46" s="1"/>
  <c r="U332" i="46"/>
  <c r="T332" i="46" s="1"/>
  <c r="U398" i="46"/>
  <c r="T398" i="46" s="1"/>
  <c r="U55" i="31"/>
  <c r="M7" i="74" l="1"/>
  <c r="Q16" i="58"/>
  <c r="R16" i="58" s="1"/>
  <c r="S491" i="46"/>
  <c r="S467" i="46"/>
  <c r="S370" i="46"/>
  <c r="S459" i="46"/>
  <c r="S489" i="46"/>
  <c r="S381" i="46"/>
  <c r="S371" i="46"/>
  <c r="S406" i="46"/>
  <c r="S389" i="46"/>
  <c r="S369" i="46"/>
  <c r="S318" i="46"/>
  <c r="S322" i="46"/>
  <c r="S399" i="46"/>
  <c r="S435" i="46"/>
  <c r="S436" i="46"/>
  <c r="S330" i="46"/>
  <c r="S440" i="46"/>
  <c r="S352" i="46"/>
  <c r="S325" i="46"/>
  <c r="S448" i="46"/>
  <c r="S474" i="46"/>
  <c r="S313" i="46"/>
  <c r="S349" i="46"/>
  <c r="S455" i="46"/>
  <c r="S430" i="46"/>
  <c r="S419" i="46"/>
  <c r="S328" i="46"/>
  <c r="S336" i="46"/>
  <c r="S428" i="46"/>
  <c r="S362" i="46"/>
  <c r="S417" i="46"/>
  <c r="S392" i="46"/>
  <c r="S494" i="46"/>
  <c r="S396" i="46"/>
  <c r="S340" i="46"/>
  <c r="S383" i="46"/>
  <c r="S425" i="46"/>
  <c r="S327" i="46"/>
  <c r="S471" i="46"/>
  <c r="S375" i="46"/>
  <c r="S470" i="46"/>
  <c r="S465" i="46"/>
  <c r="S361" i="46"/>
  <c r="S315" i="46"/>
  <c r="S377" i="46"/>
  <c r="S380" i="46"/>
  <c r="S486" i="46"/>
  <c r="S500" i="46"/>
  <c r="S317" i="46"/>
  <c r="S461" i="46"/>
  <c r="S342" i="46"/>
  <c r="S431" i="46"/>
  <c r="S420" i="46"/>
  <c r="S457" i="46"/>
  <c r="S453" i="46"/>
  <c r="S410" i="46"/>
  <c r="S451" i="46"/>
  <c r="S316" i="46"/>
  <c r="S321" i="46"/>
  <c r="S496" i="46"/>
  <c r="S337" i="46"/>
  <c r="S445" i="46"/>
  <c r="S497" i="46"/>
  <c r="S427" i="46"/>
  <c r="S335" i="46"/>
  <c r="S485" i="46"/>
  <c r="S464" i="46"/>
  <c r="S388" i="46"/>
  <c r="S365" i="46"/>
  <c r="S409" i="46"/>
  <c r="S341" i="46"/>
  <c r="S360" i="46"/>
  <c r="S320" i="46"/>
  <c r="S357" i="46"/>
  <c r="S346" i="46"/>
  <c r="S475" i="46"/>
  <c r="S423" i="46"/>
  <c r="S334" i="46"/>
  <c r="S450" i="46"/>
  <c r="S466" i="46"/>
  <c r="S402" i="46"/>
  <c r="S366" i="46"/>
  <c r="S364" i="46"/>
  <c r="S443" i="46"/>
  <c r="S482" i="46"/>
  <c r="S468" i="46"/>
  <c r="S462" i="46"/>
  <c r="S404" i="46"/>
  <c r="S311" i="46"/>
  <c r="S391" i="46"/>
  <c r="S312" i="46"/>
  <c r="S397" i="46"/>
  <c r="S439" i="46"/>
  <c r="S354" i="46"/>
  <c r="S484" i="46"/>
  <c r="S373" i="46"/>
  <c r="S449" i="46"/>
  <c r="S363" i="46"/>
  <c r="S331" i="46"/>
  <c r="S476" i="46"/>
  <c r="S493" i="46"/>
  <c r="S372" i="46"/>
  <c r="S434" i="46"/>
  <c r="S379" i="46"/>
  <c r="S478" i="46"/>
  <c r="S463" i="46"/>
  <c r="S499" i="46"/>
  <c r="S492" i="46"/>
  <c r="S368" i="46"/>
  <c r="S355" i="46"/>
  <c r="S415" i="46"/>
  <c r="S413" i="46"/>
  <c r="S480" i="46"/>
  <c r="S326" i="46"/>
  <c r="S456" i="46"/>
  <c r="S338" i="46"/>
  <c r="S433" i="46"/>
  <c r="S411" i="46"/>
  <c r="S418" i="46"/>
  <c r="S446" i="46"/>
  <c r="S345" i="46"/>
  <c r="S400" i="46"/>
  <c r="S393" i="46"/>
  <c r="S332" i="46"/>
  <c r="S395" i="46"/>
  <c r="S359" i="46"/>
  <c r="S348" i="46"/>
  <c r="S432" i="46"/>
  <c r="S353" i="46"/>
  <c r="S314" i="46"/>
  <c r="S426" i="46"/>
  <c r="S416" i="46"/>
  <c r="S405" i="46"/>
  <c r="S339" i="46"/>
  <c r="S437" i="46"/>
  <c r="S458" i="46"/>
  <c r="S358" i="46"/>
  <c r="S387" i="46"/>
  <c r="S454" i="46"/>
  <c r="S356" i="46"/>
  <c r="S424" i="46"/>
  <c r="S350" i="46"/>
  <c r="S401" i="46"/>
  <c r="S487" i="46"/>
  <c r="S343" i="46"/>
  <c r="S429" i="46"/>
  <c r="S452" i="46"/>
  <c r="S344" i="46"/>
  <c r="S444" i="46"/>
  <c r="S469" i="46"/>
  <c r="S460" i="46"/>
  <c r="S386" i="46"/>
  <c r="S438" i="46"/>
  <c r="S319" i="46"/>
  <c r="S498" i="46"/>
  <c r="S398" i="46"/>
  <c r="S412" i="46"/>
  <c r="S329" i="46"/>
  <c r="S351" i="46"/>
  <c r="S488" i="46"/>
  <c r="S333" i="46"/>
  <c r="S376" i="46"/>
  <c r="S442" i="46"/>
  <c r="S473" i="46"/>
  <c r="S414" i="46"/>
  <c r="S390" i="46"/>
  <c r="S495" i="46"/>
  <c r="S378" i="46"/>
  <c r="S490" i="46"/>
  <c r="S483" i="46"/>
  <c r="S382" i="46"/>
  <c r="S394" i="46"/>
  <c r="S441" i="46"/>
  <c r="S408" i="46"/>
  <c r="S477" i="46"/>
  <c r="S479" i="46"/>
  <c r="S403" i="46"/>
  <c r="S481" i="46"/>
  <c r="S407" i="46"/>
  <c r="S367" i="46"/>
  <c r="S324" i="46"/>
  <c r="Q13" i="58"/>
  <c r="R13" i="58" s="1"/>
  <c r="S384" i="46"/>
  <c r="S385" i="46"/>
  <c r="S422" i="46"/>
  <c r="U233" i="31"/>
  <c r="U232" i="31"/>
  <c r="U231" i="31"/>
  <c r="U230" i="31"/>
  <c r="U229" i="31"/>
  <c r="U228" i="31"/>
  <c r="U227" i="31"/>
  <c r="U226" i="31"/>
  <c r="U225" i="31"/>
  <c r="U224" i="31"/>
  <c r="U223" i="31"/>
  <c r="U222" i="31"/>
  <c r="U221" i="31"/>
  <c r="U220" i="31"/>
  <c r="U219" i="31"/>
  <c r="U218" i="31"/>
  <c r="U217" i="31"/>
  <c r="U216" i="31"/>
  <c r="U215" i="31"/>
  <c r="U214" i="31"/>
  <c r="U213" i="31"/>
  <c r="U212" i="31"/>
  <c r="U211" i="31"/>
  <c r="U210" i="31"/>
  <c r="U209" i="31"/>
  <c r="U208" i="31"/>
  <c r="U207" i="31"/>
  <c r="U206" i="31"/>
  <c r="U205" i="31"/>
  <c r="U204" i="31"/>
  <c r="U203" i="31"/>
  <c r="U202" i="31"/>
  <c r="U201" i="31"/>
  <c r="U200" i="31"/>
  <c r="U192" i="31"/>
  <c r="U163" i="31"/>
  <c r="U188" i="31"/>
  <c r="U171" i="31"/>
  <c r="U66" i="31"/>
  <c r="U34" i="31"/>
  <c r="U195" i="31"/>
  <c r="U72" i="31"/>
  <c r="U64" i="31"/>
  <c r="U151" i="31"/>
  <c r="U28" i="31"/>
  <c r="U17" i="31"/>
  <c r="U27" i="31"/>
  <c r="U95" i="31"/>
  <c r="U152" i="31"/>
  <c r="U150" i="31"/>
  <c r="U133" i="31"/>
  <c r="U140" i="31"/>
  <c r="U43" i="31"/>
  <c r="U191" i="31"/>
  <c r="U183" i="31"/>
  <c r="U139" i="31"/>
  <c r="U85" i="31"/>
  <c r="U81" i="31"/>
  <c r="U110" i="31"/>
  <c r="U71" i="31"/>
  <c r="U49" i="31"/>
  <c r="U6" i="31"/>
  <c r="U35" i="31"/>
  <c r="U174" i="31"/>
  <c r="U177" i="31"/>
  <c r="U113" i="31"/>
  <c r="U70" i="31"/>
  <c r="U48" i="31"/>
  <c r="U138" i="31"/>
  <c r="U47" i="31"/>
  <c r="U106" i="31"/>
  <c r="U137" i="31"/>
  <c r="U136" i="31"/>
  <c r="U109" i="31"/>
  <c r="U182" i="31"/>
  <c r="U42" i="31"/>
  <c r="U41" i="31"/>
  <c r="U181" i="31"/>
  <c r="U26" i="31"/>
  <c r="U155" i="31"/>
  <c r="U135" i="31"/>
  <c r="U80" i="31"/>
  <c r="U16" i="31"/>
  <c r="U79" i="31"/>
  <c r="U78" i="31"/>
  <c r="U180" i="31"/>
  <c r="U53" i="31"/>
  <c r="U15" i="31"/>
  <c r="U76" i="31"/>
  <c r="U14" i="31"/>
  <c r="U25" i="31"/>
  <c r="U24" i="31"/>
  <c r="U75" i="31"/>
  <c r="U54" i="31"/>
  <c r="U112" i="31"/>
  <c r="U13" i="31"/>
  <c r="U162" i="31"/>
  <c r="U173" i="31"/>
  <c r="U100" i="31"/>
  <c r="U149" i="31"/>
  <c r="U12" i="31"/>
  <c r="U90" i="31"/>
  <c r="U52" i="31"/>
  <c r="U148" i="31"/>
  <c r="U105" i="31"/>
  <c r="U158" i="31"/>
  <c r="U131" i="31"/>
  <c r="U119" i="31"/>
  <c r="U73" i="31"/>
  <c r="U50" i="31"/>
  <c r="U175" i="31"/>
  <c r="U22" i="31"/>
  <c r="U168" i="31"/>
  <c r="U98" i="31"/>
  <c r="U86" i="31"/>
  <c r="U193" i="31"/>
  <c r="U129" i="31"/>
  <c r="U107" i="31"/>
  <c r="U68" i="31"/>
  <c r="U45" i="31"/>
  <c r="U4" i="31"/>
  <c r="U67" i="31"/>
  <c r="U58" i="31"/>
  <c r="U56" i="31"/>
  <c r="U39" i="31"/>
  <c r="U156" i="31"/>
  <c r="U184" i="31"/>
  <c r="U62" i="31"/>
  <c r="U36" i="31"/>
  <c r="U124" i="31"/>
  <c r="U32" i="31"/>
  <c r="U61" i="31"/>
  <c r="U146" i="31"/>
  <c r="U121" i="31"/>
  <c r="U102" i="31"/>
  <c r="U145" i="31"/>
  <c r="U31" i="31"/>
  <c r="U125" i="31"/>
  <c r="U82" i="31"/>
  <c r="U160" i="31"/>
  <c r="U127" i="31"/>
  <c r="U144" i="31"/>
  <c r="U93" i="31"/>
  <c r="U29" i="31"/>
  <c r="U159" i="31"/>
  <c r="U20" i="31"/>
  <c r="U88" i="31"/>
  <c r="U118" i="31"/>
  <c r="U38" i="31"/>
  <c r="U37" i="31"/>
  <c r="U97" i="31"/>
  <c r="U19" i="31"/>
  <c r="U117" i="31"/>
  <c r="U92" i="31"/>
  <c r="U91" i="31"/>
  <c r="U116" i="31"/>
  <c r="U167" i="31"/>
  <c r="U166" i="31"/>
  <c r="U178" i="31"/>
  <c r="U153" i="31"/>
  <c r="U115" i="31"/>
  <c r="U114" i="31"/>
  <c r="U165" i="31"/>
  <c r="U143" i="31"/>
  <c r="U142" i="31"/>
  <c r="U141" i="31"/>
  <c r="U164" i="31"/>
  <c r="U18" i="31"/>
  <c r="U30" i="31"/>
  <c r="U9" i="31"/>
  <c r="U7" i="31"/>
  <c r="N10" i="46" l="1"/>
  <c r="Q10" i="46" l="1"/>
  <c r="U10" i="46"/>
  <c r="T10" i="46" s="1"/>
  <c r="M9" i="46"/>
  <c r="Q9" i="58"/>
  <c r="R9" i="58" s="1"/>
  <c r="O9" i="58" l="1"/>
  <c r="P9" i="58" s="1"/>
  <c r="P10" i="46"/>
  <c r="S10" i="46" l="1"/>
  <c r="M9" i="58" s="1"/>
  <c r="N9" i="58" s="1"/>
  <c r="P308" i="62" l="1"/>
  <c r="R308" i="62" s="1"/>
  <c r="Q308" i="62" s="1"/>
  <c r="O308" i="62" s="1"/>
  <c r="R303" i="62"/>
  <c r="Q303" i="62" s="1"/>
  <c r="O303" i="62" s="1"/>
  <c r="R301" i="62"/>
  <c r="Q301" i="62" s="1"/>
  <c r="O301" i="62" s="1"/>
  <c r="P305" i="62"/>
  <c r="R305" i="62" s="1"/>
  <c r="Q305" i="62" s="1"/>
  <c r="O305" i="62" s="1"/>
  <c r="R302" i="62"/>
  <c r="Q302" i="62" s="1"/>
  <c r="O302" i="62" s="1"/>
  <c r="P304" i="62"/>
  <c r="R304" i="62" s="1"/>
  <c r="Q304" i="62" s="1"/>
  <c r="O304" i="62" s="1"/>
  <c r="R300" i="62"/>
  <c r="Q300" i="62" s="1"/>
  <c r="P307" i="62"/>
  <c r="R307" i="62" s="1"/>
  <c r="Q307" i="62" s="1"/>
  <c r="O307" i="62" s="1"/>
  <c r="O300" i="62" l="1"/>
  <c r="O9" i="62" s="1"/>
  <c r="Q12" i="58" l="1"/>
  <c r="R12" i="58" s="1"/>
</calcChain>
</file>

<file path=xl/sharedStrings.xml><?xml version="1.0" encoding="utf-8"?>
<sst xmlns="http://schemas.openxmlformats.org/spreadsheetml/2006/main" count="7248" uniqueCount="879">
  <si>
    <t>№ п/п</t>
  </si>
  <si>
    <t>Площадь, свойственная для обитания вида, тыс.га</t>
  </si>
  <si>
    <t>Общедоступные охотничьи угодья</t>
  </si>
  <si>
    <t>Красноярская региональная общественная организация  «Приморские охотники»</t>
  </si>
  <si>
    <t>Красноярское региональное некоммерческое партнерство  «Охотник»</t>
  </si>
  <si>
    <t>Некоммерческое партнерство  «Спортивный охотник»</t>
  </si>
  <si>
    <t>Берёзовский</t>
  </si>
  <si>
    <t>Крестьянское хозяйство «Ясные поляны»</t>
  </si>
  <si>
    <t xml:space="preserve">Богучанский </t>
  </si>
  <si>
    <t>Дзержинский</t>
  </si>
  <si>
    <t>Местная общественная организация охотников Дзержинского района</t>
  </si>
  <si>
    <t>Красноярская региональная общественная организация охотников  «Охотничья тропа»</t>
  </si>
  <si>
    <t xml:space="preserve">Ермаковский </t>
  </si>
  <si>
    <t xml:space="preserve">Общедоступные охотничьи угодья </t>
  </si>
  <si>
    <t xml:space="preserve">Идринский </t>
  </si>
  <si>
    <t>Красноярская региональная общественная организация охотников  «Убрус»</t>
  </si>
  <si>
    <t>Ирбейский</t>
  </si>
  <si>
    <t>Казачинский</t>
  </si>
  <si>
    <t>Канский</t>
  </si>
  <si>
    <t>Местная общественная организация охотников Канского района</t>
  </si>
  <si>
    <t>Каратузский</t>
  </si>
  <si>
    <t>Красноярская региональная общественная организация охотников «Природа»</t>
  </si>
  <si>
    <t xml:space="preserve">Кежемский </t>
  </si>
  <si>
    <t>Козульский</t>
  </si>
  <si>
    <t>Местная общественная организация охотников и рыболовов Козульского района</t>
  </si>
  <si>
    <t xml:space="preserve">Краснотуранский </t>
  </si>
  <si>
    <t>Курагинский</t>
  </si>
  <si>
    <t>Манский</t>
  </si>
  <si>
    <t>Манская местная районная общественная организация охотников и рыболовов</t>
  </si>
  <si>
    <t>Красноярская региональная общественная организация охотников «Синер»</t>
  </si>
  <si>
    <t>Минусинский</t>
  </si>
  <si>
    <t>Нижнеингашский</t>
  </si>
  <si>
    <t>Новосёловский</t>
  </si>
  <si>
    <t>Партизанский</t>
  </si>
  <si>
    <t>Красноярская региональная общественная организация Добровольное общество охотников «Барс»</t>
  </si>
  <si>
    <t>Пировский</t>
  </si>
  <si>
    <t>Рыбинский</t>
  </si>
  <si>
    <t>Общественная организация городское общество охотников и рыболовов 
г. Зеленогорска</t>
  </si>
  <si>
    <t>Региональная общественная организация охотников  «Кан» Красноярского края</t>
  </si>
  <si>
    <t xml:space="preserve">Саянский </t>
  </si>
  <si>
    <t>Тасеевский</t>
  </si>
  <si>
    <t>Уярский</t>
  </si>
  <si>
    <t xml:space="preserve">Шарыповский </t>
  </si>
  <si>
    <t>Региональная общественная организация охотников и рыболовов Шарыповского, Ужурского, Назаровского, Новоселовского районов</t>
  </si>
  <si>
    <t>Шушенский</t>
  </si>
  <si>
    <t>Местная общественная организация охотников и рыболовов Шушенского района</t>
  </si>
  <si>
    <t xml:space="preserve">Абанский </t>
  </si>
  <si>
    <t>Местная общественная организация охотников и рыболовов Абанского района</t>
  </si>
  <si>
    <t>Красноярская региональная общественная организация охотников «Кречет»</t>
  </si>
  <si>
    <t>Бирилюсский</t>
  </si>
  <si>
    <t>Местная общественная организация охотников Бирилюсского района</t>
  </si>
  <si>
    <t>Большемуртинский</t>
  </si>
  <si>
    <t>Некоммерческое партнерство «Международный институт мониторинга лесных экосистем»</t>
  </si>
  <si>
    <t>Большеулуйский</t>
  </si>
  <si>
    <t>Местная общественная организация охотников Большеулуйского района</t>
  </si>
  <si>
    <t>Емельяновский</t>
  </si>
  <si>
    <t xml:space="preserve">Местная общественная организация 
«Емельяновское районное общество 
охотников и рыболовов»
</t>
  </si>
  <si>
    <t>Потребительское общество «Кемчуг»</t>
  </si>
  <si>
    <t xml:space="preserve">Енисейский </t>
  </si>
  <si>
    <t>Местная общественная организация охотников и рыболовов Енисейского района</t>
  </si>
  <si>
    <t>Местная общественная организация охотников Енисейского района</t>
  </si>
  <si>
    <t>Иланский</t>
  </si>
  <si>
    <t>Красноярская региональная общественная организация «Красноярский краевой центр развития охоты и рыболовства»</t>
  </si>
  <si>
    <t>Мотыгинский</t>
  </si>
  <si>
    <t xml:space="preserve">Нижнеингашская районная общественная организация «Нижнеингашские любители спортивной охоты»
</t>
  </si>
  <si>
    <t>Северо-Енисейский</t>
  </si>
  <si>
    <t xml:space="preserve">Сухобузимский </t>
  </si>
  <si>
    <t>Туруханский</t>
  </si>
  <si>
    <t xml:space="preserve">Некоммерческое партнерство 
«Туруханское промысловое хозяйство» </t>
  </si>
  <si>
    <t>Тюхтетский</t>
  </si>
  <si>
    <t>Эвенкийский</t>
  </si>
  <si>
    <t>Потребительское охотничье общество «Ванаварское»</t>
  </si>
  <si>
    <t>ТГБОУ НПО Профессиональный лицей № 91</t>
  </si>
  <si>
    <t>Ачинский</t>
  </si>
  <si>
    <t>Боготольский</t>
  </si>
  <si>
    <t xml:space="preserve">Красноярская региональная общественная организация охотников-ветеранов, пенсионеров, сотрудников органов внутренних дел  «Динамо-Можары»
</t>
  </si>
  <si>
    <t>Лось</t>
  </si>
  <si>
    <t>Кабарга</t>
  </si>
  <si>
    <t>Соболь</t>
  </si>
  <si>
    <t>Рысь</t>
  </si>
  <si>
    <t>Барсук</t>
  </si>
  <si>
    <t xml:space="preserve"> </t>
  </si>
  <si>
    <t>х</t>
  </si>
  <si>
    <t xml:space="preserve">Исполняющий обязанности министра </t>
  </si>
  <si>
    <t>природных ресурсов и экологии Красноярского края ______________ Е.В. Вавилова</t>
  </si>
  <si>
    <t>Наименование закрепленного охотничьего угодья, общедоступных охотничьих угодий муниципальных районов и иной территории, являющейся средой обитания охотничьих ресурсов</t>
  </si>
  <si>
    <t>Региональная общественная организация «Красноярское краевое общество охотников и рыболовов»</t>
  </si>
  <si>
    <t>Красноярская краевая общественная организация охотников «Единство»</t>
  </si>
  <si>
    <t>Общество с ограниченной ответственностью «Кречет»</t>
  </si>
  <si>
    <t>Общество с ограниченной ответственностью «Сибирь Авиа»</t>
  </si>
  <si>
    <t>Общество с ограниченной ответственностью «Медикс»</t>
  </si>
  <si>
    <t>Общество с ограниченной ответственностью «Лосиный угол»</t>
  </si>
  <si>
    <t>Общество с ограниченной ответственностью «Региональная промысловая компания»</t>
  </si>
  <si>
    <t>Общество с ограниченной ответственностью «Заповедное 2»</t>
  </si>
  <si>
    <t>Общество с ограниченной ответственностью «СО-БР»</t>
  </si>
  <si>
    <t>Общество с ограниченной ответственностью «Ермаковский коопзверопромхоз»</t>
  </si>
  <si>
    <t>Общество с ограниченной ответственностью «Таёжное»</t>
  </si>
  <si>
    <t>Общество с ограниченной ответственностью «Союз»</t>
  </si>
  <si>
    <t>Общество с ограниченной ответственностью «Новокозульский леспромхоз»</t>
  </si>
  <si>
    <t>Общество с ограниченной ответственностью «Курагинское промыслово-охотничье хозяйство»</t>
  </si>
  <si>
    <t>Общество с ограниченной ответственностью «Эко-ресурс»</t>
  </si>
  <si>
    <t>Общество с ограниченной ответственностью «Райтопсбыт»</t>
  </si>
  <si>
    <t>Общество с ограниченной ответственностью фирма «Рэгги»</t>
  </si>
  <si>
    <t>Общество с ограниченной ответственностью «Альф Красноярск»</t>
  </si>
  <si>
    <t>Общество с ограниченной ответственностью «Красресурс и К»</t>
  </si>
  <si>
    <t>Общество с ограниченной ответственностью «Белисказ»</t>
  </si>
  <si>
    <t>Общество с ограниченной ответственностью «Рыбхоз»</t>
  </si>
  <si>
    <t>Общество с ограниченной ответственностью «Модуль-Б»</t>
  </si>
  <si>
    <t>Общество с ограниченной ответственностью «Заповедное»</t>
  </si>
  <si>
    <t>Общество с ограниченной ответственностью «Форест»</t>
  </si>
  <si>
    <t>Общество с ограниченной ответственностью «Компания Эвенкия»</t>
  </si>
  <si>
    <t>Общество с ограниченной ответственностью «Крайсеверпром+»</t>
  </si>
  <si>
    <t>Общество с ограниченной ответственностью «Промысловик»</t>
  </si>
  <si>
    <t>Общество с ограниченной ответственностью «Охотник»</t>
  </si>
  <si>
    <t>Общество с ограниченной ответственностью «Тайга»</t>
  </si>
  <si>
    <t>Общество с ограниченной ответственностью «Белогорье»</t>
  </si>
  <si>
    <t>Общество с ограниченной ответственностью «Жура»</t>
  </si>
  <si>
    <t>Общество с ограниченной ответственностью «Буран»</t>
  </si>
  <si>
    <t>Общество с ограниченной ответственностью «Александровка»</t>
  </si>
  <si>
    <t>Общество с ограниченной ответственностью «Большая речка»</t>
  </si>
  <si>
    <t>Общество с ограниченной ответственностью «Иджир»</t>
  </si>
  <si>
    <t>Общество с ограниченной ответственностью «Ермак-2009»</t>
  </si>
  <si>
    <t>Общество с ограниченной ответственностью «Чулым»</t>
  </si>
  <si>
    <t>Общество с ограниченной ответственностью «Белогория»</t>
  </si>
  <si>
    <t>Местная общественная организация «Общество охотников и рыбаков по Ужурскому району»</t>
  </si>
  <si>
    <t>Общество с ограниченной ответственностью «СолДан»</t>
  </si>
  <si>
    <t>Общество с ограниченной ответственностью «Имени Лопе де Вега»</t>
  </si>
  <si>
    <t>Общество с ограниченной ответственностью «Казыр-Суг»</t>
  </si>
  <si>
    <t>Общество с ограниченной ответственностью «Охота Рыбалка Сибири»</t>
  </si>
  <si>
    <t>Общество с ограниченной ответственностью «Агульское»</t>
  </si>
  <si>
    <t>Общественная организация «Куюмбинское общество охотников»</t>
  </si>
  <si>
    <t>Открытое акционерное общество «Гамбит»</t>
  </si>
  <si>
    <t>Открытое акционерное общество «Галанинское хлебоприемное предприятие»</t>
  </si>
  <si>
    <t>Открытое акционерное общество «Российские железные дороги»</t>
  </si>
  <si>
    <t>Закрытое акционерное общество «Производственно-строительная компания «Союз»</t>
  </si>
  <si>
    <t>Наименование муниципального района Красноярского края</t>
  </si>
  <si>
    <t>Муниципальное предприятие Эвенкийского муниципального района оленеводческо-племенное хозяйство «Суриндинский»</t>
  </si>
  <si>
    <t>Родовая община коренных малочисленных народов Севера «Колды»</t>
  </si>
  <si>
    <t>Семейная (родовая) община коренных малочисленных народов Севера «Верхняя Чунка»</t>
  </si>
  <si>
    <t>Родовая община коренных малочисленных народов Севера «Кунноир»</t>
  </si>
  <si>
    <t xml:space="preserve">Некоммерческое партнерство охотников и рыболовов «Забава»
</t>
  </si>
  <si>
    <t>Общество с ограниченной ответственностью « Орион+»</t>
  </si>
  <si>
    <t>Общество с ограниченной ответственностью «Арбалет»</t>
  </si>
  <si>
    <t>Общество с ограниченной ответственностью «Фарт»</t>
  </si>
  <si>
    <t>Индивидуальный предприниматель                       Алейников А.В.</t>
  </si>
  <si>
    <t>Индивидуальный предприниматель                    Леончиков А.А.</t>
  </si>
  <si>
    <t>Индивидуальный предприниматель                       Салаткин С.Г.</t>
  </si>
  <si>
    <t>Индивидуальный предприниматель                         Тыганов И.И.</t>
  </si>
  <si>
    <t>Индивидуальный предприниматель                      Удыгир В.А.</t>
  </si>
  <si>
    <t>Индивидуальный предприниматель                      Щепко Л.Н.</t>
  </si>
  <si>
    <t>Муниципальное предприятие Эвенкийского муниципального района «Эвенкиянефтепродукт»</t>
  </si>
  <si>
    <t>Община коренных малочисленных народов Севера «Учами»</t>
  </si>
  <si>
    <t>Родовая община коренных малочисленных народов Севера «Горбылек»</t>
  </si>
  <si>
    <t>Семейная (родовая) община коренных малочисленных народов Севера «Уркэ»</t>
  </si>
  <si>
    <t>Родовая община коренных малочисленных народов Севера «Аява»</t>
  </si>
  <si>
    <t>Семейная (родовая) община коренных малочисленных народов Севера  «Катанга»</t>
  </si>
  <si>
    <t>Семейная (родовая) община коренных малочисленных народов Севера «Наракан»</t>
  </si>
  <si>
    <t>Семейная (родовая) община коренных малочисленных народов Севера «Орончакан»</t>
  </si>
  <si>
    <t>Семейная (родовая) община коренных малочисленных народов Севера «Сулимкай»</t>
  </si>
  <si>
    <t>Семейная (родовая) община коренных малочисленных народов Севера «Ямбукан»</t>
  </si>
  <si>
    <t>Семейная (родовая)  община коренных малочисленных народов Севера «Бирая»</t>
  </si>
  <si>
    <t>Община коренных малочисленных народов Севера «Бергима»</t>
  </si>
  <si>
    <t>Община коренных малочисленных народов Севера «Мадра»</t>
  </si>
  <si>
    <t>Община коренных малочисленных народов Севера«Таимба»</t>
  </si>
  <si>
    <t>Семейная (родовая) община коренных малочисленных народов Севера«Кукшида»</t>
  </si>
  <si>
    <t>Общество с ограниченной ответственностью «Охотничье хозяйство Чадобец»</t>
  </si>
  <si>
    <t>Право на добычу лимитируемых охотничьих ресурсов</t>
  </si>
  <si>
    <t>медведь, лось, марал, косуля, кабарга, кабан  соболь</t>
  </si>
  <si>
    <t xml:space="preserve">медведь, лось, марал, косуля,  соболь </t>
  </si>
  <si>
    <t>медведь, лось, марал, косуля, кабарга, кабан, рысь, соболь, барсук</t>
  </si>
  <si>
    <t>Местная общественная организация охотников и рыболовов Богучанского района Красноярского края «Белка»</t>
  </si>
  <si>
    <t>медведь, лось, соболь, барсук, рысь</t>
  </si>
  <si>
    <t>медведь, лось, соболь, барсук</t>
  </si>
  <si>
    <t>медведь, лось, ДСО, соболь</t>
  </si>
  <si>
    <t>медведь, лось, марал, косуля, кабарга, рысь, соболь</t>
  </si>
  <si>
    <t>медведь, лось, ДСО, кабарга, соболь</t>
  </si>
  <si>
    <t>Закрытое акционерное общество «Жилищная коммунальная компания»</t>
  </si>
  <si>
    <t>медведь, лось, марал, косуля, кабарга, соболь, барсук</t>
  </si>
  <si>
    <t>Общество с ограниченной ответственностью Региональный Охотничий Клуб «Сорокополье»</t>
  </si>
  <si>
    <t>медведь, лось, марал, косуля, рысь, соболь, барсук</t>
  </si>
  <si>
    <t>медведь, лось, марал, косуля, кабарга, кабан, соболь</t>
  </si>
  <si>
    <t>медведь, лось, марал, косуля, кабарга, кабан, рысь, соболь, барсук, выдра</t>
  </si>
  <si>
    <t>медведь, лось, ДСО, соболь, барсук, рысь, выдра</t>
  </si>
  <si>
    <t>медведь, лось, марал, косуля, рысь, соболь, барсук, выдра</t>
  </si>
  <si>
    <t>медведь, лось, косуля, кабан, рысь, соболь, барсук, выдра</t>
  </si>
  <si>
    <t>медведь, лось, марал, косуля, кабарга, рысь, соболь, барсук, выдра</t>
  </si>
  <si>
    <t>Каратузская районная местная общественная организация охотников и рыболовов</t>
  </si>
  <si>
    <t>медведь, лось, марал, косуля, рысь, соболь, выдра, барсук</t>
  </si>
  <si>
    <t>Открытое акционерное общество «Сосновый бор»</t>
  </si>
  <si>
    <t>барсук, медведь, выдра, кабарга, косуля, лось, марал, соболь</t>
  </si>
  <si>
    <t>соболь, рысь, барсук, выдра, медведь, лось, марал, косуля, кабарга</t>
  </si>
  <si>
    <t>медведь, лось, марал, косуля, кабан, соболь, барсук, рысь, выдра</t>
  </si>
  <si>
    <t>медведь, лось, марал, косуля, кабарга, рысь, соболь, барсук</t>
  </si>
  <si>
    <t>Ачинская межрайонная общественная организация охотников и рыболовов</t>
  </si>
  <si>
    <t>лось, марал, косуля, медведь, соболь, рысь, барсук, выдра</t>
  </si>
  <si>
    <t>Общество с ограниченной ответственностью «Сибохота»</t>
  </si>
  <si>
    <t>Общество с ограниченной ответственностью «Езагаш»</t>
  </si>
  <si>
    <t>лось, марал, косуля, кабарга, соболь</t>
  </si>
  <si>
    <t xml:space="preserve">Местная общественная организация охотников и рыболовов Балахтинского района </t>
  </si>
  <si>
    <t>Общество с ограниченной ответственностью «В.В.В.»</t>
  </si>
  <si>
    <t>медведь, лось, марал, косуля, кабарга, барсук, выдра, рысь, соболь</t>
  </si>
  <si>
    <t>медведь, лось, марал, косуля, кабарга, рысь, кабан, соболь, барсук, выдра</t>
  </si>
  <si>
    <t>медведь, лось, марал, косуля, кабарга, рысь, соболь, выдра</t>
  </si>
  <si>
    <t>Общество с ограниченной ответственностью «Охотничье-промысловое хозяйство «Ояхтинское»</t>
  </si>
  <si>
    <t>медведь, лось, рысь, соболь, выдра</t>
  </si>
  <si>
    <t>медведь, лось, косуля, рысь, соболь, выдра</t>
  </si>
  <si>
    <t>медведь, лось, рысь, соболь, барсук, выдра</t>
  </si>
  <si>
    <t xml:space="preserve">медведь, лось, марал, косуля, кабарга, рысь, соболь, </t>
  </si>
  <si>
    <t>медведь, лось, марал, косуля, кабарга, кабан, рысь, соболь, выдра, барсук</t>
  </si>
  <si>
    <t>Общество с ограниченной ответственностью «Бир Пекс Красноярск»</t>
  </si>
  <si>
    <t>медведь, лось, косуля, рысь, соболь, барсук, выдра</t>
  </si>
  <si>
    <t>Общество с ограниченной ответственностью «Сибсэбл»</t>
  </si>
  <si>
    <t>лось, кабарга, марал, косуля, медведь, соболь, выдра</t>
  </si>
  <si>
    <t>медведь, лось, косуля, рысь, соболь, барсук</t>
  </si>
  <si>
    <t>медведь, лось, марал, рысь, соболь, барсук, выдра</t>
  </si>
  <si>
    <t>Промысловое общество с ограниченной ответственностью «Енисейский кряж»</t>
  </si>
  <si>
    <t>медведь, лось, ДСО, кабарга, соболь, выдра</t>
  </si>
  <si>
    <t>лось, соболь</t>
  </si>
  <si>
    <r>
      <t xml:space="preserve">медведь, лось, </t>
    </r>
    <r>
      <rPr>
        <sz val="8"/>
        <color theme="1"/>
        <rFont val="Times New Roman"/>
        <family val="1"/>
        <charset val="204"/>
      </rPr>
      <t>кабарга, рысь, соболь, барсук, выдра</t>
    </r>
  </si>
  <si>
    <t>медведь, лось, соболь, рысь, выдра, барсук</t>
  </si>
  <si>
    <t>медведь, лось, мрал, кабарга, соболь, рысь, барсук</t>
  </si>
  <si>
    <t>Местная общественная организация охотников Иланского района</t>
  </si>
  <si>
    <t>медведь, лось, марал, кабарга, соболь, выдра</t>
  </si>
  <si>
    <t>Общество с ограниченной ответственностью «Спецэлектромонтаж»</t>
  </si>
  <si>
    <t>Общество с ограниченной ответственностью «Иджим»</t>
  </si>
  <si>
    <t>медведь, лось, косуля, рысь, соболь, выдра, барсук</t>
  </si>
  <si>
    <t>медведь, лось, косуля, соболь</t>
  </si>
  <si>
    <t xml:space="preserve">Общественная организация районного общества охотников и рыболовов г.Кодинск
</t>
  </si>
  <si>
    <t>медведь, лось, косуля, рысь, соболь,  барсук</t>
  </si>
  <si>
    <t>медведь, лось, косуля, соболь, барсук</t>
  </si>
  <si>
    <t>медведь, лось, марал, косуля, кабан, соболь</t>
  </si>
  <si>
    <t>медведь, лось, соболь, выдра</t>
  </si>
  <si>
    <t xml:space="preserve">Некоммерческое партнёрство охотников-промысловиков </t>
  </si>
  <si>
    <t>медведь, лось, марал, кабарга, рысь, соболь, выдра</t>
  </si>
  <si>
    <t>медведь, лось, соболь</t>
  </si>
  <si>
    <t>Общество с ограниченной ответственностью «Русь»</t>
  </si>
  <si>
    <t>медведь, лось, марал, косуля, кабарга, козерог, кабан, рысь, соболь</t>
  </si>
  <si>
    <t>Местная общественная организация охотников  «Заманье» Манского района</t>
  </si>
  <si>
    <t>медведь, лось, марал, косуля, кабан, рысь, соболь, барсук, выдра</t>
  </si>
  <si>
    <t>медведь, лось, марал, косуля, кабарга, кабан, соболь, рысь, барсук, выдра</t>
  </si>
  <si>
    <t>Общество с ограниченной ответственностью «Кашпай»</t>
  </si>
  <si>
    <t>медведь, лось, марал, косуля, кабарга, соболь, рысь, барсук, выдра</t>
  </si>
  <si>
    <t>Общество с ограниченной ответственностью «Хантер»</t>
  </si>
  <si>
    <t>Общество с ограниченной ответственностью «Север»</t>
  </si>
  <si>
    <t>Общество с ограниченной ответственностью «Охотничье хозяйство Гуран»</t>
  </si>
  <si>
    <t>медведь, марал, косуля, соболь, рысь, барсук</t>
  </si>
  <si>
    <t>медведь, косуля, барсук</t>
  </si>
  <si>
    <t>Индивидуальный предприниматель                            Рябинин Александр Николаевич</t>
  </si>
  <si>
    <t>Индивидуальный предприниматель                              Брацук Сергей Александрович</t>
  </si>
  <si>
    <t>Индивидуальный предприниматель                   Полухин Анатолий Николаевич</t>
  </si>
  <si>
    <t xml:space="preserve">Индивидуальный предприниматель Бербушенко Андрей Николаевич </t>
  </si>
  <si>
    <t>Индивидуальный предприниматель                         Горбунов Геннадий Артемьевич</t>
  </si>
  <si>
    <t>Индивидуальный предприниматель Разумовский Мин Федорович</t>
  </si>
  <si>
    <t>Индивидуальный предприниматель                   Пашин Виктор Александрович</t>
  </si>
  <si>
    <t>Индивидуальный предприниматель                            Шамов Алексей Викторович</t>
  </si>
  <si>
    <t>Индивидуальный предприниматель                          Жираков Сергей Александрович</t>
  </si>
  <si>
    <t>Индивидуальный предприниматель                             Новоселов Николай Николаевич</t>
  </si>
  <si>
    <t>Индивидуальный предприниматель                            Персман Виктор Энделевич</t>
  </si>
  <si>
    <t>медведь, лось, косуля, кабарга, соболь</t>
  </si>
  <si>
    <t>Потребительское общество «АНГУЛ»</t>
  </si>
  <si>
    <t>Общество с ограниченной ответственностью 
«Пента-Е»</t>
  </si>
  <si>
    <t>медведь, лось, марал, косуля, соболь, рысь, барсук</t>
  </si>
  <si>
    <t>Красноярская региональная общественная организация  «Общество охотников и рыболовов  «САЯНЫ»</t>
  </si>
  <si>
    <t>Индивидуальный предприниматель                       Шевляков Евгений Александрович</t>
  </si>
  <si>
    <t>медведь, лось, соболь, рысь, выдра</t>
  </si>
  <si>
    <t>Индивидуальный предприниматель                    Дворников Александр Яковлевич</t>
  </si>
  <si>
    <t>Индивидуальный предприниматель                    Подоляк Василий Михайлович</t>
  </si>
  <si>
    <t xml:space="preserve">Муниципальное предприятие Северо-Енисейского района «Охотничье-промысловое хозяйство Север»
</t>
  </si>
  <si>
    <t>Местная общественная организация «Рыбинское районное добровольное общество охотников и рыболовов»</t>
  </si>
  <si>
    <t>медведь, лось, косуля, кабарга, кабан, рысь, соболь, барсук</t>
  </si>
  <si>
    <t>Ужурский</t>
  </si>
  <si>
    <t>медведь, лось, соболь, рысь, барсук, выдра</t>
  </si>
  <si>
    <t>Промыслово-заготовительное общество с ограниченной ответственностью «Мал-Яр»</t>
  </si>
  <si>
    <t>медведь, лось, марал, кабан, косуля, кабарга, соболь, рысь, выдра</t>
  </si>
  <si>
    <t xml:space="preserve">медведь, ДСО, лось, рысь, соболь, выдра </t>
  </si>
  <si>
    <t>медведь, лось, марал, кабан, косуля, кабарга, соболь, рысь, барсук, выдра</t>
  </si>
  <si>
    <t>Общество с ограниченной ответственностью «Фортуна Плюс»</t>
  </si>
  <si>
    <t xml:space="preserve">лось, косуля, </t>
  </si>
  <si>
    <t>Индивидуальный предприниматель                     Кузьмин Михаил Яковлевич</t>
  </si>
  <si>
    <t>медведь, лось, соболь, барсук, выдра, рысь</t>
  </si>
  <si>
    <t>Общество с ограниченной ответственностью «ЛесПромСтрой»</t>
  </si>
  <si>
    <t>медведь, лось, ДСО, рысь, соболь, выдра</t>
  </si>
  <si>
    <t>Индивидуальный предприниматель                       Новиков Геннадий Николаевич</t>
  </si>
  <si>
    <t>Назаровский</t>
  </si>
  <si>
    <t>Местная общественная организация охотников и рыболовов Назаровского района и города Назарово</t>
  </si>
  <si>
    <t>лось, косуля, барсук</t>
  </si>
  <si>
    <t>медведь, лось, марал, косуля, барсук</t>
  </si>
  <si>
    <t>медведь, лось, марал, кабан, косуля, кабарга, рысь, соболь, барсук, выдра</t>
  </si>
  <si>
    <t>Местная городская общественная организация спортивное охотничье и рыболовное общество г. Железногорска</t>
  </si>
  <si>
    <t>ЛФ</t>
  </si>
  <si>
    <t>СХН</t>
  </si>
  <si>
    <t>Реквизиты охотхозяйственного соглашения (ОХС)</t>
  </si>
  <si>
    <t>Дата</t>
  </si>
  <si>
    <t>№ 24/ОС-</t>
  </si>
  <si>
    <t xml:space="preserve">Островский Виктор Алексадрович </t>
  </si>
  <si>
    <t xml:space="preserve">Фрибус Михаил Александрович </t>
  </si>
  <si>
    <t>Анищев Василий Иванович</t>
  </si>
  <si>
    <t>01.12.2011                     01.12.2011</t>
  </si>
  <si>
    <t>30 и 31</t>
  </si>
  <si>
    <t>Всего</t>
  </si>
  <si>
    <t>Срок действия долгосрочной лицензии (ДЛ)</t>
  </si>
  <si>
    <t>Примечание</t>
  </si>
  <si>
    <t>Нестеров Валерий Владимирович</t>
  </si>
  <si>
    <t xml:space="preserve">Дутов Денис Владимирович </t>
  </si>
  <si>
    <t xml:space="preserve">Нусс Виталий Николаевич </t>
  </si>
  <si>
    <t>Гафаров Амир Загирович</t>
  </si>
  <si>
    <t xml:space="preserve">Тимошкина Ольга Александровна </t>
  </si>
  <si>
    <t xml:space="preserve">Чеберяк Юрий Иванович </t>
  </si>
  <si>
    <t xml:space="preserve">Зайцев Юрий Петрович </t>
  </si>
  <si>
    <t xml:space="preserve">Рейнгардт Владимир Гарольдович </t>
  </si>
  <si>
    <t xml:space="preserve">Дмитриев Владими Сергеевич </t>
  </si>
  <si>
    <t xml:space="preserve">Юртаев Семен Николаевич </t>
  </si>
  <si>
    <t xml:space="preserve">Дворников Евгений Михайлович  </t>
  </si>
  <si>
    <t xml:space="preserve">Путриков Андрей Валерьевич </t>
  </si>
  <si>
    <t>Борисенко Юрий Яковлевич</t>
  </si>
  <si>
    <t xml:space="preserve">Карабанов Александр Сергеевич </t>
  </si>
  <si>
    <t xml:space="preserve">Прядко Василий Романович </t>
  </si>
  <si>
    <t>Кухаренко Виктор Александрович</t>
  </si>
  <si>
    <t xml:space="preserve">Гаврик Ольга Валентиновна </t>
  </si>
  <si>
    <t xml:space="preserve">Селиванов Сергей Георгиевич </t>
  </si>
  <si>
    <t xml:space="preserve">Любутин Леонид Алексеевич </t>
  </si>
  <si>
    <t xml:space="preserve">Колокольцев Владимир Николаевич  </t>
  </si>
  <si>
    <t xml:space="preserve">Содатова Людмила Николаевна </t>
  </si>
  <si>
    <t xml:space="preserve">Толстолугов Анатолий Иванович </t>
  </si>
  <si>
    <t xml:space="preserve">Даньшин Андрей Геннадьевич </t>
  </si>
  <si>
    <t xml:space="preserve">Вараксин Геннадий Сергеевич </t>
  </si>
  <si>
    <t xml:space="preserve">Селин Дмитрий Александрович </t>
  </si>
  <si>
    <t xml:space="preserve">Журавле Владимир Михайлович </t>
  </si>
  <si>
    <t xml:space="preserve">Шотт Александр Валерьевич </t>
  </si>
  <si>
    <t xml:space="preserve">Ворончихин Олег Васильевич </t>
  </si>
  <si>
    <t xml:space="preserve">Панкевич Владимир Ильич </t>
  </si>
  <si>
    <t xml:space="preserve">Орлов Максим Вадимович </t>
  </si>
  <si>
    <t xml:space="preserve">Сафонов Евгений Алексеевич </t>
  </si>
  <si>
    <t xml:space="preserve">Милоенко Виктор Александрович </t>
  </si>
  <si>
    <t>Шиповалов Юрий Геннадьевич</t>
  </si>
  <si>
    <t xml:space="preserve">Дубинников Рифат Владимирович </t>
  </si>
  <si>
    <t xml:space="preserve">Вавулин Игорь Николаевич </t>
  </si>
  <si>
    <t xml:space="preserve">Кузьмичук Андрей Валерьевич </t>
  </si>
  <si>
    <t>Луцкий Сергей Владимирович</t>
  </si>
  <si>
    <t xml:space="preserve">Кадулич Руслан Семенович </t>
  </si>
  <si>
    <t>Волков Сергей Дмитриевич</t>
  </si>
  <si>
    <t xml:space="preserve">Доровских Валерий Анатольевич </t>
  </si>
  <si>
    <t>Андросов Владимир Владимирович</t>
  </si>
  <si>
    <t xml:space="preserve">Волков Алексей Сергеевич </t>
  </si>
  <si>
    <t xml:space="preserve">Вербицкий Николай Иванович </t>
  </si>
  <si>
    <t xml:space="preserve">Курс, Юрий Николаевич </t>
  </si>
  <si>
    <t>Иванкевич Галина Харитоновна</t>
  </si>
  <si>
    <t>Берестов Александр Александрович (ИП Утехин)</t>
  </si>
  <si>
    <t xml:space="preserve">Малых Юрий Николаевич </t>
  </si>
  <si>
    <t xml:space="preserve">Орлов Алексей Владимирович </t>
  </si>
  <si>
    <t xml:space="preserve">Тонких Сергей Николаевич </t>
  </si>
  <si>
    <t>Удалова Любовь Григорьевна</t>
  </si>
  <si>
    <t>Васюкова Татьяна Васильевна</t>
  </si>
  <si>
    <t xml:space="preserve">Богданов Валей Григорьевич  </t>
  </si>
  <si>
    <t xml:space="preserve">Богданов Валей Григорьевич </t>
  </si>
  <si>
    <t xml:space="preserve">Тимофеев Александр Сергеевич </t>
  </si>
  <si>
    <t xml:space="preserve">Звягин Валерий Викторович </t>
  </si>
  <si>
    <t xml:space="preserve">Упит Владимир Михайлович </t>
  </si>
  <si>
    <t>Каунов Николай Эдемович</t>
  </si>
  <si>
    <t>Гусев Сергей Валерьевич</t>
  </si>
  <si>
    <t>отказано в заключении соглашения, суд</t>
  </si>
  <si>
    <t xml:space="preserve">Николаев Владимир Иванович </t>
  </si>
  <si>
    <t>Орлов Максим Вадимович</t>
  </si>
  <si>
    <t xml:space="preserve">Русинов Игорь Геннадьевич </t>
  </si>
  <si>
    <t xml:space="preserve">Свиридов Эдуард Юрьевич </t>
  </si>
  <si>
    <t xml:space="preserve">Лектусаров Николай Михайлович </t>
  </si>
  <si>
    <t xml:space="preserve">Ивков Олег Владимирович </t>
  </si>
  <si>
    <t xml:space="preserve">Скрипкин Федор Петрович </t>
  </si>
  <si>
    <t xml:space="preserve">Исаев Сергей Иванович </t>
  </si>
  <si>
    <t>Клюев Леонид Анатольевич</t>
  </si>
  <si>
    <t>Минаков Иван Анатольевич</t>
  </si>
  <si>
    <t xml:space="preserve">Мухина Эрика Алексеевна     </t>
  </si>
  <si>
    <t xml:space="preserve">Кравцов Сергей Геннадьевич </t>
  </si>
  <si>
    <t>Хоботов Виктор Михайлович</t>
  </si>
  <si>
    <t xml:space="preserve">Емельянов Александр Владимирович </t>
  </si>
  <si>
    <t xml:space="preserve">Шилько Сергей Иванович </t>
  </si>
  <si>
    <t xml:space="preserve">Сысоев Владимир Владимирович </t>
  </si>
  <si>
    <t>Грохотов Сергей Валерьевич</t>
  </si>
  <si>
    <t xml:space="preserve">Малышев Андрей Николаевич </t>
  </si>
  <si>
    <t xml:space="preserve">Тишин Валерий Павлович </t>
  </si>
  <si>
    <t>Соколов Петр Константинович</t>
  </si>
  <si>
    <t xml:space="preserve">Калмыков Евгений Викторович </t>
  </si>
  <si>
    <t xml:space="preserve">Маценко Владимир Иванович </t>
  </si>
  <si>
    <t>Носков Виктор Александрович</t>
  </si>
  <si>
    <t xml:space="preserve">Мишин Игорь Анатольевич </t>
  </si>
  <si>
    <t>Дмитриев Александр Николаевич</t>
  </si>
  <si>
    <t xml:space="preserve">Казанцева Марина Владимировна </t>
  </si>
  <si>
    <t>Дементьев Александр Валерьевич</t>
  </si>
  <si>
    <t xml:space="preserve">Мурзаханов Артур Рахимжанович </t>
  </si>
  <si>
    <t xml:space="preserve">Хандошко Алексей Леонидович </t>
  </si>
  <si>
    <t xml:space="preserve">Юрченко Сергей Алексеевич </t>
  </si>
  <si>
    <t xml:space="preserve">Юшков Владислав Иванович </t>
  </si>
  <si>
    <t xml:space="preserve">Кушнарев Владимир Михайлович </t>
  </si>
  <si>
    <t xml:space="preserve">Березинский Николай Сидорович </t>
  </si>
  <si>
    <t>Масленников Александр Петрович</t>
  </si>
  <si>
    <t>Неволин Сергей Иванович</t>
  </si>
  <si>
    <t>66 и 67</t>
  </si>
  <si>
    <t>99 и 100</t>
  </si>
  <si>
    <t>87 и 88</t>
  </si>
  <si>
    <t>85 и 89</t>
  </si>
  <si>
    <t>19.12.2013,                   ДС 10.03.14</t>
  </si>
  <si>
    <t>82;                              ДС №1</t>
  </si>
  <si>
    <t>19.11.2013                         ДС 30.12.13</t>
  </si>
  <si>
    <t xml:space="preserve"> 76,                        № 1</t>
  </si>
  <si>
    <t>03.09.2016 и 30.01.2016</t>
  </si>
  <si>
    <t>02.08.2016 и 25.09.2016</t>
  </si>
  <si>
    <t xml:space="preserve"> 17.07.2012</t>
  </si>
  <si>
    <t xml:space="preserve">09.02.2012                ДС 08.05.2014 </t>
  </si>
  <si>
    <t>38,                       ДС №3</t>
  </si>
  <si>
    <t xml:space="preserve">08.05.2014 ДС 23.06.2014 </t>
  </si>
  <si>
    <t>96,                              ДС №1</t>
  </si>
  <si>
    <t xml:space="preserve"> *</t>
  </si>
  <si>
    <t>ГЗЗ</t>
  </si>
  <si>
    <t xml:space="preserve">в т.ч. Козульский - 0,422  </t>
  </si>
  <si>
    <t>в т.ч. Козульский - 1,967</t>
  </si>
  <si>
    <t xml:space="preserve"> 1,934 -запаса, 2,268-иные</t>
  </si>
  <si>
    <t>земли запаса</t>
  </si>
  <si>
    <t>проектируемое ООПТ "Заливы озераУлюколь"</t>
  </si>
  <si>
    <t xml:space="preserve"> в т.ч. Козульский - 1,663 </t>
  </si>
  <si>
    <t>ОХС 147,811 (57,911 ЛФ, 89,900 СХН), ДЛ 348,24</t>
  </si>
  <si>
    <t xml:space="preserve">в т.ч. Новоселовский - 2,1685 ЛФ      </t>
  </si>
  <si>
    <t>0,088 ГЗЗ, 0,413 подсоб. хоз.</t>
  </si>
  <si>
    <t>острова</t>
  </si>
  <si>
    <t>земли водного фонда</t>
  </si>
  <si>
    <t>земли адм-ций сельских поселений</t>
  </si>
  <si>
    <t xml:space="preserve">Иные </t>
  </si>
  <si>
    <t>Зарубин Юрий Константинович</t>
  </si>
  <si>
    <t>6,991- спецземфонд (с/х), 2,953-ГЗЗ, 113,473 - иные</t>
  </si>
  <si>
    <t>3,247 сельской админ, 5,420 оз.Белое</t>
  </si>
  <si>
    <t>Марал</t>
  </si>
  <si>
    <t>Косуля</t>
  </si>
  <si>
    <t>ДСО</t>
  </si>
  <si>
    <t>Козерог</t>
  </si>
  <si>
    <t>Медведь</t>
  </si>
  <si>
    <t>Выдра</t>
  </si>
  <si>
    <t>Кабан</t>
  </si>
  <si>
    <t>27.06.2006  ХХ № 2209 до 08.06.2016</t>
  </si>
  <si>
    <t>в т.ч. 3,112 Богучанский</t>
  </si>
  <si>
    <t xml:space="preserve">Таймырский Долгано-Ненецкий </t>
  </si>
  <si>
    <t>ЗОУ</t>
  </si>
  <si>
    <t xml:space="preserve">Примечание </t>
  </si>
  <si>
    <t>Площадь охотничьих угодий: закрепленных - в соответствии с ОХС и ДЛ, общедоступных - в соответствии с ОХР, тыс га</t>
  </si>
  <si>
    <t xml:space="preserve">района нет в соглашении </t>
  </si>
  <si>
    <t xml:space="preserve">х </t>
  </si>
  <si>
    <t>Итого по району</t>
  </si>
  <si>
    <t>Илимпийская промысловая зона</t>
  </si>
  <si>
    <t>Байкитская промысловая зона</t>
  </si>
  <si>
    <t>Тунгусско-Чунская промысловая зона</t>
  </si>
  <si>
    <t xml:space="preserve"> в т.ч. общедоступные охотничьи угодья </t>
  </si>
  <si>
    <t>Самотесов Валерий Павлович</t>
  </si>
  <si>
    <t>в т.ч. Кежемский - 7,940</t>
  </si>
  <si>
    <t>площадь района 74937,3</t>
  </si>
  <si>
    <t>Казачинский, Тасеевский</t>
  </si>
  <si>
    <t>Балахтинский - 5,459; Манский - 239,832</t>
  </si>
  <si>
    <t>153 км</t>
  </si>
  <si>
    <t>Абанского района нет в соглашении (площадь 19,835 тыс га)</t>
  </si>
  <si>
    <t>05.05.11, 06.05.11</t>
  </si>
  <si>
    <t>9 и 10</t>
  </si>
  <si>
    <t>Индивидуальный предприниматель                                                            Горовой Николай Юрьевич</t>
  </si>
  <si>
    <t>Индивидуальный предприниматель                                          Ильин Сергей Егорович</t>
  </si>
  <si>
    <t>Индивидуальный предприниматель                                  Мамаев Геннадий Викторович</t>
  </si>
  <si>
    <t>Индивидуальный предприниматель                                             Милкин Николай Сергеевич</t>
  </si>
  <si>
    <t>Индивидуальный предприниматель                                Перминов Павел Михайлович</t>
  </si>
  <si>
    <t>25 и 26</t>
  </si>
  <si>
    <t>Березовский - 9,993, манский - 7,886</t>
  </si>
  <si>
    <t>Енисейский, Пировский</t>
  </si>
  <si>
    <t xml:space="preserve">30.01.2012,  ДС 04.06.2014 и  04.09.2014 </t>
  </si>
  <si>
    <t xml:space="preserve"> 36 и 37</t>
  </si>
  <si>
    <t>Енисейский - 44,854, Пировский - 30,763</t>
  </si>
  <si>
    <t>Кежемский, Богучанский</t>
  </si>
  <si>
    <t>Эвенкийский Тунгусско-Чунская промысловая зона</t>
  </si>
  <si>
    <t>06.11.2009-05.11.2034 № 0000216</t>
  </si>
  <si>
    <t>Березовский - 18,667, Манский - 20,933</t>
  </si>
  <si>
    <t>Партизанский, Саянский</t>
  </si>
  <si>
    <t>Партизанский - 47,167, Саянский - 7,571</t>
  </si>
  <si>
    <t>Балахтинский - 8,129, Идринский - 19,775</t>
  </si>
  <si>
    <t>Общедоступные охотничьи угодья + Ергаки</t>
  </si>
  <si>
    <t>40 км</t>
  </si>
  <si>
    <t>17 км</t>
  </si>
  <si>
    <t>28 км</t>
  </si>
  <si>
    <t>27 км</t>
  </si>
  <si>
    <t>47 км</t>
  </si>
  <si>
    <t>42 км</t>
  </si>
  <si>
    <t>ФИО руководителя/ государственного охотничьего инспектора</t>
  </si>
  <si>
    <t>Богуцкий Александр Викторович</t>
  </si>
  <si>
    <r>
      <t xml:space="preserve">Трофимов </t>
    </r>
    <r>
      <rPr>
        <sz val="9"/>
        <color theme="5" tint="0.39997558519241921"/>
        <rFont val="Times New Roman"/>
        <family val="1"/>
        <charset val="204"/>
      </rPr>
      <t xml:space="preserve">Дмитрий </t>
    </r>
    <r>
      <rPr>
        <sz val="9"/>
        <color theme="1"/>
        <rFont val="Times New Roman"/>
        <family val="1"/>
        <charset val="204"/>
      </rPr>
      <t xml:space="preserve">Александрович </t>
    </r>
  </si>
  <si>
    <r>
      <t xml:space="preserve">Трофимов </t>
    </r>
    <r>
      <rPr>
        <sz val="9"/>
        <color theme="3" tint="0.39997558519241921"/>
        <rFont val="Times New Roman"/>
        <family val="1"/>
        <charset val="204"/>
      </rPr>
      <t>Дмитрий</t>
    </r>
    <r>
      <rPr>
        <sz val="9"/>
        <color theme="1"/>
        <rFont val="Times New Roman"/>
        <family val="1"/>
        <charset val="204"/>
      </rPr>
      <t xml:space="preserve"> Александрович </t>
    </r>
  </si>
  <si>
    <t>Вершков Василий Владимирович</t>
  </si>
  <si>
    <t>Спирин Андрей Евгеньевич</t>
  </si>
  <si>
    <t>Потапов Петр Иванович</t>
  </si>
  <si>
    <t>Рыженков Николай Дмитриевич</t>
  </si>
  <si>
    <t>Веприк Владимир Алексеевич</t>
  </si>
  <si>
    <t>Логинов Михаил григорьевич</t>
  </si>
  <si>
    <t>Загребельный Федор Викторович</t>
  </si>
  <si>
    <t>Михеев Владимир Александрович</t>
  </si>
  <si>
    <t>Хоботов Евгений Викторович</t>
  </si>
  <si>
    <t>Тарасов Евгений Петрович</t>
  </si>
  <si>
    <t>Гущин Сергей Николаевич</t>
  </si>
  <si>
    <t>Заусаев Андрей Борисович</t>
  </si>
  <si>
    <t xml:space="preserve">Глушко Светлана </t>
  </si>
  <si>
    <t>Иванов Олег Владимирович</t>
  </si>
  <si>
    <t>Иванкевич Дмитрий Викторович</t>
  </si>
  <si>
    <t>Репин Константин Анатольевич</t>
  </si>
  <si>
    <t>Анучин Владимир Еремеевич</t>
  </si>
  <si>
    <t>Мущинкин Михаил Акиндинович</t>
  </si>
  <si>
    <t>Вербицкий Дмитрий Николаевич</t>
  </si>
  <si>
    <t>Тарасенко Евгений Александрович</t>
  </si>
  <si>
    <t>Хохряков Евгений Викторович</t>
  </si>
  <si>
    <t>Козлов Юрий Александрович</t>
  </si>
  <si>
    <t>Фомкин Александр Алексеевич</t>
  </si>
  <si>
    <t>Авсиевич Игорь Николаевич</t>
  </si>
  <si>
    <t>Зыков Валерий Михайлович</t>
  </si>
  <si>
    <t>Ногин Евгений Тимофеевич</t>
  </si>
  <si>
    <t>Хавень Виталий Геннадьевич</t>
  </si>
  <si>
    <t>Бардакова Татьяна Анатольевна</t>
  </si>
  <si>
    <t>Бочаров Александр Анатольевич</t>
  </si>
  <si>
    <t>Бевзюк Юрий Дмитриевич</t>
  </si>
  <si>
    <t>Юнг Михаил Андреевич</t>
  </si>
  <si>
    <t>Харченок Сергей Сергеевич</t>
  </si>
  <si>
    <t>Чертов Андрей Алексеевич</t>
  </si>
  <si>
    <t>Пархоменко Евгений Николаевич</t>
  </si>
  <si>
    <t>Бурзаковский Владлен Михайлович</t>
  </si>
  <si>
    <t>10438,6; Сымский - 2416,2</t>
  </si>
  <si>
    <t>19593,1; Ворговские острова - 35,5; Кангатовские протоки - 175,6</t>
  </si>
  <si>
    <t>963,7; Агульский - 54,6; Кунгусский - 4,5</t>
  </si>
  <si>
    <t>245,0 Лугавский бор - 17,7</t>
  </si>
  <si>
    <t>1581,7;</t>
  </si>
  <si>
    <t>4654,3; Чиримба - 67,5</t>
  </si>
  <si>
    <t>505,6; Саратовское болото - 7,3</t>
  </si>
  <si>
    <t xml:space="preserve">328,9; </t>
  </si>
  <si>
    <t>969,0;</t>
  </si>
  <si>
    <t>706,7; Шушенские острова - 4,2; Ойское болото - 4,3; Кантегирский - 54,5</t>
  </si>
  <si>
    <t>895,8; Тиличетский - 44,236</t>
  </si>
  <si>
    <t>592,2; Тиличетский - 15,064</t>
  </si>
  <si>
    <t>5174,2; Чадобецкий - 7,826</t>
  </si>
  <si>
    <t>3347,8; Дешембинский -50,9; Кежемское многоостровье - 11,8; Чадобецкий - 20,568</t>
  </si>
  <si>
    <t>859,3 (Ергаки 17,43; Бугуртакский - 10,822; Верхнеамыльский -100,0; Тюхтетско-Шадатский - 45,0</t>
  </si>
  <si>
    <t>Ергаки  262,4; Урбунский - 62,2; Усинский - 21</t>
  </si>
  <si>
    <t>2341,7;  Бугуртакский - 7,678</t>
  </si>
  <si>
    <t>350,2 (ООУ внутри ЗОУ, квоты выделять на 30,37 тыс.га ООУ); Салбат - 6,306; Косогольско-Сережский - 4,8 с Шарыповским; Пойма р.Сереж -8,3</t>
  </si>
  <si>
    <t>546,9; Хайдакский - 15,5</t>
  </si>
  <si>
    <t>477,1; Хайдакский - 2,8; Агашульское болото - 3,815</t>
  </si>
  <si>
    <t>511,1; Канское Белогорье - 251,7; Канско-Тугачский -30,9; Агашульское болото - 3,185</t>
  </si>
  <si>
    <t xml:space="preserve">311,4; Салбат -11,094; </t>
  </si>
  <si>
    <t>Краснотуранский, Новоселовский</t>
  </si>
  <si>
    <t>50 км</t>
  </si>
  <si>
    <t>87 км</t>
  </si>
  <si>
    <t>Берёзовский, Манский</t>
  </si>
  <si>
    <t>9 км</t>
  </si>
  <si>
    <t>Большемуртинский, Пировский</t>
  </si>
  <si>
    <t>113 и 114</t>
  </si>
  <si>
    <t>Большемуртинский - 16,286, Пировский - 106,503</t>
  </si>
  <si>
    <t>Сухобузимский</t>
  </si>
  <si>
    <t>Сухобузимский - 195,355, Березовский - 68,433.                                               Кроме того 3,603 - зел.зона</t>
  </si>
  <si>
    <t>Берёзовский, Сухобузимский</t>
  </si>
  <si>
    <t>Курагинский - 1718,121, Идринский - 44,962</t>
  </si>
  <si>
    <t xml:space="preserve">Богучанский, Кежемский </t>
  </si>
  <si>
    <r>
      <rPr>
        <b/>
        <sz val="14"/>
        <color theme="1"/>
        <rFont val="Times New Roman"/>
        <family val="1"/>
        <charset val="204"/>
      </rPr>
      <t>Емельяновский</t>
    </r>
    <r>
      <rPr>
        <sz val="14"/>
        <color theme="1"/>
        <rFont val="Times New Roman"/>
        <family val="1"/>
        <charset val="204"/>
      </rPr>
      <t>, Балахтинский, Козульский, земли МО г.Дивногорска</t>
    </r>
  </si>
  <si>
    <t>Балахтинский - 8,600;  Козульский - 0,7873; Емельяновского - 28,097; МО г.Дивногорска - 2,104</t>
  </si>
  <si>
    <t>медведь, лось, марал, ДСО, косуля, кабарга, рысь, соболь, выдра, барсук</t>
  </si>
  <si>
    <t>Кулаков Николай Васильевич</t>
  </si>
  <si>
    <t>28.06.2012; 04.02.2015</t>
  </si>
  <si>
    <t>45; 126</t>
  </si>
  <si>
    <t>673,383- согл, 1360,429-согл 2</t>
  </si>
  <si>
    <t>земельные участки</t>
  </si>
  <si>
    <t>земельные участки; Сухобузимский - 1,625, Большемуртинский - 250,68</t>
  </si>
  <si>
    <r>
      <rPr>
        <b/>
        <sz val="14"/>
        <color theme="1"/>
        <rFont val="Times New Roman"/>
        <family val="1"/>
        <charset val="204"/>
      </rPr>
      <t xml:space="preserve">Большемуртинский, </t>
    </r>
    <r>
      <rPr>
        <sz val="14"/>
        <color theme="1"/>
        <rFont val="Times New Roman"/>
        <family val="1"/>
        <charset val="204"/>
      </rPr>
      <t>Сухобузимский</t>
    </r>
  </si>
  <si>
    <t>медведь, лось, марал, кабан, косуля, рысь, соболь, выдра, барсук</t>
  </si>
  <si>
    <t>медведь, лось, марал, косуля, кабан,  рысь, соболь, выдра, барсук</t>
  </si>
  <si>
    <t>земельные участки и часть акватории р.Енисей</t>
  </si>
  <si>
    <t xml:space="preserve"> косуля, выдра, барсук</t>
  </si>
  <si>
    <t>всего</t>
  </si>
  <si>
    <t>Манский, Балахтинский</t>
  </si>
  <si>
    <t>Балахтинский ЛБ</t>
  </si>
  <si>
    <t>Балахтинский ПБ</t>
  </si>
  <si>
    <t xml:space="preserve">Балахтинский, Новоселовский </t>
  </si>
  <si>
    <t>Воронина Галина Григорьевна</t>
  </si>
  <si>
    <t>Вершкова Елена Владимировна</t>
  </si>
  <si>
    <t>лось, косуля, медведь, соболь, рысь, барсук, выдра</t>
  </si>
  <si>
    <t>Абанский, Тасеевский</t>
  </si>
  <si>
    <t>Абанский - 220,196; Тасеевский - 4,486</t>
  </si>
  <si>
    <t>Топоченок Владислав Демидович</t>
  </si>
  <si>
    <t>144 и 145</t>
  </si>
  <si>
    <t>Велигура Владимир михайлович</t>
  </si>
  <si>
    <t>косуля, соболь, выдра, рысь</t>
  </si>
  <si>
    <t xml:space="preserve">Дзержинский, Тасеевский, Абанский </t>
  </si>
  <si>
    <t xml:space="preserve">Емельяновский, Балахтинский </t>
  </si>
  <si>
    <t>Зайцев Леонид Васильевич</t>
  </si>
  <si>
    <t>медведь, лось, марал, косуля, кабан, рысь, барсук</t>
  </si>
  <si>
    <t>Численность  вида охотничьих ресурсов, особей</t>
  </si>
  <si>
    <t>Показатель численности, особей на 1000 га</t>
  </si>
  <si>
    <t>Квоты добычи</t>
  </si>
  <si>
    <t xml:space="preserve">особей </t>
  </si>
  <si>
    <t>старше 1 года, особей</t>
  </si>
  <si>
    <t>без подразделения по половому признаку</t>
  </si>
  <si>
    <t xml:space="preserve">% от численности </t>
  </si>
  <si>
    <t xml:space="preserve">в том числе: </t>
  </si>
  <si>
    <t>%</t>
  </si>
  <si>
    <t xml:space="preserve">самцы во время гона </t>
  </si>
  <si>
    <t>% от численности</t>
  </si>
  <si>
    <t>особей</t>
  </si>
  <si>
    <t>Наименование муниципального района</t>
  </si>
  <si>
    <t>Наименование охотничьего угодья</t>
  </si>
  <si>
    <t>Заместитель министра природных ресурсов и экологии Красноярского края ____________________________ В.В. Званцев</t>
  </si>
  <si>
    <t xml:space="preserve">№ п/п </t>
  </si>
  <si>
    <t xml:space="preserve">Вид охотничьих ресурсов </t>
  </si>
  <si>
    <t>Площадь охотничьих угодий, тыс. га</t>
  </si>
  <si>
    <t>численность, особей</t>
  </si>
  <si>
    <t>лимит, особей</t>
  </si>
  <si>
    <t>освоение лимита, в т.ч.</t>
  </si>
  <si>
    <t>лимит, в т.ч.</t>
  </si>
  <si>
    <t>старше 1 года</t>
  </si>
  <si>
    <t>до года</t>
  </si>
  <si>
    <t>всего лимит</t>
  </si>
  <si>
    <t>% от лимита</t>
  </si>
  <si>
    <t>Косуля сибирская</t>
  </si>
  <si>
    <t>Благородный олень</t>
  </si>
  <si>
    <t>Овцебык</t>
  </si>
  <si>
    <t>Сибирский горный козел</t>
  </si>
  <si>
    <t>Всего, особей</t>
  </si>
  <si>
    <t>лесного северного оленя</t>
  </si>
  <si>
    <t>таймырской популяции</t>
  </si>
  <si>
    <t>до 1 года, особей</t>
  </si>
  <si>
    <t>Показатель численности,                                   особей на 1000 га</t>
  </si>
  <si>
    <t>особей (max)</t>
  </si>
  <si>
    <t>самцы во время гона (max)</t>
  </si>
  <si>
    <t>до 1 года              (max), особей</t>
  </si>
  <si>
    <t xml:space="preserve">Заявка </t>
  </si>
  <si>
    <t>самцы (max)</t>
  </si>
  <si>
    <t xml:space="preserve">Всего, особей </t>
  </si>
  <si>
    <t xml:space="preserve">Всего, особей  </t>
  </si>
  <si>
    <t>в том числе самцы, особей</t>
  </si>
  <si>
    <t>29 апреля 2016 г.</t>
  </si>
  <si>
    <t>Северный олень</t>
  </si>
  <si>
    <t>Норматив</t>
  </si>
  <si>
    <t>До 1 года</t>
  </si>
  <si>
    <t>Взрослых</t>
  </si>
  <si>
    <t>Числ.</t>
  </si>
  <si>
    <t>Мин. кол</t>
  </si>
  <si>
    <t>Численность, особей</t>
  </si>
  <si>
    <t>Имя файла</t>
  </si>
  <si>
    <t>Имя листа</t>
  </si>
  <si>
    <t>[2016.xlsx]</t>
  </si>
  <si>
    <t>Источник</t>
  </si>
  <si>
    <t>Файл</t>
  </si>
  <si>
    <t>Сев.олень</t>
  </si>
  <si>
    <t>2016 год</t>
  </si>
  <si>
    <t>Проект квот добычи овцебыка на территории Красноярского края в период с 1 августа 2017 года до 1 августа 2018 года</t>
  </si>
  <si>
    <t>Проект квот добычи сибирского горного козла на территории Красноярского края в период с 1 августа 2017 года до 1 августа 2018 года</t>
  </si>
  <si>
    <t>Проект квот добычи барсука на территории Красноярского края в период с 1 августа 2017 года до 1 августа 2018 года</t>
  </si>
  <si>
    <t>Численность вида охотничьих ресурсов, особей</t>
  </si>
  <si>
    <t>Итого в Красноярском крае</t>
  </si>
  <si>
    <t>[2018.xlsx]</t>
  </si>
  <si>
    <t>до 1 года</t>
  </si>
  <si>
    <t>Абанский</t>
  </si>
  <si>
    <t>Красноярская региональная общественная организация охотников «Охотничья тропа»</t>
  </si>
  <si>
    <t>Балахтинский</t>
  </si>
  <si>
    <t>Индивидуальный предприниматель Брацук Сергей Александрович</t>
  </si>
  <si>
    <t>Индивидуальный предприниматель Ильин Сергей Егорович</t>
  </si>
  <si>
    <t>Красноярская региональная общественная организация «Общество охотников и рыболовов «САЯНЫ»</t>
  </si>
  <si>
    <t>Красноярская региональная общественная организация «Приморские охотники»</t>
  </si>
  <si>
    <t>Красноярское региональное некоммерческое партнерство «Охотник»</t>
  </si>
  <si>
    <t>Некоммерческое партнерство «Спортивный охотник»</t>
  </si>
  <si>
    <t>Общество с ограниченной ответственностью «Глобальный Офисный Стандарт»</t>
  </si>
  <si>
    <t>Общество с ограниченной ответственностью «Урап»</t>
  </si>
  <si>
    <t>Берёзовский (ГО ЗАТО г. Железногорск)</t>
  </si>
  <si>
    <t>Индивидуальный предприниматель Милкин Николай Сергеевич</t>
  </si>
  <si>
    <t>Индивидуальный предприниматель Перминов Павел Михайлович</t>
  </si>
  <si>
    <t>Общество с ограниченной ответственностью «Конда»</t>
  </si>
  <si>
    <t>Общество с ограниченной ответственностью «Фаст Фуд Поинтс»</t>
  </si>
  <si>
    <t>Общество с ограниченной ответственностью «БАИМ»</t>
  </si>
  <si>
    <t>Богучанский</t>
  </si>
  <si>
    <t>Индивидуальный предприниматель Зубков Николай Юрьевич</t>
  </si>
  <si>
    <t>Общественная организация районного общества охотников и рыболовов г. Кодинск</t>
  </si>
  <si>
    <t>Общество с ограниченной ответственностью «СИБЭКОТУР»</t>
  </si>
  <si>
    <t>Общество с ограниченной ответственностью «Орион+»</t>
  </si>
  <si>
    <t>Красноярская региональная общественная организация охотников-ветеранов, пенсионеров, сотрудников органов внутренних дел «Динамо-Можары»</t>
  </si>
  <si>
    <t>Местная общественная организация «Емельяновское районное общество охотников и рыболовов»</t>
  </si>
  <si>
    <t>Емельяновский (ГО г. Дивногорск)</t>
  </si>
  <si>
    <t>Енисейский</t>
  </si>
  <si>
    <t>Некоммерческое партнерство охотников и рыболовов «Забава»</t>
  </si>
  <si>
    <t>Индивидуальный предприниматель Манченко Александр Леонидович</t>
  </si>
  <si>
    <t>Общество с ограниченной ответственностью «Альтаир»</t>
  </si>
  <si>
    <t>Общество с ограниченной ответственностью «Гаревка»</t>
  </si>
  <si>
    <t>Общество с ограниченной ответственностью «Дрофа»</t>
  </si>
  <si>
    <t>Общество с ограниченной ответственностью «КРОНА»</t>
  </si>
  <si>
    <t>Общество с ограниченной ответственностью «Охотничье хозяйство «Покров»</t>
  </si>
  <si>
    <t>Общество с ограниченной ответственностью «Тугулан»</t>
  </si>
  <si>
    <t>Общество с ограниченной ответственностью «Фрегат»</t>
  </si>
  <si>
    <t>Ермаковский</t>
  </si>
  <si>
    <t>КГБУ «Дирекция природного парка «Ергаки»</t>
  </si>
  <si>
    <t>Общество с ограниченной ответственностью «ЗАСЛОН-М»</t>
  </si>
  <si>
    <t>Идринский</t>
  </si>
  <si>
    <t>Красноярская региональная общественная организация охотников «Убрус»</t>
  </si>
  <si>
    <t>Общество с ограниченной ответственностью «Дельта»</t>
  </si>
  <si>
    <t>Общество с ограниченной ответственностью «Тайбин»</t>
  </si>
  <si>
    <t>Индивидуальный предприниматель Мамаев Геннадий Викторович</t>
  </si>
  <si>
    <t>Кежемский</t>
  </si>
  <si>
    <t>Краснотуранский</t>
  </si>
  <si>
    <t>Индивидуальный предприниматель Новиков Геннадий Николаевич</t>
  </si>
  <si>
    <t>Местная общественная организация охотников «Заманье» Манского района</t>
  </si>
  <si>
    <t>Общество с ограниченной ответственностью «КрасноярскЛесПроект»</t>
  </si>
  <si>
    <t>Общество с ограниченной ответственностью «Тихий лес»</t>
  </si>
  <si>
    <t>Общество с ограниченной ответственностью «Вепрь»</t>
  </si>
  <si>
    <t>Общество с ограниченной ответственностью «Медведь»</t>
  </si>
  <si>
    <t>Общество с ограниченной ответственностью «Руслес»</t>
  </si>
  <si>
    <t>Общество с ограниченной ответственностью «Сибирская промысловая компания»</t>
  </si>
  <si>
    <t>Общество с ограниченной ответственностью «Топливная Компания «Ресурс»</t>
  </si>
  <si>
    <t>Ассоциация Иланских Лесопромышленников</t>
  </si>
  <si>
    <t>Индивидуальный предприниматель Пугачев Вячеслав Степанович</t>
  </si>
  <si>
    <t>Нижнеингашская районная общественная организация «Нижнеингашские любители спортивной охоты»</t>
  </si>
  <si>
    <t>Индивидуальный предприниматель Персман Виктор Энделевич</t>
  </si>
  <si>
    <t>Общество с ограниченной ответственностью «АНТЕЙ»</t>
  </si>
  <si>
    <t>Общество с ограниченной ответственностью «Пента-Е»</t>
  </si>
  <si>
    <t>Индивидуальный предприниматель Шевляков Евгений Александрович</t>
  </si>
  <si>
    <t>Общественная организация городское общество охотников и рыболовов г.Зеленогорска</t>
  </si>
  <si>
    <t>Саянский</t>
  </si>
  <si>
    <t>Региональная общественная организация охотников «Кан» Красноярского края</t>
  </si>
  <si>
    <t>Индивидуальный предприниматель Дворников Александр Яковлевич</t>
  </si>
  <si>
    <t>Индивидуальный предприниматель Жираков Сергей Александрович</t>
  </si>
  <si>
    <t>Индивидуальный предприниматель Новоселов Николай Николаевич</t>
  </si>
  <si>
    <t>Индивидуальный предприниматель Подоляк Василий Михайлович</t>
  </si>
  <si>
    <t>Муниципальное предприятие Северо-Енисейского района «Охотничье-промысловое хозяйство Север»</t>
  </si>
  <si>
    <t>Индивидуальный предприниматель Агеева Наталья Владимировна</t>
  </si>
  <si>
    <t>Индивидуальный предприниматель Андрюшина Людмила Николаевна</t>
  </si>
  <si>
    <t>Индивидуальный предприниматель Анисимов Евгений Анатольевич</t>
  </si>
  <si>
    <t>Индивидуальный предприниматель Беляев Александр Константинович</t>
  </si>
  <si>
    <t>Индивидуальный предприниматель Бетту Дмитрий Григорьевич</t>
  </si>
  <si>
    <t>Индивидуальный предприниматель Бетту Сергей Иванович</t>
  </si>
  <si>
    <t>Индивидуальный предприниматель Болин Сергей Касьянович</t>
  </si>
  <si>
    <t>Индивидуальный предприниматель Ганус Дмитрий Ефимович</t>
  </si>
  <si>
    <t>Индивидуальный предприниматель Жарков Александр Николаевич</t>
  </si>
  <si>
    <t>Индивидуальный предприниматель Железников Сергей Николаевич</t>
  </si>
  <si>
    <t>Индивидуальный предприниматель Козак Николай Викторович</t>
  </si>
  <si>
    <t>Индивидуальный предприниматель Кондратенко Виталий Анатольевич</t>
  </si>
  <si>
    <t>Индивидуальный предприниматель Ляуман Константин Сергеевич</t>
  </si>
  <si>
    <t>Индивидуальный предприниматель Малах Татьяна Геннадьевна</t>
  </si>
  <si>
    <t>Индивидуальный предприниматель Мамонов Александр Владимирович</t>
  </si>
  <si>
    <t>Индивидуальный предприниматель Мамонов Владимир Александрович</t>
  </si>
  <si>
    <t>Индивидуальный предприниматель Михайлов Валерьян Дмитриевич</t>
  </si>
  <si>
    <t>Индивидуальный предприниматель Михайлова Анна Васильевна</t>
  </si>
  <si>
    <t>Индивидуальный предприниматель Михайлова Надежда Михайловна</t>
  </si>
  <si>
    <t xml:space="preserve">Индивидуальный предприниматель Осипов Леонид Иванович </t>
  </si>
  <si>
    <t>Индивидуальный предприниматель Петрова Светлана Ивановна</t>
  </si>
  <si>
    <t>Индивидуальный предприниматель Попов Михаил Игнатьевич</t>
  </si>
  <si>
    <t>Индивидуальный предприниматель Поротов Олег Владимирович</t>
  </si>
  <si>
    <t>Индивидуальный предприниматель Пюрбеева Виолетта Николаевна</t>
  </si>
  <si>
    <t>Индивидуальный предприниматель Райш Виталий Гейнрихович</t>
  </si>
  <si>
    <t>Индивидуальный предприниматель Сотников Арсений Семенович</t>
  </si>
  <si>
    <t>Индивидуальный предприниматель Степанов Иван Владимирович</t>
  </si>
  <si>
    <t>Индивидуальный предприниматель Тибекин Эдуард Николаевич</t>
  </si>
  <si>
    <t>Индивидуальный предприниматель Турдагин Ростислав Нигумякович</t>
  </si>
  <si>
    <t>Индивидуальный предприниматель Чуприн Владимир Олегович</t>
  </si>
  <si>
    <t>Индивидуальный предприниматель Шейн Фёдор Иосифович</t>
  </si>
  <si>
    <t>Индивидуальный предприниматель Шкуратов Андрей Сергеевич</t>
  </si>
  <si>
    <t>Местная общественная организация охотников и рыболовов г. Норильска</t>
  </si>
  <si>
    <t>Общество с ограниченной ответственностью «Весна»</t>
  </si>
  <si>
    <t>Общество с ограниченной ответственностью «Заготовительная фирма «Антур»</t>
  </si>
  <si>
    <t>Общество с ограниченной ответственностью «Промысловое хозяйство «Пясино»</t>
  </si>
  <si>
    <t>Общество с ограниченной ответственностью «Россомаха»</t>
  </si>
  <si>
    <t>Общество с ограниченной ответственностью «Северная гавань»</t>
  </si>
  <si>
    <t>Общество с ограниченной ответственностью «Фактория»</t>
  </si>
  <si>
    <t>Община коренных малочисленных народов «Мукустур»</t>
  </si>
  <si>
    <t>Промысловая сельскохозяйственная артель «Наско»</t>
  </si>
  <si>
    <t>Сельскохозяйственная промыслово-рыболовецкая артель «Новая»</t>
  </si>
  <si>
    <t>Сельскохозяйственная, производственно-рыболовецкая, охотничья Артель «Горбита»</t>
  </si>
  <si>
    <t>Сельскохозяйственный потребительский снабженческо-сбытовой перерабатывающий кооператив «Катырык»</t>
  </si>
  <si>
    <t>Семейная (родовая) община коренных малочисленных народов Севера «АГАПА»</t>
  </si>
  <si>
    <t>Семейно-родовое промысловое хозяйство «Нумги»</t>
  </si>
  <si>
    <t>Территориально-соседская община Коренных Малочисленных Народов Крайнего Севера «Кыталык» (Птица Счастья)</t>
  </si>
  <si>
    <t>ГО г. Норильск</t>
  </si>
  <si>
    <t xml:space="preserve">Некоммерческое партнерство «Туруханское промысловое хозяйство» </t>
  </si>
  <si>
    <t>Общество с ограниченной ответственностью «Берег»</t>
  </si>
  <si>
    <t>Общество с ограниченной ответственностью «ЛиСК»</t>
  </si>
  <si>
    <t>Общество с ограниченной ответственностью «Сибирская пушная компания»</t>
  </si>
  <si>
    <t>Индивидуальный предприниматель Кузьмин Михаил Яковлевич</t>
  </si>
  <si>
    <t>Общество с ограниченной ответственностью «Николаевка»</t>
  </si>
  <si>
    <t>Индивидуальный предприниматель Донцов Эдуард Николаевич</t>
  </si>
  <si>
    <t>Индивидуальный предприниматель Есаулков Андрей Калистратович</t>
  </si>
  <si>
    <t>Индивидуальный предприниматель Леончиков Андрей Александрович</t>
  </si>
  <si>
    <t>Индивидуальный предприниматель Тыганов Иван Иванович</t>
  </si>
  <si>
    <t>Индивидуальный предприниматель Удыгир Вячеслав Арсентьевич</t>
  </si>
  <si>
    <t>Индивидуальный предприниматель Щепко Любовь Николаевна</t>
  </si>
  <si>
    <t>Краевое государственное бюджетное профессиональное образовательное учреждение «Эвенкийский многопрофильный техникум»</t>
  </si>
  <si>
    <t>Общество с ограниченной ответственностью «Завет»</t>
  </si>
  <si>
    <t>Семейная (родовая) община коренных малочисленных народов Севера (эвенков) «Наракан» (Бык)</t>
  </si>
  <si>
    <t>Семейная (родовая) община коренных малочисленных народов Севера «Буварик» (Быстрая речка)</t>
  </si>
  <si>
    <t>Семейная (родовая) община коренных малочисленных народов Севера «Катанга» (Твердый)</t>
  </si>
  <si>
    <t>Семейная (родовая) община коренных малочисленных народов Севера «Кунноир» (Взывающий)</t>
  </si>
  <si>
    <t>Семейная (родовая) община коренных малочисленных народов Севера «Мадра» (Чуткая)</t>
  </si>
  <si>
    <t>Семейная (родовая) община коренных малочисленных народов Севера «Сулимкай» (Красная гора)</t>
  </si>
  <si>
    <t>Семейная (родовая) община коренных малочисленных народов Севера «Таимба» (Кузница)</t>
  </si>
  <si>
    <t>Семейная (родовая) община коренных малочисленных народов Севера «Учами» (Верховой олень)</t>
  </si>
  <si>
    <t>Семейная (родовая) община коренных малочисленных народов Севера «Ямбукан» (Полноводный)</t>
  </si>
  <si>
    <t>Семейная (родовая) община малочисленных народов Севера «Орончакан»</t>
  </si>
  <si>
    <t>Семейная община «Уркэ»</t>
  </si>
  <si>
    <t>Семейная община коренных малочисленных народов Севера «Аява» (Любимая)</t>
  </si>
  <si>
    <t>Семейно (родовая) община коренных малочисленных народов Севера «Верхняя Чунка»</t>
  </si>
  <si>
    <t>Семейно (родовая) община коренных малочисленных народов Севера «Кукшида»</t>
  </si>
  <si>
    <t>Семейно-родовая община «Бирая»</t>
  </si>
  <si>
    <t>Квота 2017</t>
  </si>
  <si>
    <t>Добыто 2017-2018</t>
  </si>
  <si>
    <t>Абанский, Иланский</t>
  </si>
  <si>
    <t>Общедоступные охотничьи угодья Абанского района</t>
  </si>
  <si>
    <t>Общедоступные охотничьи угодья Иланского района</t>
  </si>
  <si>
    <t>Ачинский, Боготольский</t>
  </si>
  <si>
    <t>Общедоступные охотничьи угодья Ачинского района</t>
  </si>
  <si>
    <t>Общедоступные охотничьи угодья Боготольского района</t>
  </si>
  <si>
    <t>Местная общественная организация охотников и рыболовов Балахтинского района</t>
  </si>
  <si>
    <t>Березовский</t>
  </si>
  <si>
    <t>Бирилюсский, Большеулуйский</t>
  </si>
  <si>
    <t>Общедоступные охотничьи угодья Бирилюсского района</t>
  </si>
  <si>
    <t>Общедоступные охотничьи угодья Большеулуйского</t>
  </si>
  <si>
    <t>Общество с ограниченной ответственностью «СибЭкоТур»</t>
  </si>
  <si>
    <t>Большемуртинский, Сухобузимский</t>
  </si>
  <si>
    <t>Общедоступные охотничьи угодья Большемуртинского района</t>
  </si>
  <si>
    <t>Общедоступные охотничьи угодья Сухобузимского района</t>
  </si>
  <si>
    <t>Региональная общественная организация «Красноярское краевое общество охотников и рыболовов» (Большемуртинский)</t>
  </si>
  <si>
    <t>Региональная общественная организация «Красноярское краевое общество охотников и рыболовов» (Сухобузимский)</t>
  </si>
  <si>
    <t>Общество с ограниченной ответственностью «Ермаковский коопзверпромхоз»</t>
  </si>
  <si>
    <t>Индивидуальный предприниматель Бербушенко Андрей Николаевич</t>
  </si>
  <si>
    <t>Общндоступные охотничьи угодья</t>
  </si>
  <si>
    <t>Некомерческое партнерство охотников промысловиков</t>
  </si>
  <si>
    <t>Общедоступные охотничь угодья, Зеленая зона</t>
  </si>
  <si>
    <t>Общедоступные охотничьи угодья Назаровского района</t>
  </si>
  <si>
    <t>Новоселовский</t>
  </si>
  <si>
    <t>Общественная организация городское общество охотников и рыболовов г. Зеленогорска</t>
  </si>
  <si>
    <t>Общедостурные охотничьи угодья</t>
  </si>
  <si>
    <t>Некоммерческое партнерство «Туруханское промысловое хозяйство»</t>
  </si>
  <si>
    <t>Шарыповский</t>
  </si>
  <si>
    <t>Общедоступные охотничьи угодья (Илимпийская ПЗ)</t>
  </si>
  <si>
    <t>Общедоступные охотничьи угодья (Тунгусско-Чунская ПЗ)</t>
  </si>
  <si>
    <t>Общество с ограниченной ответственностью «Крайсеверпром+» (Байкитская ПЗ)</t>
  </si>
  <si>
    <t>Общество с ограниченной ответственностью «Крайсеверпром+» (Илимпийская)</t>
  </si>
  <si>
    <t>Итого по району с учетом экстраполяции</t>
  </si>
  <si>
    <t>Дзержинский, Тасеевский</t>
  </si>
  <si>
    <t>Балахтинский, Новоселовский</t>
  </si>
  <si>
    <t>нет</t>
  </si>
  <si>
    <t>Березовский, Сухобузимский</t>
  </si>
  <si>
    <t>Березовский, Манский</t>
  </si>
  <si>
    <t>Богучанский, Мотыгинский</t>
  </si>
  <si>
    <t>ООО «Охотничье-промысловое хозяйство «Ояхтинское»</t>
  </si>
  <si>
    <t>ООУ</t>
  </si>
  <si>
    <t>СУХ</t>
  </si>
  <si>
    <t>н/д</t>
  </si>
  <si>
    <t>Исполняющий обязанности заместителя министра экологии и рационального природопользования Красноярского края ____________________________ А.В. Коробкин</t>
  </si>
  <si>
    <t>Заявка 2018</t>
  </si>
  <si>
    <t>Проект квот добычи лося на территории Красноярского края в период с 1 августа 2018 года до 1 августа 2019 года</t>
  </si>
  <si>
    <t>Проект квот добычи дикого северного оленя на территории Красноярского края в период с 1 августа 2018 года до 1 августа 2019 года</t>
  </si>
  <si>
    <t>Проект квот добычи кабарги на территории Красноярского края в период с 1 августа 2018 года до 1 августа 2019 года</t>
  </si>
  <si>
    <t>Проект квот добычи соболя на территории Красноярского края в период с 1 августа 2018 года до 1 августа 2019 года</t>
  </si>
  <si>
    <t>Проект квот добычи рыси на территории Красноярского края в период с 1 августа 2018 года до 1 августа 2019 года</t>
  </si>
  <si>
    <t>2017 год</t>
  </si>
  <si>
    <t>Устанавливаемые лимиты добычи в 2018 году</t>
  </si>
  <si>
    <t>Освоение квоты в %</t>
  </si>
  <si>
    <t>Проект квот добычи косули сибирской на территории Красноярского края в период с 1 августа 2018 года до 1 августа 2019 года</t>
  </si>
  <si>
    <t>Квота 2017-2018</t>
  </si>
  <si>
    <t>запрет</t>
  </si>
  <si>
    <t>ооу</t>
  </si>
  <si>
    <t>ООО Охотничье-промысловое хозяйство «Ояхтинское»</t>
  </si>
  <si>
    <t>Большемуртинский (правый берег)</t>
  </si>
  <si>
    <t>нет в соглашении</t>
  </si>
  <si>
    <t>Манский, Березовский</t>
  </si>
  <si>
    <t>Проект квот добычи благородного оленя (марала) на территории Красноярского края в период с 1 августа 2018 года до 1 августа 2019 года</t>
  </si>
  <si>
    <t xml:space="preserve">самцы с пантами </t>
  </si>
  <si>
    <t>самцы с пантами</t>
  </si>
  <si>
    <t>Олень</t>
  </si>
  <si>
    <t>Добыча 2017</t>
  </si>
  <si>
    <t>Емельяновский, Балахтинский</t>
  </si>
  <si>
    <t>Общедоступные охотничьи угодья (Байкитская ПЗ)</t>
  </si>
  <si>
    <t>НПОиР «Забава»</t>
  </si>
  <si>
    <t>ООО «Белисказ»</t>
  </si>
  <si>
    <t>23 апреля 2018 г.</t>
  </si>
  <si>
    <t>Добыча 2017-2018</t>
  </si>
  <si>
    <t>Освоение квот в %</t>
  </si>
  <si>
    <t>Проект квот добычи медведя на территории Красноярского края в период с 1 августа 2018 года до 1 августа 2019 года</t>
  </si>
  <si>
    <t>Абанский,</t>
  </si>
  <si>
    <t>Балахтинский, Емельяновский</t>
  </si>
  <si>
    <t>Проект лимита добычи охотничьих ресурсов в Красноярском крае на период с 1 августа 2018 года до 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</si>
</sst>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5" tint="0.39997558519241921"/>
      <name val="Times New Roman"/>
      <family val="1"/>
      <charset val="204"/>
    </font>
    <font>
      <sz val="9"/>
      <color theme="3" tint="0.3999755851924192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48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center"/>
    </xf>
    <xf numFmtId="3" fontId="1" fillId="0" borderId="1" xfId="0" applyNumberFormat="1" applyFont="1" applyFill="1" applyBorder="1" applyAlignment="1" applyProtection="1">
      <alignment horizontal="left" wrapText="1"/>
    </xf>
    <xf numFmtId="3" fontId="1" fillId="0" borderId="3" xfId="0" applyNumberFormat="1" applyFont="1" applyFill="1" applyBorder="1" applyAlignment="1" applyProtection="1">
      <alignment horizontal="left" vertical="center" wrapText="1"/>
    </xf>
    <xf numFmtId="3" fontId="1" fillId="0" borderId="3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/>
    <xf numFmtId="0" fontId="9" fillId="0" borderId="0" xfId="0" applyFont="1" applyAlignment="1">
      <alignment horizontal="left"/>
    </xf>
    <xf numFmtId="165" fontId="11" fillId="0" borderId="3" xfId="0" applyNumberFormat="1" applyFont="1" applyFill="1" applyBorder="1" applyAlignment="1" applyProtection="1">
      <alignment horizontal="left" wrapText="1"/>
    </xf>
    <xf numFmtId="166" fontId="11" fillId="0" borderId="3" xfId="0" applyNumberFormat="1" applyFont="1" applyFill="1" applyBorder="1" applyAlignment="1" applyProtection="1">
      <alignment horizontal="left" wrapText="1"/>
    </xf>
    <xf numFmtId="166" fontId="11" fillId="0" borderId="3" xfId="0" applyNumberFormat="1" applyFont="1" applyFill="1" applyBorder="1" applyAlignment="1" applyProtection="1">
      <alignment horizontal="left" vertical="center" wrapText="1"/>
    </xf>
    <xf numFmtId="1" fontId="11" fillId="0" borderId="3" xfId="0" applyNumberFormat="1" applyFont="1" applyFill="1" applyBorder="1" applyAlignment="1" applyProtection="1">
      <alignment horizontal="left" wrapText="1"/>
    </xf>
    <xf numFmtId="1" fontId="11" fillId="2" borderId="3" xfId="0" applyNumberFormat="1" applyFont="1" applyFill="1" applyBorder="1" applyAlignment="1" applyProtection="1">
      <alignment horizontal="left" wrapText="1"/>
    </xf>
    <xf numFmtId="1" fontId="11" fillId="0" borderId="0" xfId="0" applyNumberFormat="1" applyFont="1" applyAlignment="1">
      <alignment horizontal="left" wrapText="1"/>
    </xf>
    <xf numFmtId="1" fontId="10" fillId="0" borderId="0" xfId="0" applyNumberFormat="1" applyFont="1" applyAlignment="1">
      <alignment horizontal="left" wrapText="1"/>
    </xf>
    <xf numFmtId="1" fontId="11" fillId="3" borderId="3" xfId="0" applyNumberFormat="1" applyFont="1" applyFill="1" applyBorder="1" applyAlignment="1" applyProtection="1">
      <alignment horizontal="left" wrapText="1"/>
    </xf>
    <xf numFmtId="166" fontId="12" fillId="0" borderId="3" xfId="0" applyNumberFormat="1" applyFont="1" applyFill="1" applyBorder="1" applyAlignment="1" applyProtection="1">
      <alignment horizontal="left" wrapText="1"/>
    </xf>
    <xf numFmtId="166" fontId="11" fillId="0" borderId="3" xfId="0" applyNumberFormat="1" applyFont="1" applyFill="1" applyBorder="1" applyAlignment="1" applyProtection="1">
      <alignment horizontal="left" vertical="top" wrapText="1"/>
    </xf>
    <xf numFmtId="1" fontId="12" fillId="0" borderId="3" xfId="0" applyNumberFormat="1" applyFont="1" applyFill="1" applyBorder="1" applyAlignment="1" applyProtection="1">
      <alignment horizontal="left" wrapText="1"/>
    </xf>
    <xf numFmtId="0" fontId="9" fillId="0" borderId="0" xfId="0" applyFont="1" applyFill="1" applyAlignment="1">
      <alignment horizontal="left" wrapText="1"/>
    </xf>
    <xf numFmtId="166" fontId="11" fillId="0" borderId="0" xfId="0" applyNumberFormat="1" applyFont="1" applyFill="1" applyAlignment="1">
      <alignment horizontal="left" wrapText="1"/>
    </xf>
    <xf numFmtId="1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6" fontId="10" fillId="0" borderId="0" xfId="0" applyNumberFormat="1" applyFont="1" applyFill="1" applyAlignment="1">
      <alignment horizontal="left" wrapText="1"/>
    </xf>
    <xf numFmtId="1" fontId="10" fillId="0" borderId="0" xfId="0" applyNumberFormat="1" applyFont="1" applyFill="1" applyAlignment="1">
      <alignment horizontal="left" wrapText="1"/>
    </xf>
    <xf numFmtId="165" fontId="11" fillId="0" borderId="0" xfId="0" applyNumberFormat="1" applyFont="1" applyFill="1" applyAlignment="1">
      <alignment horizontal="left" wrapText="1"/>
    </xf>
    <xf numFmtId="165" fontId="10" fillId="0" borderId="0" xfId="0" applyNumberFormat="1" applyFont="1" applyFill="1" applyAlignment="1">
      <alignment horizontal="left" wrapText="1"/>
    </xf>
    <xf numFmtId="3" fontId="1" fillId="0" borderId="3" xfId="0" applyNumberFormat="1" applyFont="1" applyFill="1" applyBorder="1" applyAlignment="1" applyProtection="1">
      <alignment horizontal="right" wrapText="1"/>
    </xf>
    <xf numFmtId="3" fontId="14" fillId="0" borderId="3" xfId="0" applyNumberFormat="1" applyFont="1" applyFill="1" applyBorder="1" applyAlignment="1" applyProtection="1">
      <alignment horizontal="right" wrapText="1"/>
    </xf>
    <xf numFmtId="165" fontId="15" fillId="0" borderId="3" xfId="0" applyNumberFormat="1" applyFont="1" applyFill="1" applyBorder="1" applyAlignment="1" applyProtection="1">
      <alignment horizontal="left" wrapText="1"/>
    </xf>
    <xf numFmtId="166" fontId="15" fillId="0" borderId="3" xfId="0" applyNumberFormat="1" applyFont="1" applyFill="1" applyBorder="1" applyAlignment="1" applyProtection="1">
      <alignment horizontal="left" wrapText="1"/>
    </xf>
    <xf numFmtId="1" fontId="15" fillId="0" borderId="3" xfId="0" applyNumberFormat="1" applyFont="1" applyFill="1" applyBorder="1" applyAlignment="1" applyProtection="1">
      <alignment horizontal="left" wrapText="1"/>
    </xf>
    <xf numFmtId="166" fontId="16" fillId="0" borderId="3" xfId="0" applyNumberFormat="1" applyFont="1" applyFill="1" applyBorder="1" applyAlignment="1" applyProtection="1">
      <alignment horizontal="left" wrapText="1"/>
    </xf>
    <xf numFmtId="0" fontId="17" fillId="0" borderId="0" xfId="0" applyFont="1" applyFill="1" applyAlignment="1">
      <alignment horizontal="right"/>
    </xf>
    <xf numFmtId="164" fontId="19" fillId="0" borderId="3" xfId="0" applyNumberFormat="1" applyFont="1" applyFill="1" applyBorder="1" applyAlignment="1" applyProtection="1">
      <alignment horizontal="left" wrapText="1"/>
    </xf>
    <xf numFmtId="164" fontId="19" fillId="4" borderId="3" xfId="0" applyNumberFormat="1" applyFont="1" applyFill="1" applyBorder="1" applyAlignment="1" applyProtection="1">
      <alignment horizontal="left" wrapText="1"/>
    </xf>
    <xf numFmtId="164" fontId="20" fillId="0" borderId="3" xfId="0" applyNumberFormat="1" applyFont="1" applyFill="1" applyBorder="1" applyAlignment="1" applyProtection="1">
      <alignment horizontal="left" wrapText="1"/>
    </xf>
    <xf numFmtId="164" fontId="21" fillId="0" borderId="3" xfId="0" applyNumberFormat="1" applyFont="1" applyFill="1" applyBorder="1" applyAlignment="1" applyProtection="1">
      <alignment horizontal="left" wrapText="1"/>
    </xf>
    <xf numFmtId="164" fontId="19" fillId="0" borderId="0" xfId="0" applyNumberFormat="1" applyFont="1" applyFill="1" applyAlignment="1">
      <alignment horizontal="left" wrapText="1"/>
    </xf>
    <xf numFmtId="164" fontId="22" fillId="0" borderId="0" xfId="0" applyNumberFormat="1" applyFont="1" applyFill="1" applyAlignment="1">
      <alignment horizontal="left" wrapText="1"/>
    </xf>
    <xf numFmtId="164" fontId="18" fillId="0" borderId="3" xfId="0" applyNumberFormat="1" applyFont="1" applyFill="1" applyBorder="1" applyAlignment="1" applyProtection="1">
      <alignment horizontal="left" wrapText="1"/>
    </xf>
    <xf numFmtId="2" fontId="6" fillId="0" borderId="3" xfId="0" applyNumberFormat="1" applyFont="1" applyFill="1" applyBorder="1" applyAlignment="1" applyProtection="1">
      <alignment horizontal="left" wrapText="1"/>
    </xf>
    <xf numFmtId="2" fontId="6" fillId="2" borderId="3" xfId="0" applyNumberFormat="1" applyFont="1" applyFill="1" applyBorder="1" applyAlignment="1" applyProtection="1">
      <alignment horizontal="left" wrapText="1"/>
    </xf>
    <xf numFmtId="2" fontId="7" fillId="0" borderId="3" xfId="0" applyNumberFormat="1" applyFont="1" applyFill="1" applyBorder="1" applyAlignment="1" applyProtection="1">
      <alignment horizontal="left" wrapText="1"/>
    </xf>
    <xf numFmtId="2" fontId="6" fillId="3" borderId="3" xfId="0" applyNumberFormat="1" applyFont="1" applyFill="1" applyBorder="1" applyAlignment="1" applyProtection="1">
      <alignment horizontal="left" wrapText="1"/>
    </xf>
    <xf numFmtId="2" fontId="6" fillId="0" borderId="0" xfId="0" applyNumberFormat="1" applyFont="1" applyAlignment="1">
      <alignment horizontal="left" wrapText="1"/>
    </xf>
    <xf numFmtId="2" fontId="5" fillId="0" borderId="0" xfId="0" applyNumberFormat="1" applyFont="1"/>
    <xf numFmtId="2" fontId="6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left" wrapText="1"/>
    </xf>
    <xf numFmtId="3" fontId="1" fillId="0" borderId="3" xfId="0" applyNumberFormat="1" applyFont="1" applyFill="1" applyBorder="1" applyAlignment="1" applyProtection="1">
      <alignment horizontal="left" vertical="top" wrapText="1"/>
    </xf>
    <xf numFmtId="1" fontId="13" fillId="0" borderId="3" xfId="0" applyNumberFormat="1" applyFont="1" applyFill="1" applyBorder="1" applyAlignment="1" applyProtection="1">
      <alignment horizontal="center" textRotation="90" wrapText="1"/>
    </xf>
    <xf numFmtId="2" fontId="6" fillId="0" borderId="3" xfId="0" applyNumberFormat="1" applyFont="1" applyFill="1" applyBorder="1" applyAlignment="1" applyProtection="1">
      <alignment horizontal="center" textRotation="90" wrapText="1"/>
    </xf>
    <xf numFmtId="166" fontId="13" fillId="0" borderId="3" xfId="0" applyNumberFormat="1" applyFont="1" applyFill="1" applyBorder="1" applyAlignment="1" applyProtection="1">
      <alignment horizontal="center" wrapText="1"/>
    </xf>
    <xf numFmtId="1" fontId="13" fillId="0" borderId="3" xfId="0" applyNumberFormat="1" applyFont="1" applyFill="1" applyBorder="1" applyAlignment="1" applyProtection="1">
      <alignment horizontal="center" wrapText="1"/>
    </xf>
    <xf numFmtId="3" fontId="13" fillId="0" borderId="3" xfId="0" applyNumberFormat="1" applyFont="1" applyFill="1" applyBorder="1" applyAlignment="1" applyProtection="1">
      <alignment horizontal="center" wrapText="1"/>
    </xf>
    <xf numFmtId="164" fontId="19" fillId="0" borderId="3" xfId="0" applyNumberFormat="1" applyFont="1" applyFill="1" applyBorder="1" applyAlignment="1" applyProtection="1">
      <alignment horizontal="center" wrapText="1"/>
    </xf>
    <xf numFmtId="3" fontId="1" fillId="0" borderId="10" xfId="0" applyNumberFormat="1" applyFont="1" applyFill="1" applyBorder="1" applyAlignment="1" applyProtection="1">
      <alignment vertical="top" wrapText="1"/>
    </xf>
    <xf numFmtId="3" fontId="1" fillId="0" borderId="0" xfId="0" applyNumberFormat="1" applyFont="1" applyFill="1" applyBorder="1" applyAlignment="1" applyProtection="1">
      <alignment vertical="top" wrapText="1"/>
    </xf>
    <xf numFmtId="2" fontId="23" fillId="2" borderId="3" xfId="0" applyNumberFormat="1" applyFont="1" applyFill="1" applyBorder="1" applyAlignment="1" applyProtection="1">
      <alignment horizontal="left" wrapText="1"/>
    </xf>
    <xf numFmtId="164" fontId="1" fillId="0" borderId="3" xfId="0" applyNumberFormat="1" applyFont="1" applyFill="1" applyBorder="1" applyAlignment="1" applyProtection="1">
      <alignment vertical="top" wrapText="1"/>
    </xf>
    <xf numFmtId="3" fontId="13" fillId="0" borderId="3" xfId="0" applyNumberFormat="1" applyFont="1" applyFill="1" applyBorder="1" applyAlignment="1" applyProtection="1">
      <alignment vertical="top" wrapText="1"/>
    </xf>
    <xf numFmtId="165" fontId="13" fillId="0" borderId="3" xfId="0" applyNumberFormat="1" applyFont="1" applyFill="1" applyBorder="1" applyAlignment="1" applyProtection="1">
      <alignment horizontal="left" wrapText="1"/>
    </xf>
    <xf numFmtId="165" fontId="24" fillId="0" borderId="3" xfId="0" applyNumberFormat="1" applyFont="1" applyFill="1" applyBorder="1" applyAlignment="1" applyProtection="1">
      <alignment horizontal="left" wrapText="1"/>
    </xf>
    <xf numFmtId="164" fontId="13" fillId="0" borderId="3" xfId="0" applyNumberFormat="1" applyFont="1" applyFill="1" applyBorder="1" applyAlignment="1" applyProtection="1">
      <alignment horizontal="left" wrapText="1"/>
    </xf>
    <xf numFmtId="3" fontId="13" fillId="0" borderId="3" xfId="0" applyNumberFormat="1" applyFont="1" applyFill="1" applyBorder="1" applyAlignment="1" applyProtection="1">
      <alignment horizontal="left" wrapText="1"/>
    </xf>
    <xf numFmtId="165" fontId="13" fillId="0" borderId="1" xfId="0" applyNumberFormat="1" applyFont="1" applyFill="1" applyBorder="1" applyAlignment="1" applyProtection="1">
      <alignment horizontal="left" wrapText="1"/>
    </xf>
    <xf numFmtId="165" fontId="27" fillId="0" borderId="3" xfId="0" applyNumberFormat="1" applyFont="1" applyFill="1" applyBorder="1" applyAlignment="1" applyProtection="1">
      <alignment horizontal="left" wrapText="1"/>
    </xf>
    <xf numFmtId="0" fontId="13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3" fontId="1" fillId="0" borderId="1" xfId="0" applyNumberFormat="1" applyFont="1" applyFill="1" applyBorder="1" applyAlignment="1" applyProtection="1">
      <alignment horizontal="left" vertical="top"/>
    </xf>
    <xf numFmtId="3" fontId="1" fillId="0" borderId="1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vertical="center" wrapText="1"/>
    </xf>
    <xf numFmtId="1" fontId="29" fillId="2" borderId="3" xfId="0" applyNumberFormat="1" applyFont="1" applyFill="1" applyBorder="1" applyAlignment="1" applyProtection="1">
      <alignment horizontal="left" wrapText="1"/>
    </xf>
    <xf numFmtId="1" fontId="11" fillId="5" borderId="3" xfId="0" applyNumberFormat="1" applyFont="1" applyFill="1" applyBorder="1" applyAlignment="1" applyProtection="1">
      <alignment horizontal="left" wrapText="1"/>
    </xf>
    <xf numFmtId="1" fontId="2" fillId="0" borderId="0" xfId="0" applyNumberFormat="1" applyFont="1"/>
    <xf numFmtId="167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165" fontId="13" fillId="0" borderId="3" xfId="0" applyNumberFormat="1" applyFont="1" applyFill="1" applyBorder="1" applyAlignment="1" applyProtection="1">
      <alignment vertical="center" wrapText="1"/>
    </xf>
    <xf numFmtId="165" fontId="13" fillId="0" borderId="3" xfId="0" applyNumberFormat="1" applyFont="1" applyFill="1" applyBorder="1" applyAlignment="1" applyProtection="1">
      <alignment horizontal="left" vertical="center" wrapText="1"/>
    </xf>
    <xf numFmtId="166" fontId="11" fillId="0" borderId="1" xfId="0" applyNumberFormat="1" applyFont="1" applyFill="1" applyBorder="1" applyAlignment="1" applyProtection="1">
      <alignment horizontal="left" wrapText="1"/>
    </xf>
    <xf numFmtId="1" fontId="11" fillId="0" borderId="3" xfId="0" applyNumberFormat="1" applyFont="1" applyFill="1" applyBorder="1" applyAlignment="1" applyProtection="1">
      <alignment horizontal="left" vertical="center" wrapText="1"/>
    </xf>
    <xf numFmtId="1" fontId="11" fillId="0" borderId="1" xfId="0" applyNumberFormat="1" applyFont="1" applyFill="1" applyBorder="1" applyAlignment="1" applyProtection="1">
      <alignment horizontal="left" wrapText="1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left" wrapText="1"/>
    </xf>
    <xf numFmtId="164" fontId="19" fillId="0" borderId="3" xfId="0" applyNumberFormat="1" applyFont="1" applyFill="1" applyBorder="1" applyAlignment="1" applyProtection="1">
      <alignment wrapText="1"/>
    </xf>
    <xf numFmtId="164" fontId="19" fillId="0" borderId="1" xfId="0" applyNumberFormat="1" applyFont="1" applyFill="1" applyBorder="1" applyAlignment="1" applyProtection="1">
      <alignment horizontal="left" wrapText="1"/>
    </xf>
    <xf numFmtId="166" fontId="12" fillId="0" borderId="1" xfId="0" applyNumberFormat="1" applyFont="1" applyFill="1" applyBorder="1" applyAlignment="1" applyProtection="1">
      <alignment horizontal="left" wrapText="1"/>
    </xf>
    <xf numFmtId="3" fontId="1" fillId="0" borderId="3" xfId="0" applyNumberFormat="1" applyFont="1" applyFill="1" applyBorder="1" applyAlignment="1" applyProtection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left" wrapText="1"/>
    </xf>
    <xf numFmtId="165" fontId="30" fillId="0" borderId="3" xfId="0" applyNumberFormat="1" applyFont="1" applyFill="1" applyBorder="1" applyAlignment="1" applyProtection="1">
      <alignment horizontal="left" wrapText="1"/>
    </xf>
    <xf numFmtId="1" fontId="29" fillId="0" borderId="3" xfId="0" applyNumberFormat="1" applyFont="1" applyFill="1" applyBorder="1" applyAlignment="1" applyProtection="1">
      <alignment horizontal="left" wrapText="1"/>
    </xf>
    <xf numFmtId="1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" fontId="2" fillId="5" borderId="0" xfId="0" applyNumberFormat="1" applyFont="1" applyFill="1"/>
    <xf numFmtId="167" fontId="2" fillId="5" borderId="0" xfId="0" applyNumberFormat="1" applyFont="1" applyFill="1"/>
    <xf numFmtId="2" fontId="2" fillId="5" borderId="0" xfId="0" applyNumberFormat="1" applyFont="1" applyFill="1"/>
    <xf numFmtId="0" fontId="1" fillId="5" borderId="0" xfId="0" applyFont="1" applyFill="1"/>
    <xf numFmtId="167" fontId="1" fillId="5" borderId="0" xfId="0" applyNumberFormat="1" applyFont="1" applyFill="1"/>
    <xf numFmtId="1" fontId="1" fillId="5" borderId="0" xfId="0" applyNumberFormat="1" applyFont="1" applyFill="1"/>
    <xf numFmtId="2" fontId="1" fillId="5" borderId="0" xfId="0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4" fillId="5" borderId="0" xfId="0" applyFont="1" applyFill="1"/>
    <xf numFmtId="0" fontId="14" fillId="0" borderId="0" xfId="0" applyFont="1"/>
    <xf numFmtId="0" fontId="6" fillId="0" borderId="0" xfId="0" applyFont="1"/>
    <xf numFmtId="167" fontId="6" fillId="0" borderId="0" xfId="0" applyNumberFormat="1" applyFont="1"/>
    <xf numFmtId="1" fontId="6" fillId="0" borderId="0" xfId="0" applyNumberFormat="1" applyFont="1"/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5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167" fontId="6" fillId="0" borderId="0" xfId="0" applyNumberFormat="1" applyFont="1" applyAlignment="1">
      <alignment horizontal="left" wrapText="1"/>
    </xf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167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" fontId="6" fillId="5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 applyProtection="1">
      <alignment vertical="top" wrapText="1"/>
    </xf>
    <xf numFmtId="1" fontId="6" fillId="5" borderId="3" xfId="0" applyNumberFormat="1" applyFont="1" applyFill="1" applyBorder="1" applyAlignment="1" applyProtection="1">
      <alignment wrapText="1"/>
    </xf>
    <xf numFmtId="167" fontId="6" fillId="5" borderId="3" xfId="0" applyNumberFormat="1" applyFont="1" applyFill="1" applyBorder="1" applyAlignment="1" applyProtection="1">
      <alignment horizontal="center" wrapText="1"/>
    </xf>
    <xf numFmtId="167" fontId="6" fillId="5" borderId="3" xfId="0" applyNumberFormat="1" applyFont="1" applyFill="1" applyBorder="1" applyAlignment="1" applyProtection="1">
      <alignment wrapText="1"/>
    </xf>
    <xf numFmtId="2" fontId="6" fillId="5" borderId="3" xfId="0" applyNumberFormat="1" applyFont="1" applyFill="1" applyBorder="1" applyAlignment="1" applyProtection="1">
      <alignment wrapText="1"/>
    </xf>
    <xf numFmtId="167" fontId="6" fillId="5" borderId="3" xfId="0" applyNumberFormat="1" applyFont="1" applyFill="1" applyBorder="1" applyAlignment="1"/>
    <xf numFmtId="1" fontId="6" fillId="5" borderId="3" xfId="0" applyNumberFormat="1" applyFont="1" applyFill="1" applyBorder="1" applyAlignment="1"/>
    <xf numFmtId="2" fontId="6" fillId="5" borderId="3" xfId="0" applyNumberFormat="1" applyFont="1" applyFill="1" applyBorder="1" applyAlignment="1"/>
    <xf numFmtId="0" fontId="5" fillId="0" borderId="0" xfId="0" applyFont="1" applyFill="1" applyAlignment="1">
      <alignment horizontal="right"/>
    </xf>
    <xf numFmtId="0" fontId="5" fillId="5" borderId="3" xfId="0" applyFont="1" applyFill="1" applyBorder="1"/>
    <xf numFmtId="0" fontId="5" fillId="0" borderId="0" xfId="0" applyFont="1" applyAlignment="1"/>
    <xf numFmtId="0" fontId="6" fillId="5" borderId="3" xfId="0" applyFont="1" applyFill="1" applyBorder="1"/>
    <xf numFmtId="1" fontId="5" fillId="5" borderId="3" xfId="0" applyNumberFormat="1" applyFont="1" applyFill="1" applyBorder="1"/>
    <xf numFmtId="0" fontId="6" fillId="5" borderId="0" xfId="0" applyFont="1" applyFill="1" applyAlignment="1">
      <alignment horizontal="left"/>
    </xf>
    <xf numFmtId="0" fontId="5" fillId="5" borderId="0" xfId="0" applyFont="1" applyFill="1" applyAlignment="1"/>
    <xf numFmtId="0" fontId="5" fillId="5" borderId="0" xfId="0" applyFont="1" applyFill="1"/>
    <xf numFmtId="2" fontId="5" fillId="5" borderId="0" xfId="0" applyNumberFormat="1" applyFont="1" applyFill="1"/>
    <xf numFmtId="1" fontId="5" fillId="5" borderId="0" xfId="0" applyNumberFormat="1" applyFont="1" applyFill="1"/>
    <xf numFmtId="0" fontId="5" fillId="0" borderId="0" xfId="0" applyFont="1" applyAlignment="1">
      <alignment horizontal="center"/>
    </xf>
    <xf numFmtId="167" fontId="5" fillId="0" borderId="3" xfId="0" applyNumberFormat="1" applyFont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left" wrapText="1"/>
    </xf>
    <xf numFmtId="167" fontId="5" fillId="5" borderId="0" xfId="0" applyNumberFormat="1" applyFont="1" applyFill="1"/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1" fontId="6" fillId="5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167" fontId="5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Alignment="1"/>
    <xf numFmtId="2" fontId="6" fillId="5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vertical="center" wrapText="1"/>
    </xf>
    <xf numFmtId="2" fontId="6" fillId="5" borderId="3" xfId="0" applyNumberFormat="1" applyFont="1" applyFill="1" applyBorder="1" applyAlignment="1">
      <alignment horizontal="right"/>
    </xf>
    <xf numFmtId="0" fontId="5" fillId="6" borderId="0" xfId="0" applyFont="1" applyFill="1" applyAlignment="1">
      <alignment horizontal="right"/>
    </xf>
    <xf numFmtId="1" fontId="6" fillId="5" borderId="3" xfId="0" applyNumberFormat="1" applyFont="1" applyFill="1" applyBorder="1"/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" fontId="6" fillId="5" borderId="7" xfId="0" applyNumberFormat="1" applyFont="1" applyFill="1" applyBorder="1" applyAlignment="1">
      <alignment vertical="center" wrapText="1"/>
    </xf>
    <xf numFmtId="167" fontId="6" fillId="5" borderId="7" xfId="0" applyNumberFormat="1" applyFont="1" applyFill="1" applyBorder="1" applyAlignment="1">
      <alignment horizontal="center" vertical="center" wrapText="1"/>
    </xf>
    <xf numFmtId="167" fontId="6" fillId="5" borderId="12" xfId="0" applyNumberFormat="1" applyFont="1" applyFill="1" applyBorder="1" applyAlignment="1" applyProtection="1">
      <alignment wrapText="1"/>
    </xf>
    <xf numFmtId="1" fontId="6" fillId="5" borderId="12" xfId="0" applyNumberFormat="1" applyFont="1" applyFill="1" applyBorder="1" applyAlignment="1" applyProtection="1">
      <alignment wrapText="1"/>
    </xf>
    <xf numFmtId="2" fontId="6" fillId="5" borderId="12" xfId="0" applyNumberFormat="1" applyFont="1" applyFill="1" applyBorder="1" applyAlignment="1" applyProtection="1">
      <alignment wrapText="1"/>
    </xf>
    <xf numFmtId="1" fontId="6" fillId="5" borderId="12" xfId="0" applyNumberFormat="1" applyFont="1" applyFill="1" applyBorder="1" applyAlignment="1"/>
    <xf numFmtId="1" fontId="6" fillId="5" borderId="3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applyProtection="1">
      <alignment horizontal="center" vertical="top" wrapText="1"/>
    </xf>
    <xf numFmtId="1" fontId="6" fillId="5" borderId="3" xfId="0" applyNumberFormat="1" applyFont="1" applyFill="1" applyBorder="1" applyAlignment="1" applyProtection="1">
      <alignment horizontal="center" vertical="center" wrapText="1"/>
    </xf>
    <xf numFmtId="1" fontId="6" fillId="5" borderId="3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31" fillId="0" borderId="0" xfId="0" applyFont="1"/>
    <xf numFmtId="167" fontId="6" fillId="0" borderId="3" xfId="0" applyNumberFormat="1" applyFont="1" applyFill="1" applyBorder="1" applyAlignment="1"/>
    <xf numFmtId="2" fontId="6" fillId="0" borderId="3" xfId="0" applyNumberFormat="1" applyFont="1" applyFill="1" applyBorder="1" applyAlignment="1"/>
    <xf numFmtId="1" fontId="6" fillId="0" borderId="3" xfId="0" applyNumberFormat="1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/>
    </xf>
    <xf numFmtId="0" fontId="5" fillId="5" borderId="3" xfId="0" applyFont="1" applyFill="1" applyBorder="1" applyAlignment="1">
      <alignment horizontal="left" vertical="center" wrapText="1"/>
    </xf>
    <xf numFmtId="0" fontId="5" fillId="5" borderId="3" xfId="0" quotePrefix="1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1" fontId="6" fillId="5" borderId="0" xfId="0" applyNumberFormat="1" applyFont="1" applyFill="1"/>
    <xf numFmtId="1" fontId="6" fillId="7" borderId="3" xfId="0" applyNumberFormat="1" applyFont="1" applyFill="1" applyBorder="1" applyAlignment="1" applyProtection="1">
      <alignment wrapText="1"/>
    </xf>
    <xf numFmtId="1" fontId="6" fillId="7" borderId="3" xfId="0" applyNumberFormat="1" applyFont="1" applyFill="1" applyBorder="1" applyAlignment="1"/>
    <xf numFmtId="0" fontId="6" fillId="7" borderId="3" xfId="0" applyFont="1" applyFill="1" applyBorder="1"/>
    <xf numFmtId="1" fontId="6" fillId="7" borderId="3" xfId="0" applyNumberFormat="1" applyFont="1" applyFill="1" applyBorder="1"/>
    <xf numFmtId="1" fontId="6" fillId="7" borderId="3" xfId="0" applyNumberFormat="1" applyFont="1" applyFill="1" applyBorder="1" applyAlignment="1" applyProtection="1">
      <alignment horizontal="left" wrapText="1"/>
    </xf>
    <xf numFmtId="1" fontId="2" fillId="8" borderId="0" xfId="0" applyNumberFormat="1" applyFont="1" applyFill="1"/>
    <xf numFmtId="1" fontId="1" fillId="8" borderId="0" xfId="0" applyNumberFormat="1" applyFont="1" applyFill="1"/>
    <xf numFmtId="1" fontId="6" fillId="8" borderId="1" xfId="0" applyNumberFormat="1" applyFont="1" applyFill="1" applyBorder="1" applyAlignment="1">
      <alignment horizontal="center" vertical="center" wrapText="1"/>
    </xf>
    <xf numFmtId="1" fontId="6" fillId="8" borderId="3" xfId="0" applyNumberFormat="1" applyFont="1" applyFill="1" applyBorder="1" applyAlignment="1" applyProtection="1">
      <alignment horizontal="center" vertical="center" wrapText="1"/>
    </xf>
    <xf numFmtId="1" fontId="6" fillId="8" borderId="12" xfId="0" applyNumberFormat="1" applyFont="1" applyFill="1" applyBorder="1" applyAlignment="1" applyProtection="1">
      <alignment wrapText="1"/>
    </xf>
    <xf numFmtId="1" fontId="6" fillId="8" borderId="3" xfId="0" applyNumberFormat="1" applyFont="1" applyFill="1" applyBorder="1" applyAlignment="1">
      <alignment horizontal="right"/>
    </xf>
    <xf numFmtId="0" fontId="5" fillId="8" borderId="0" xfId="0" applyFont="1" applyFill="1" applyAlignment="1"/>
    <xf numFmtId="1" fontId="5" fillId="8" borderId="0" xfId="0" applyNumberFormat="1" applyFont="1" applyFill="1"/>
    <xf numFmtId="2" fontId="6" fillId="7" borderId="3" xfId="0" applyNumberFormat="1" applyFont="1" applyFill="1" applyBorder="1" applyAlignment="1" applyProtection="1">
      <alignment wrapText="1"/>
    </xf>
    <xf numFmtId="1" fontId="6" fillId="9" borderId="3" xfId="0" applyNumberFormat="1" applyFont="1" applyFill="1" applyBorder="1" applyAlignment="1"/>
    <xf numFmtId="0" fontId="6" fillId="9" borderId="3" xfId="0" applyFont="1" applyFill="1" applyBorder="1"/>
    <xf numFmtId="1" fontId="6" fillId="9" borderId="3" xfId="0" applyNumberFormat="1" applyFont="1" applyFill="1" applyBorder="1"/>
    <xf numFmtId="1" fontId="6" fillId="5" borderId="3" xfId="0" applyNumberFormat="1" applyFont="1" applyFill="1" applyBorder="1" applyAlignment="1" applyProtection="1">
      <alignment horizontal="right" wrapText="1"/>
    </xf>
    <xf numFmtId="1" fontId="6" fillId="7" borderId="3" xfId="0" applyNumberFormat="1" applyFont="1" applyFill="1" applyBorder="1" applyAlignment="1" applyProtection="1">
      <alignment horizontal="center" wrapText="1"/>
    </xf>
    <xf numFmtId="167" fontId="6" fillId="7" borderId="3" xfId="0" applyNumberFormat="1" applyFont="1" applyFill="1" applyBorder="1" applyAlignment="1"/>
    <xf numFmtId="2" fontId="6" fillId="7" borderId="3" xfId="0" applyNumberFormat="1" applyFont="1" applyFill="1" applyBorder="1" applyAlignment="1"/>
    <xf numFmtId="1" fontId="6" fillId="7" borderId="3" xfId="0" applyNumberFormat="1" applyFont="1" applyFill="1" applyBorder="1" applyAlignment="1" applyProtection="1">
      <alignment horizontal="right" wrapText="1"/>
    </xf>
    <xf numFmtId="0" fontId="5" fillId="7" borderId="0" xfId="0" applyFont="1" applyFill="1"/>
    <xf numFmtId="2" fontId="6" fillId="5" borderId="3" xfId="0" applyNumberFormat="1" applyFont="1" applyFill="1" applyBorder="1" applyAlignment="1" applyProtection="1">
      <alignment horizontal="center" wrapText="1"/>
    </xf>
    <xf numFmtId="2" fontId="6" fillId="7" borderId="3" xfId="0" applyNumberFormat="1" applyFont="1" applyFill="1" applyBorder="1" applyAlignment="1" applyProtection="1">
      <alignment horizontal="center" wrapText="1"/>
    </xf>
    <xf numFmtId="1" fontId="6" fillId="0" borderId="3" xfId="0" applyNumberFormat="1" applyFont="1" applyFill="1" applyBorder="1" applyAlignment="1" applyProtection="1">
      <alignment horizontal="left" wrapText="1"/>
    </xf>
    <xf numFmtId="1" fontId="6" fillId="0" borderId="3" xfId="0" applyNumberFormat="1" applyFont="1" applyFill="1" applyBorder="1" applyAlignment="1" applyProtection="1">
      <alignment wrapText="1"/>
    </xf>
    <xf numFmtId="0" fontId="5" fillId="7" borderId="0" xfId="0" applyFont="1" applyFill="1" applyAlignment="1">
      <alignment horizontal="right"/>
    </xf>
    <xf numFmtId="2" fontId="6" fillId="0" borderId="3" xfId="0" applyNumberFormat="1" applyFont="1" applyFill="1" applyBorder="1" applyAlignment="1" applyProtection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2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0" xfId="0" applyFont="1" applyFill="1"/>
    <xf numFmtId="2" fontId="5" fillId="0" borderId="0" xfId="0" applyNumberFormat="1" applyFont="1" applyFill="1"/>
    <xf numFmtId="1" fontId="5" fillId="0" borderId="0" xfId="0" applyNumberFormat="1" applyFont="1" applyFill="1"/>
    <xf numFmtId="1" fontId="6" fillId="0" borderId="0" xfId="0" applyNumberFormat="1" applyFont="1" applyFill="1"/>
    <xf numFmtId="0" fontId="6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/>
    <xf numFmtId="1" fontId="2" fillId="0" borderId="0" xfId="0" applyNumberFormat="1" applyFont="1" applyFill="1"/>
    <xf numFmtId="167" fontId="2" fillId="0" borderId="0" xfId="0" applyNumberFormat="1" applyFont="1" applyFill="1"/>
    <xf numFmtId="1" fontId="1" fillId="0" borderId="0" xfId="0" applyNumberFormat="1" applyFont="1" applyFill="1"/>
    <xf numFmtId="0" fontId="1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/>
    <xf numFmtId="2" fontId="1" fillId="0" borderId="0" xfId="0" applyNumberFormat="1" applyFont="1" applyFill="1"/>
    <xf numFmtId="167" fontId="1" fillId="0" borderId="0" xfId="0" applyNumberFormat="1" applyFont="1" applyFill="1"/>
    <xf numFmtId="1" fontId="6" fillId="6" borderId="3" xfId="0" applyNumberFormat="1" applyFont="1" applyFill="1" applyBorder="1" applyAlignment="1" applyProtection="1">
      <alignment wrapText="1"/>
    </xf>
    <xf numFmtId="1" fontId="6" fillId="6" borderId="3" xfId="0" applyNumberFormat="1" applyFont="1" applyFill="1" applyBorder="1" applyAlignment="1"/>
    <xf numFmtId="0" fontId="6" fillId="6" borderId="3" xfId="0" applyFont="1" applyFill="1" applyBorder="1"/>
    <xf numFmtId="1" fontId="6" fillId="6" borderId="3" xfId="0" applyNumberFormat="1" applyFont="1" applyFill="1" applyBorder="1"/>
    <xf numFmtId="0" fontId="14" fillId="0" borderId="0" xfId="0" applyFont="1" applyFill="1" applyAlignment="1">
      <alignment horizontal="center"/>
    </xf>
    <xf numFmtId="1" fontId="6" fillId="9" borderId="3" xfId="0" applyNumberFormat="1" applyFont="1" applyFill="1" applyBorder="1" applyAlignment="1" applyProtection="1">
      <alignment horizontal="center" wrapText="1"/>
    </xf>
    <xf numFmtId="0" fontId="5" fillId="9" borderId="0" xfId="0" applyFont="1" applyFill="1"/>
    <xf numFmtId="0" fontId="5" fillId="9" borderId="0" xfId="0" applyFont="1" applyFill="1" applyAlignment="1"/>
    <xf numFmtId="2" fontId="5" fillId="9" borderId="0" xfId="0" applyNumberFormat="1" applyFont="1" applyFill="1" applyBorder="1" applyAlignment="1">
      <alignment horizontal="center" vertical="center"/>
    </xf>
    <xf numFmtId="167" fontId="6" fillId="7" borderId="3" xfId="0" applyNumberFormat="1" applyFont="1" applyFill="1" applyBorder="1" applyAlignment="1" applyProtection="1">
      <alignment horizontal="center" wrapText="1"/>
    </xf>
    <xf numFmtId="167" fontId="6" fillId="7" borderId="3" xfId="0" applyNumberFormat="1" applyFont="1" applyFill="1" applyBorder="1" applyAlignment="1" applyProtection="1">
      <alignment wrapText="1"/>
    </xf>
    <xf numFmtId="2" fontId="6" fillId="7" borderId="3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1" fontId="6" fillId="5" borderId="3" xfId="0" applyNumberFormat="1" applyFont="1" applyFill="1" applyBorder="1" applyAlignment="1" applyProtection="1">
      <alignment wrapText="1"/>
    </xf>
    <xf numFmtId="167" fontId="6" fillId="5" borderId="3" xfId="0" applyNumberFormat="1" applyFont="1" applyFill="1" applyBorder="1" applyAlignment="1" applyProtection="1">
      <alignment horizontal="center" wrapText="1"/>
    </xf>
    <xf numFmtId="167" fontId="6" fillId="5" borderId="3" xfId="0" applyNumberFormat="1" applyFont="1" applyFill="1" applyBorder="1" applyAlignment="1" applyProtection="1">
      <alignment wrapText="1"/>
    </xf>
    <xf numFmtId="2" fontId="6" fillId="5" borderId="3" xfId="0" applyNumberFormat="1" applyFont="1" applyFill="1" applyBorder="1" applyAlignment="1" applyProtection="1">
      <alignment wrapText="1"/>
    </xf>
    <xf numFmtId="1" fontId="6" fillId="5" borderId="7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1" fontId="6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Alignment="1">
      <alignment horizontal="right"/>
    </xf>
    <xf numFmtId="167" fontId="1" fillId="5" borderId="0" xfId="0" applyNumberFormat="1" applyFont="1" applyFill="1" applyAlignment="1">
      <alignment horizontal="right"/>
    </xf>
    <xf numFmtId="1" fontId="6" fillId="5" borderId="3" xfId="0" applyNumberFormat="1" applyFont="1" applyFill="1" applyBorder="1" applyAlignment="1">
      <alignment horizontal="right" vertical="center" wrapText="1"/>
    </xf>
    <xf numFmtId="167" fontId="6" fillId="5" borderId="3" xfId="0" applyNumberFormat="1" applyFont="1" applyFill="1" applyBorder="1" applyAlignment="1" applyProtection="1">
      <alignment horizontal="right" wrapText="1"/>
    </xf>
    <xf numFmtId="167" fontId="5" fillId="5" borderId="3" xfId="0" applyNumberFormat="1" applyFont="1" applyFill="1" applyBorder="1" applyAlignment="1">
      <alignment horizontal="right" vertical="center"/>
    </xf>
    <xf numFmtId="167" fontId="5" fillId="5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/>
    <xf numFmtId="1" fontId="6" fillId="0" borderId="3" xfId="0" applyNumberFormat="1" applyFont="1" applyFill="1" applyBorder="1"/>
    <xf numFmtId="0" fontId="6" fillId="0" borderId="0" xfId="0" applyFont="1" applyFill="1"/>
    <xf numFmtId="1" fontId="5" fillId="0" borderId="0" xfId="0" applyNumberFormat="1" applyFont="1" applyFill="1" applyAlignment="1"/>
    <xf numFmtId="2" fontId="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2" fontId="5" fillId="0" borderId="3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 applyProtection="1">
      <alignment horizontal="center" wrapText="1"/>
    </xf>
    <xf numFmtId="1" fontId="6" fillId="5" borderId="12" xfId="0" applyNumberFormat="1" applyFont="1" applyFill="1" applyBorder="1" applyAlignment="1" applyProtection="1">
      <alignment horizontal="left" wrapText="1"/>
    </xf>
    <xf numFmtId="167" fontId="6" fillId="5" borderId="12" xfId="0" applyNumberFormat="1" applyFont="1" applyFill="1" applyBorder="1" applyAlignment="1" applyProtection="1">
      <alignment horizontal="right" wrapText="1"/>
    </xf>
    <xf numFmtId="1" fontId="6" fillId="0" borderId="12" xfId="0" applyNumberFormat="1" applyFont="1" applyFill="1" applyBorder="1" applyAlignment="1" applyProtection="1">
      <alignment wrapText="1"/>
    </xf>
    <xf numFmtId="2" fontId="6" fillId="0" borderId="12" xfId="0" applyNumberFormat="1" applyFont="1" applyFill="1" applyBorder="1" applyAlignment="1" applyProtection="1">
      <alignment wrapText="1"/>
    </xf>
    <xf numFmtId="1" fontId="6" fillId="0" borderId="3" xfId="0" applyNumberFormat="1" applyFont="1" applyFill="1" applyBorder="1" applyAlignment="1" applyProtection="1">
      <alignment horizontal="center" wrapText="1"/>
    </xf>
    <xf numFmtId="167" fontId="6" fillId="0" borderId="3" xfId="0" applyNumberFormat="1" applyFont="1" applyFill="1" applyBorder="1" applyAlignment="1" applyProtection="1">
      <alignment horizontal="right" wrapText="1"/>
    </xf>
    <xf numFmtId="167" fontId="6" fillId="0" borderId="3" xfId="0" applyNumberFormat="1" applyFont="1" applyFill="1" applyBorder="1" applyAlignment="1" applyProtection="1">
      <alignment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 applyProtection="1">
      <alignment horizontal="right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wrapText="1"/>
    </xf>
    <xf numFmtId="1" fontId="6" fillId="0" borderId="12" xfId="0" applyNumberFormat="1" applyFont="1" applyFill="1" applyBorder="1" applyAlignment="1" applyProtection="1">
      <alignment horizontal="left" wrapText="1"/>
    </xf>
    <xf numFmtId="167" fontId="6" fillId="0" borderId="12" xfId="0" applyNumberFormat="1" applyFont="1" applyFill="1" applyBorder="1" applyAlignment="1" applyProtection="1">
      <alignment horizontal="center" wrapText="1"/>
    </xf>
    <xf numFmtId="167" fontId="6" fillId="0" borderId="12" xfId="0" applyNumberFormat="1" applyFont="1" applyFill="1" applyBorder="1" applyAlignment="1" applyProtection="1">
      <alignment wrapText="1"/>
    </xf>
    <xf numFmtId="167" fontId="6" fillId="0" borderId="3" xfId="0" applyNumberFormat="1" applyFont="1" applyFill="1" applyBorder="1" applyAlignment="1" applyProtection="1">
      <alignment horizontal="center" wrapText="1"/>
    </xf>
    <xf numFmtId="1" fontId="5" fillId="0" borderId="3" xfId="0" applyNumberFormat="1" applyFont="1" applyFill="1" applyBorder="1"/>
    <xf numFmtId="0" fontId="5" fillId="0" borderId="0" xfId="0" applyFont="1" applyFill="1" applyAlignment="1">
      <alignment horizontal="center"/>
    </xf>
    <xf numFmtId="167" fontId="5" fillId="0" borderId="3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5" fillId="0" borderId="3" xfId="0" quotePrefix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 applyAlignment="1" applyProtection="1">
      <alignment vertical="top" wrapText="1"/>
    </xf>
    <xf numFmtId="1" fontId="6" fillId="0" borderId="3" xfId="0" applyNumberFormat="1" applyFont="1" applyFill="1" applyBorder="1" applyAlignment="1" applyProtection="1">
      <alignment horizontal="right" wrapText="1"/>
      <protection locked="0"/>
    </xf>
    <xf numFmtId="2" fontId="6" fillId="0" borderId="3" xfId="0" applyNumberFormat="1" applyFont="1" applyFill="1" applyBorder="1" applyAlignment="1" applyProtection="1">
      <alignment horizontal="right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2" fontId="6" fillId="0" borderId="12" xfId="0" applyNumberFormat="1" applyFont="1" applyFill="1" applyBorder="1" applyAlignment="1" applyProtection="1">
      <alignment horizontal="center" wrapText="1"/>
    </xf>
    <xf numFmtId="2" fontId="6" fillId="0" borderId="15" xfId="0" applyNumberFormat="1" applyFont="1" applyFill="1" applyBorder="1" applyAlignment="1" applyProtection="1">
      <alignment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67" fontId="6" fillId="5" borderId="12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wrapText="1"/>
    </xf>
    <xf numFmtId="1" fontId="6" fillId="0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167" fontId="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 applyProtection="1">
      <alignment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 applyProtection="1">
      <alignment horizontal="right" wrapText="1"/>
    </xf>
    <xf numFmtId="167" fontId="6" fillId="7" borderId="12" xfId="0" applyNumberFormat="1" applyFont="1" applyFill="1" applyBorder="1" applyAlignment="1" applyProtection="1">
      <alignment wrapText="1"/>
    </xf>
    <xf numFmtId="0" fontId="14" fillId="5" borderId="0" xfId="0" applyFont="1" applyFill="1" applyAlignment="1"/>
    <xf numFmtId="0" fontId="14" fillId="0" borderId="0" xfId="0" applyFont="1" applyFill="1" applyAlignment="1"/>
    <xf numFmtId="0" fontId="6" fillId="0" borderId="3" xfId="0" applyFont="1" applyBorder="1"/>
    <xf numFmtId="1" fontId="6" fillId="0" borderId="3" xfId="0" applyNumberFormat="1" applyFont="1" applyBorder="1"/>
    <xf numFmtId="1" fontId="6" fillId="0" borderId="10" xfId="0" applyNumberFormat="1" applyFont="1" applyFill="1" applyBorder="1" applyAlignment="1" applyProtection="1">
      <alignment vertical="top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7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1" fontId="6" fillId="0" borderId="12" xfId="0" applyNumberFormat="1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167" fontId="6" fillId="0" borderId="13" xfId="0" applyNumberFormat="1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right" vertical="top"/>
    </xf>
    <xf numFmtId="2" fontId="6" fillId="5" borderId="3" xfId="0" applyNumberFormat="1" applyFont="1" applyFill="1" applyBorder="1" applyAlignment="1">
      <alignment horizontal="center" vertical="center" wrapText="1"/>
    </xf>
    <xf numFmtId="167" fontId="6" fillId="5" borderId="3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67" fontId="6" fillId="5" borderId="4" xfId="0" applyNumberFormat="1" applyFont="1" applyFill="1" applyBorder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6" fillId="5" borderId="2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center" wrapText="1"/>
    </xf>
    <xf numFmtId="1" fontId="6" fillId="5" borderId="0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2" fontId="6" fillId="5" borderId="9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6" fillId="5" borderId="0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1" fontId="6" fillId="9" borderId="12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7" fontId="6" fillId="5" borderId="7" xfId="0" applyNumberFormat="1" applyFont="1" applyFill="1" applyBorder="1" applyAlignment="1">
      <alignment horizontal="center" vertical="center" wrapText="1"/>
    </xf>
    <xf numFmtId="167" fontId="6" fillId="5" borderId="8" xfId="0" applyNumberFormat="1" applyFont="1" applyFill="1" applyBorder="1" applyAlignment="1">
      <alignment horizontal="center" vertical="center" wrapText="1"/>
    </xf>
    <xf numFmtId="167" fontId="6" fillId="5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7" fontId="6" fillId="5" borderId="12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top"/>
    </xf>
    <xf numFmtId="1" fontId="13" fillId="0" borderId="4" xfId="0" applyNumberFormat="1" applyFont="1" applyFill="1" applyBorder="1" applyAlignment="1" applyProtection="1">
      <alignment horizontal="center" vertical="center" wrapText="1"/>
    </xf>
    <xf numFmtId="1" fontId="13" fillId="0" borderId="5" xfId="0" applyNumberFormat="1" applyFont="1" applyFill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3" fontId="19" fillId="0" borderId="5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2" xfId="0" applyNumberFormat="1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166" fontId="13" fillId="0" borderId="3" xfId="0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2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RowHeight="15.75" outlineLevelCol="1" x14ac:dyDescent="0.25"/>
  <cols>
    <col min="1" max="1" width="5.5703125" style="6" customWidth="1"/>
    <col min="2" max="2" width="19.7109375" style="6" customWidth="1"/>
    <col min="3" max="3" width="14.7109375" style="131" customWidth="1"/>
    <col min="4" max="4" width="16.5703125" style="6" customWidth="1" outlineLevel="1"/>
    <col min="5" max="5" width="9.42578125" style="125" customWidth="1" outlineLevel="1"/>
    <col min="6" max="6" width="9.5703125" style="6" customWidth="1" outlineLevel="1"/>
    <col min="7" max="7" width="7.28515625" style="6" customWidth="1" outlineLevel="1"/>
    <col min="8" max="8" width="16.28515625" style="125" customWidth="1" outlineLevel="1"/>
    <col min="9" max="9" width="9.42578125" style="125" customWidth="1" outlineLevel="1"/>
    <col min="10" max="10" width="9.5703125" style="6" customWidth="1" outlineLevel="1"/>
    <col min="11" max="11" width="7.28515625" style="131" customWidth="1" outlineLevel="1"/>
    <col min="12" max="12" width="16.28515625" style="6" customWidth="1"/>
    <col min="13" max="13" width="9.5703125" style="6" bestFit="1" customWidth="1"/>
    <col min="14" max="14" width="9.28515625" style="125" customWidth="1"/>
    <col min="15" max="15" width="9.5703125" style="6" bestFit="1" customWidth="1"/>
    <col min="16" max="16" width="9.140625" style="125" customWidth="1"/>
    <col min="17" max="17" width="12.7109375" style="6" bestFit="1" customWidth="1"/>
    <col min="18" max="18" width="15.7109375" style="6" customWidth="1"/>
    <col min="19" max="16384" width="9.140625" style="6"/>
  </cols>
  <sheetData>
    <row r="1" spans="1:19" x14ac:dyDescent="0.25">
      <c r="A1" s="115"/>
      <c r="B1" s="115"/>
      <c r="C1" s="116"/>
      <c r="D1" s="115"/>
      <c r="E1" s="117"/>
      <c r="F1" s="115"/>
      <c r="G1" s="115"/>
      <c r="H1" s="117"/>
      <c r="I1" s="117"/>
      <c r="J1" s="115"/>
      <c r="K1" s="116"/>
      <c r="L1" s="115"/>
      <c r="M1" s="115"/>
      <c r="N1" s="117"/>
      <c r="O1" s="115"/>
      <c r="P1" s="117"/>
      <c r="Q1" s="115"/>
      <c r="R1" s="115"/>
      <c r="S1" s="115"/>
    </row>
    <row r="2" spans="1:19" s="195" customFormat="1" x14ac:dyDescent="0.25">
      <c r="A2" s="364" t="s">
        <v>878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194"/>
    </row>
    <row r="3" spans="1:19" ht="17.25" customHeight="1" x14ac:dyDescent="0.25">
      <c r="A3" s="118"/>
      <c r="B3" s="115"/>
      <c r="C3" s="116"/>
      <c r="D3" s="115"/>
      <c r="E3" s="117"/>
      <c r="F3" s="115"/>
      <c r="G3" s="115"/>
      <c r="H3" s="117"/>
      <c r="I3" s="117"/>
      <c r="J3" s="115"/>
      <c r="K3" s="116"/>
      <c r="L3" s="115"/>
      <c r="M3" s="115"/>
      <c r="N3" s="117"/>
      <c r="O3" s="115"/>
      <c r="P3" s="117"/>
      <c r="Q3" s="115"/>
      <c r="R3" s="115"/>
      <c r="S3" s="115"/>
    </row>
    <row r="4" spans="1:19" ht="22.5" customHeight="1" x14ac:dyDescent="0.25">
      <c r="A4" s="365" t="s">
        <v>604</v>
      </c>
      <c r="B4" s="365" t="s">
        <v>605</v>
      </c>
      <c r="C4" s="368" t="s">
        <v>606</v>
      </c>
      <c r="D4" s="371" t="s">
        <v>646</v>
      </c>
      <c r="E4" s="371"/>
      <c r="F4" s="371"/>
      <c r="G4" s="371"/>
      <c r="H4" s="371" t="s">
        <v>852</v>
      </c>
      <c r="I4" s="371"/>
      <c r="J4" s="371"/>
      <c r="K4" s="371"/>
      <c r="L4" s="371" t="s">
        <v>853</v>
      </c>
      <c r="M4" s="371"/>
      <c r="N4" s="371"/>
      <c r="O4" s="371"/>
      <c r="P4" s="371"/>
      <c r="Q4" s="371"/>
      <c r="R4" s="371"/>
      <c r="S4" s="115"/>
    </row>
    <row r="5" spans="1:19" ht="22.5" customHeight="1" x14ac:dyDescent="0.25">
      <c r="A5" s="366"/>
      <c r="B5" s="366"/>
      <c r="C5" s="369"/>
      <c r="D5" s="371" t="s">
        <v>607</v>
      </c>
      <c r="E5" s="372" t="s">
        <v>608</v>
      </c>
      <c r="F5" s="377" t="s">
        <v>609</v>
      </c>
      <c r="G5" s="378"/>
      <c r="H5" s="375" t="s">
        <v>607</v>
      </c>
      <c r="I5" s="372" t="s">
        <v>608</v>
      </c>
      <c r="J5" s="377" t="s">
        <v>609</v>
      </c>
      <c r="K5" s="378"/>
      <c r="L5" s="371" t="s">
        <v>607</v>
      </c>
      <c r="M5" s="371" t="s">
        <v>610</v>
      </c>
      <c r="N5" s="371"/>
      <c r="O5" s="371"/>
      <c r="P5" s="371"/>
      <c r="Q5" s="371"/>
      <c r="R5" s="371"/>
      <c r="S5" s="115"/>
    </row>
    <row r="6" spans="1:19" ht="22.5" customHeight="1" x14ac:dyDescent="0.25">
      <c r="A6" s="366"/>
      <c r="B6" s="366"/>
      <c r="C6" s="369"/>
      <c r="D6" s="371"/>
      <c r="E6" s="373"/>
      <c r="F6" s="379"/>
      <c r="G6" s="380"/>
      <c r="H6" s="375"/>
      <c r="I6" s="373"/>
      <c r="J6" s="379"/>
      <c r="K6" s="380"/>
      <c r="L6" s="371"/>
      <c r="M6" s="371" t="s">
        <v>611</v>
      </c>
      <c r="N6" s="371"/>
      <c r="O6" s="371" t="s">
        <v>612</v>
      </c>
      <c r="P6" s="371"/>
      <c r="Q6" s="371" t="s">
        <v>613</v>
      </c>
      <c r="R6" s="371"/>
      <c r="S6" s="115"/>
    </row>
    <row r="7" spans="1:19" ht="44.25" customHeight="1" x14ac:dyDescent="0.25">
      <c r="A7" s="367"/>
      <c r="B7" s="367"/>
      <c r="C7" s="370"/>
      <c r="D7" s="371"/>
      <c r="E7" s="374"/>
      <c r="F7" s="119" t="s">
        <v>600</v>
      </c>
      <c r="G7" s="120" t="s">
        <v>597</v>
      </c>
      <c r="H7" s="375"/>
      <c r="I7" s="374"/>
      <c r="J7" s="119" t="s">
        <v>600</v>
      </c>
      <c r="K7" s="120" t="s">
        <v>597</v>
      </c>
      <c r="L7" s="371"/>
      <c r="M7" s="119" t="s">
        <v>600</v>
      </c>
      <c r="N7" s="121" t="s">
        <v>614</v>
      </c>
      <c r="O7" s="119" t="s">
        <v>600</v>
      </c>
      <c r="P7" s="121" t="s">
        <v>614</v>
      </c>
      <c r="Q7" s="119" t="s">
        <v>600</v>
      </c>
      <c r="R7" s="119" t="s">
        <v>599</v>
      </c>
      <c r="S7" s="115"/>
    </row>
    <row r="8" spans="1:19" x14ac:dyDescent="0.25">
      <c r="A8" s="119">
        <v>1</v>
      </c>
      <c r="B8" s="119">
        <v>2</v>
      </c>
      <c r="C8" s="119">
        <v>3</v>
      </c>
      <c r="D8" s="119">
        <v>4</v>
      </c>
      <c r="E8" s="121">
        <v>5</v>
      </c>
      <c r="F8" s="119">
        <v>6</v>
      </c>
      <c r="G8" s="119">
        <v>7</v>
      </c>
      <c r="H8" s="121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21">
        <v>14</v>
      </c>
      <c r="O8" s="119">
        <v>15</v>
      </c>
      <c r="P8" s="121">
        <v>16</v>
      </c>
      <c r="Q8" s="119">
        <v>17</v>
      </c>
      <c r="R8" s="119">
        <v>18</v>
      </c>
      <c r="S8" s="115"/>
    </row>
    <row r="9" spans="1:19" ht="42" customHeight="1" x14ac:dyDescent="0.25">
      <c r="A9" s="119">
        <v>1</v>
      </c>
      <c r="B9" s="122" t="s">
        <v>76</v>
      </c>
      <c r="C9" s="120">
        <v>106716.89000000001</v>
      </c>
      <c r="D9" s="119">
        <v>73658</v>
      </c>
      <c r="E9" s="121">
        <v>1607</v>
      </c>
      <c r="F9" s="119">
        <v>965</v>
      </c>
      <c r="G9" s="120">
        <v>60.049782202862474</v>
      </c>
      <c r="H9" s="121">
        <v>75935</v>
      </c>
      <c r="I9" s="121">
        <v>1721</v>
      </c>
      <c r="J9" s="119">
        <v>1049</v>
      </c>
      <c r="K9" s="120">
        <f>J9*100/I9</f>
        <v>60.952934340499709</v>
      </c>
      <c r="L9" s="121">
        <v>79010.822840000008</v>
      </c>
      <c r="M9" s="121">
        <f>Лось!P9+Лось!S9</f>
        <v>1600</v>
      </c>
      <c r="N9" s="121">
        <f>M9*100/Q9</f>
        <v>84.477296726504747</v>
      </c>
      <c r="O9" s="121">
        <f>Лось!T9</f>
        <v>294</v>
      </c>
      <c r="P9" s="121">
        <f>O9*100/Q9</f>
        <v>15.522703273495248</v>
      </c>
      <c r="Q9" s="121">
        <f>Лось!N9</f>
        <v>1894</v>
      </c>
      <c r="R9" s="120">
        <f>Q9*100/L9</f>
        <v>2.3971399511120444</v>
      </c>
      <c r="S9" s="115"/>
    </row>
    <row r="10" spans="1:19" ht="42" customHeight="1" x14ac:dyDescent="0.25">
      <c r="A10" s="119">
        <v>2</v>
      </c>
      <c r="B10" s="122" t="s">
        <v>615</v>
      </c>
      <c r="C10" s="120">
        <v>39366.180000000008</v>
      </c>
      <c r="D10" s="119">
        <v>33453</v>
      </c>
      <c r="E10" s="121">
        <v>1244</v>
      </c>
      <c r="F10" s="119">
        <v>595</v>
      </c>
      <c r="G10" s="120">
        <v>47.829581993569128</v>
      </c>
      <c r="H10" s="121">
        <v>36064</v>
      </c>
      <c r="I10" s="121">
        <v>1137</v>
      </c>
      <c r="J10" s="119">
        <v>618</v>
      </c>
      <c r="K10" s="120">
        <f>J10*100/I10</f>
        <v>54.353562005277048</v>
      </c>
      <c r="L10" s="123">
        <v>40589</v>
      </c>
      <c r="M10" s="121">
        <f>Косуля!P9+Косуля!S9</f>
        <v>957</v>
      </c>
      <c r="N10" s="362">
        <f>M10*100/Q10</f>
        <v>63.630319148936174</v>
      </c>
      <c r="O10" s="121">
        <f>Косуля!T9</f>
        <v>547</v>
      </c>
      <c r="P10" s="362">
        <f>O10*100/Q10</f>
        <v>36.369680851063826</v>
      </c>
      <c r="Q10" s="121">
        <f>Косуля!N9</f>
        <v>1504</v>
      </c>
      <c r="R10" s="120">
        <f>Q10*100/L10</f>
        <v>3.7054374337874796</v>
      </c>
      <c r="S10" s="115"/>
    </row>
    <row r="11" spans="1:19" ht="42" customHeight="1" x14ac:dyDescent="0.25">
      <c r="A11" s="119">
        <v>3</v>
      </c>
      <c r="B11" s="122" t="s">
        <v>616</v>
      </c>
      <c r="C11" s="120">
        <v>33223.72</v>
      </c>
      <c r="D11" s="119">
        <v>11902</v>
      </c>
      <c r="E11" s="121">
        <v>433</v>
      </c>
      <c r="F11" s="119">
        <v>176</v>
      </c>
      <c r="G11" s="120">
        <v>40.646651270207855</v>
      </c>
      <c r="H11" s="121">
        <v>13047</v>
      </c>
      <c r="I11" s="121">
        <v>506</v>
      </c>
      <c r="J11" s="119">
        <v>192</v>
      </c>
      <c r="K11" s="120">
        <f>J11*100/I11</f>
        <v>37.944664031620555</v>
      </c>
      <c r="L11" s="121">
        <v>17528</v>
      </c>
      <c r="M11" s="121">
        <f>Олень!P9+Олень!Q9+Олень!T9</f>
        <v>584</v>
      </c>
      <c r="N11" s="362">
        <f>M11*100/Q11</f>
        <v>88.350983358547651</v>
      </c>
      <c r="O11" s="121">
        <f>Олень!U9</f>
        <v>77</v>
      </c>
      <c r="P11" s="362">
        <f>O11*100/Q11</f>
        <v>11.649016641452345</v>
      </c>
      <c r="Q11" s="121">
        <f>Олень!N9</f>
        <v>661</v>
      </c>
      <c r="R11" s="120">
        <f t="shared" ref="R11" si="0">Q11*100/L11</f>
        <v>3.7711090826106801</v>
      </c>
      <c r="S11" s="115"/>
    </row>
    <row r="12" spans="1:19" ht="42" customHeight="1" x14ac:dyDescent="0.25">
      <c r="A12" s="119">
        <v>4</v>
      </c>
      <c r="B12" s="122" t="s">
        <v>633</v>
      </c>
      <c r="C12" s="120">
        <v>179192.82</v>
      </c>
      <c r="D12" s="119">
        <v>526532</v>
      </c>
      <c r="E12" s="121">
        <v>52049</v>
      </c>
      <c r="F12" s="119">
        <v>29001</v>
      </c>
      <c r="G12" s="120">
        <v>55.718649733904591</v>
      </c>
      <c r="H12" s="121">
        <v>537367.19999999995</v>
      </c>
      <c r="I12" s="121">
        <v>55098</v>
      </c>
      <c r="J12" s="119"/>
      <c r="K12" s="120">
        <f t="shared" ref="K12:K19" si="1">J12*100/I12</f>
        <v>0</v>
      </c>
      <c r="L12" s="121">
        <v>549171</v>
      </c>
      <c r="M12" s="121" t="s">
        <v>82</v>
      </c>
      <c r="N12" s="121" t="s">
        <v>82</v>
      </c>
      <c r="O12" s="121" t="s">
        <v>82</v>
      </c>
      <c r="P12" s="121" t="s">
        <v>82</v>
      </c>
      <c r="Q12" s="121">
        <f>Сев.Олень!O9</f>
        <v>55094</v>
      </c>
      <c r="R12" s="120">
        <f t="shared" ref="R12:R19" si="2">Q12*100/L12</f>
        <v>10.032212188917477</v>
      </c>
      <c r="S12" s="115"/>
    </row>
    <row r="13" spans="1:19" ht="42" customHeight="1" x14ac:dyDescent="0.25">
      <c r="A13" s="119">
        <v>5</v>
      </c>
      <c r="B13" s="122" t="s">
        <v>77</v>
      </c>
      <c r="C13" s="120">
        <v>39366.180000000008</v>
      </c>
      <c r="D13" s="119">
        <v>23646</v>
      </c>
      <c r="E13" s="121">
        <v>730</v>
      </c>
      <c r="F13" s="119">
        <v>603</v>
      </c>
      <c r="G13" s="120">
        <v>82.602739726027394</v>
      </c>
      <c r="H13" s="121">
        <v>25613</v>
      </c>
      <c r="I13" s="121">
        <v>937</v>
      </c>
      <c r="J13" s="119"/>
      <c r="K13" s="120">
        <f t="shared" si="1"/>
        <v>0</v>
      </c>
      <c r="L13" s="123">
        <v>33407</v>
      </c>
      <c r="M13" s="121" t="s">
        <v>82</v>
      </c>
      <c r="N13" s="121" t="s">
        <v>82</v>
      </c>
      <c r="O13" s="119" t="s">
        <v>82</v>
      </c>
      <c r="P13" s="121" t="s">
        <v>82</v>
      </c>
      <c r="Q13" s="121">
        <f>Кабарга!N7</f>
        <v>1278</v>
      </c>
      <c r="R13" s="120">
        <f t="shared" si="2"/>
        <v>3.8255455443469932</v>
      </c>
      <c r="S13" s="115"/>
    </row>
    <row r="14" spans="1:19" ht="42" customHeight="1" x14ac:dyDescent="0.25">
      <c r="A14" s="119">
        <v>6</v>
      </c>
      <c r="B14" s="122" t="s">
        <v>617</v>
      </c>
      <c r="C14" s="120">
        <v>30000</v>
      </c>
      <c r="D14" s="119">
        <v>7200</v>
      </c>
      <c r="E14" s="121">
        <v>20</v>
      </c>
      <c r="F14" s="119">
        <v>7</v>
      </c>
      <c r="G14" s="120">
        <v>35</v>
      </c>
      <c r="H14" s="121">
        <v>9000</v>
      </c>
      <c r="I14" s="121">
        <v>20</v>
      </c>
      <c r="J14" s="119"/>
      <c r="K14" s="120">
        <f t="shared" si="1"/>
        <v>0</v>
      </c>
      <c r="L14" s="119">
        <v>9000</v>
      </c>
      <c r="M14" s="121" t="s">
        <v>82</v>
      </c>
      <c r="N14" s="121" t="s">
        <v>82</v>
      </c>
      <c r="O14" s="121" t="s">
        <v>82</v>
      </c>
      <c r="P14" s="121" t="s">
        <v>82</v>
      </c>
      <c r="Q14" s="121">
        <v>20</v>
      </c>
      <c r="R14" s="120">
        <f t="shared" si="2"/>
        <v>0.22222222222222221</v>
      </c>
      <c r="S14" s="115"/>
    </row>
    <row r="15" spans="1:19" ht="42" customHeight="1" x14ac:dyDescent="0.25">
      <c r="A15" s="119">
        <v>7</v>
      </c>
      <c r="B15" s="122" t="s">
        <v>618</v>
      </c>
      <c r="C15" s="120">
        <v>116</v>
      </c>
      <c r="D15" s="121">
        <v>1078</v>
      </c>
      <c r="E15" s="121">
        <v>30</v>
      </c>
      <c r="F15" s="119">
        <v>27</v>
      </c>
      <c r="G15" s="120">
        <v>90</v>
      </c>
      <c r="H15" s="121">
        <v>1087</v>
      </c>
      <c r="I15" s="121">
        <v>30</v>
      </c>
      <c r="J15" s="119"/>
      <c r="K15" s="120">
        <f t="shared" si="1"/>
        <v>0</v>
      </c>
      <c r="L15" s="121"/>
      <c r="M15" s="121" t="s">
        <v>82</v>
      </c>
      <c r="N15" s="121" t="s">
        <v>82</v>
      </c>
      <c r="O15" s="119" t="s">
        <v>82</v>
      </c>
      <c r="P15" s="121" t="s">
        <v>82</v>
      </c>
      <c r="Q15" s="121">
        <v>40</v>
      </c>
      <c r="R15" s="120" t="e">
        <f t="shared" si="2"/>
        <v>#DIV/0!</v>
      </c>
      <c r="S15" s="115"/>
    </row>
    <row r="16" spans="1:19" ht="42" customHeight="1" x14ac:dyDescent="0.25">
      <c r="A16" s="119">
        <v>8</v>
      </c>
      <c r="B16" s="122" t="s">
        <v>78</v>
      </c>
      <c r="C16" s="120">
        <v>122569.29700000002</v>
      </c>
      <c r="D16" s="119">
        <v>237149</v>
      </c>
      <c r="E16" s="121">
        <v>66546</v>
      </c>
      <c r="F16" s="119">
        <v>53234</v>
      </c>
      <c r="G16" s="120">
        <v>79.995792384215434</v>
      </c>
      <c r="H16" s="121">
        <v>269796</v>
      </c>
      <c r="I16" s="121">
        <v>82848</v>
      </c>
      <c r="J16" s="119"/>
      <c r="K16" s="120">
        <f t="shared" si="1"/>
        <v>0</v>
      </c>
      <c r="L16" s="121">
        <f>Соболь!I7</f>
        <v>280512.15000000002</v>
      </c>
      <c r="M16" s="121" t="s">
        <v>82</v>
      </c>
      <c r="N16" s="121" t="s">
        <v>82</v>
      </c>
      <c r="O16" s="119" t="s">
        <v>82</v>
      </c>
      <c r="P16" s="121" t="s">
        <v>82</v>
      </c>
      <c r="Q16" s="121">
        <f>Соболь!N7</f>
        <v>86915</v>
      </c>
      <c r="R16" s="120">
        <f t="shared" si="2"/>
        <v>30.984397645520879</v>
      </c>
      <c r="S16" s="115"/>
    </row>
    <row r="17" spans="1:19" s="125" customFormat="1" ht="42" customHeight="1" x14ac:dyDescent="0.25">
      <c r="A17" s="121">
        <v>9</v>
      </c>
      <c r="B17" s="124" t="s">
        <v>79</v>
      </c>
      <c r="C17" s="120">
        <v>21145</v>
      </c>
      <c r="D17" s="121">
        <v>1117</v>
      </c>
      <c r="E17" s="121">
        <v>6</v>
      </c>
      <c r="F17" s="121">
        <v>1</v>
      </c>
      <c r="G17" s="120">
        <v>16.666666666666668</v>
      </c>
      <c r="H17" s="121">
        <v>852</v>
      </c>
      <c r="I17" s="121">
        <v>8</v>
      </c>
      <c r="J17" s="121"/>
      <c r="K17" s="120">
        <f t="shared" si="1"/>
        <v>0</v>
      </c>
      <c r="L17" s="121"/>
      <c r="M17" s="121" t="s">
        <v>82</v>
      </c>
      <c r="N17" s="121" t="s">
        <v>82</v>
      </c>
      <c r="O17" s="121" t="s">
        <v>82</v>
      </c>
      <c r="P17" s="121" t="s">
        <v>82</v>
      </c>
      <c r="Q17" s="121">
        <v>8</v>
      </c>
      <c r="R17" s="120" t="e">
        <f t="shared" si="2"/>
        <v>#DIV/0!</v>
      </c>
      <c r="S17" s="117"/>
    </row>
    <row r="18" spans="1:19" ht="42" customHeight="1" x14ac:dyDescent="0.25">
      <c r="A18" s="119">
        <v>10</v>
      </c>
      <c r="B18" s="122" t="s">
        <v>433</v>
      </c>
      <c r="C18" s="120">
        <v>125979.3</v>
      </c>
      <c r="D18" s="119">
        <v>25011</v>
      </c>
      <c r="E18" s="121">
        <v>1077</v>
      </c>
      <c r="F18" s="119">
        <v>116</v>
      </c>
      <c r="G18" s="120">
        <v>10.770659238625813</v>
      </c>
      <c r="H18" s="121">
        <v>26958</v>
      </c>
      <c r="I18" s="121">
        <v>1186</v>
      </c>
      <c r="J18" s="119"/>
      <c r="K18" s="120">
        <f t="shared" si="1"/>
        <v>0</v>
      </c>
      <c r="L18" s="121">
        <f>Медведь!E7</f>
        <v>23583</v>
      </c>
      <c r="M18" s="121" t="s">
        <v>82</v>
      </c>
      <c r="N18" s="121" t="s">
        <v>82</v>
      </c>
      <c r="O18" s="119" t="s">
        <v>82</v>
      </c>
      <c r="P18" s="121" t="s">
        <v>82</v>
      </c>
      <c r="Q18" s="121">
        <f>Медведь!H7</f>
        <v>1240</v>
      </c>
      <c r="R18" s="120">
        <f t="shared" si="2"/>
        <v>5.258024848407751</v>
      </c>
      <c r="S18" s="115"/>
    </row>
    <row r="19" spans="1:19" ht="42" customHeight="1" x14ac:dyDescent="0.25">
      <c r="A19" s="119">
        <v>11</v>
      </c>
      <c r="B19" s="122" t="s">
        <v>80</v>
      </c>
      <c r="C19" s="120">
        <v>8529.2999999999993</v>
      </c>
      <c r="D19" s="119">
        <v>27543</v>
      </c>
      <c r="E19" s="121">
        <v>1211</v>
      </c>
      <c r="F19" s="119"/>
      <c r="G19" s="120">
        <f t="shared" ref="G19" si="3">F19*100/E19</f>
        <v>0</v>
      </c>
      <c r="H19" s="121">
        <v>28322</v>
      </c>
      <c r="I19" s="121">
        <v>1167</v>
      </c>
      <c r="J19" s="119"/>
      <c r="K19" s="120">
        <f t="shared" si="1"/>
        <v>0</v>
      </c>
      <c r="L19" s="121"/>
      <c r="M19" s="121" t="s">
        <v>82</v>
      </c>
      <c r="N19" s="121" t="s">
        <v>82</v>
      </c>
      <c r="O19" s="119" t="s">
        <v>82</v>
      </c>
      <c r="P19" s="121" t="s">
        <v>82</v>
      </c>
      <c r="Q19" s="121"/>
      <c r="R19" s="120" t="e">
        <f t="shared" si="2"/>
        <v>#DIV/0!</v>
      </c>
      <c r="S19" s="115"/>
    </row>
    <row r="20" spans="1:19" ht="52.5" customHeight="1" x14ac:dyDescent="0.25">
      <c r="A20" s="126"/>
      <c r="B20" s="115"/>
      <c r="C20" s="116"/>
      <c r="D20" s="115"/>
      <c r="E20" s="117"/>
      <c r="F20" s="115"/>
      <c r="G20" s="115"/>
      <c r="H20" s="117"/>
      <c r="I20" s="117"/>
      <c r="J20" s="115"/>
      <c r="K20" s="116"/>
      <c r="L20" s="115"/>
      <c r="M20" s="115"/>
      <c r="N20" s="117"/>
      <c r="O20" s="115"/>
      <c r="P20" s="117"/>
      <c r="Q20" s="115"/>
      <c r="R20" s="115"/>
      <c r="S20" s="115"/>
    </row>
    <row r="21" spans="1:19" x14ac:dyDescent="0.25">
      <c r="A21" s="127"/>
      <c r="B21" s="127"/>
      <c r="C21" s="128"/>
      <c r="D21" s="115"/>
      <c r="E21" s="117"/>
      <c r="F21" s="115"/>
      <c r="G21" s="115"/>
      <c r="H21" s="117"/>
      <c r="I21" s="117"/>
      <c r="J21" s="115"/>
      <c r="K21" s="116"/>
      <c r="L21" s="117"/>
      <c r="M21" s="129"/>
      <c r="N21" s="130"/>
      <c r="O21" s="115"/>
      <c r="P21" s="117"/>
      <c r="Q21" s="115"/>
      <c r="R21" s="115"/>
      <c r="S21" s="115"/>
    </row>
    <row r="22" spans="1:19" x14ac:dyDescent="0.25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115"/>
      <c r="R22" s="115"/>
      <c r="S22" s="115"/>
    </row>
  </sheetData>
  <mergeCells count="19">
    <mergeCell ref="A22:P22"/>
    <mergeCell ref="M5:R5"/>
    <mergeCell ref="M6:N6"/>
    <mergeCell ref="F5:G6"/>
    <mergeCell ref="J5:K6"/>
    <mergeCell ref="A2:R2"/>
    <mergeCell ref="A4:A7"/>
    <mergeCell ref="B4:B7"/>
    <mergeCell ref="C4:C7"/>
    <mergeCell ref="D4:G4"/>
    <mergeCell ref="H4:K4"/>
    <mergeCell ref="L4:R4"/>
    <mergeCell ref="D5:D7"/>
    <mergeCell ref="E5:E7"/>
    <mergeCell ref="O6:P6"/>
    <mergeCell ref="Q6:R6"/>
    <mergeCell ref="H5:H7"/>
    <mergeCell ref="I5:I7"/>
    <mergeCell ref="L5:L7"/>
  </mergeCells>
  <pageMargins left="0.70866141732283472" right="0.39370078740157483" top="0.44" bottom="0.3937007874015748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500"/>
  <sheetViews>
    <sheetView view="pageBreakPreview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F512" sqref="F512"/>
    </sheetView>
  </sheetViews>
  <sheetFormatPr defaultRowHeight="15.75" x14ac:dyDescent="0.25"/>
  <cols>
    <col min="1" max="1" width="6.5703125" style="156" customWidth="1"/>
    <col min="2" max="2" width="35.7109375" style="192" customWidth="1"/>
    <col min="3" max="3" width="22.42578125" style="193" customWidth="1"/>
    <col min="4" max="4" width="11.5703125" style="131" customWidth="1"/>
    <col min="5" max="6" width="11.140625" style="131" customWidth="1"/>
    <col min="7" max="9" width="7.42578125" style="125" customWidth="1"/>
    <col min="10" max="12" width="7.85546875" style="52" customWidth="1"/>
    <col min="13" max="13" width="14.140625" style="131" customWidth="1"/>
    <col min="14" max="14" width="10.140625" style="125" customWidth="1"/>
    <col min="15" max="15" width="10.140625" style="6" hidden="1" customWidth="1"/>
    <col min="16" max="16" width="10.140625" style="6" customWidth="1"/>
    <col min="17" max="16384" width="9.140625" style="6"/>
  </cols>
  <sheetData>
    <row r="1" spans="1:16" s="86" customFormat="1" ht="18.75" x14ac:dyDescent="0.3">
      <c r="A1" s="111"/>
      <c r="B1" s="85"/>
      <c r="C1" s="85"/>
      <c r="D1" s="83"/>
      <c r="E1" s="83"/>
      <c r="F1" s="83"/>
      <c r="G1" s="82"/>
      <c r="H1" s="82"/>
      <c r="I1" s="82"/>
      <c r="J1" s="84"/>
      <c r="K1" s="84"/>
      <c r="L1" s="84"/>
      <c r="M1" s="83"/>
      <c r="N1" s="82"/>
    </row>
    <row r="2" spans="1:16" s="114" customFormat="1" ht="18.75" x14ac:dyDescent="0.3">
      <c r="A2" s="463" t="s">
        <v>647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6" s="86" customFormat="1" ht="18.75" x14ac:dyDescent="0.3">
      <c r="A3" s="111"/>
      <c r="B3" s="85"/>
      <c r="C3" s="85"/>
      <c r="D3" s="103"/>
      <c r="E3" s="103"/>
      <c r="F3" s="103"/>
      <c r="G3" s="101"/>
      <c r="H3" s="101"/>
      <c r="I3" s="101"/>
      <c r="J3" s="102"/>
      <c r="K3" s="102"/>
      <c r="L3" s="102"/>
      <c r="M3" s="103"/>
      <c r="N3" s="101"/>
    </row>
    <row r="4" spans="1:16" s="133" customFormat="1" ht="54" customHeight="1" x14ac:dyDescent="0.25">
      <c r="A4" s="433" t="s">
        <v>0</v>
      </c>
      <c r="B4" s="433" t="s">
        <v>602</v>
      </c>
      <c r="C4" s="433" t="s">
        <v>601</v>
      </c>
      <c r="D4" s="464" t="s">
        <v>1</v>
      </c>
      <c r="E4" s="465"/>
      <c r="F4" s="466"/>
      <c r="G4" s="439" t="s">
        <v>589</v>
      </c>
      <c r="H4" s="440"/>
      <c r="I4" s="441"/>
      <c r="J4" s="445" t="s">
        <v>590</v>
      </c>
      <c r="K4" s="446"/>
      <c r="L4" s="447"/>
      <c r="M4" s="436" t="s">
        <v>591</v>
      </c>
      <c r="N4" s="437"/>
      <c r="O4" s="437"/>
      <c r="P4" s="439" t="s">
        <v>627</v>
      </c>
    </row>
    <row r="5" spans="1:16" s="135" customFormat="1" ht="51.75" customHeight="1" x14ac:dyDescent="0.25">
      <c r="A5" s="434"/>
      <c r="B5" s="434"/>
      <c r="C5" s="434"/>
      <c r="D5" s="339">
        <v>2016</v>
      </c>
      <c r="E5" s="339">
        <v>2017</v>
      </c>
      <c r="F5" s="339">
        <v>2018</v>
      </c>
      <c r="G5" s="339">
        <v>2016</v>
      </c>
      <c r="H5" s="339">
        <v>2017</v>
      </c>
      <c r="I5" s="339">
        <v>2018</v>
      </c>
      <c r="J5" s="339">
        <v>2016</v>
      </c>
      <c r="K5" s="354">
        <v>2017</v>
      </c>
      <c r="L5" s="354">
        <v>2018</v>
      </c>
      <c r="M5" s="169" t="s">
        <v>595</v>
      </c>
      <c r="N5" s="137" t="s">
        <v>630</v>
      </c>
      <c r="O5" s="168" t="s">
        <v>624</v>
      </c>
      <c r="P5" s="451"/>
    </row>
    <row r="6" spans="1:16" s="138" customFormat="1" ht="19.5" customHeight="1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14</v>
      </c>
      <c r="O6" s="184">
        <v>15</v>
      </c>
      <c r="P6" s="184">
        <v>16</v>
      </c>
    </row>
    <row r="7" spans="1:16" s="146" customFormat="1" ht="27" customHeight="1" x14ac:dyDescent="0.25">
      <c r="A7" s="298">
        <v>1</v>
      </c>
      <c r="B7" s="299" t="s">
        <v>651</v>
      </c>
      <c r="C7" s="187"/>
      <c r="D7" s="340"/>
      <c r="E7" s="178"/>
      <c r="F7" s="178">
        <f>SUM(F8:F498)</f>
        <v>19500</v>
      </c>
      <c r="G7" s="179"/>
      <c r="H7" s="179"/>
      <c r="I7" s="179">
        <f>SUM(I8:I498)</f>
        <v>9000</v>
      </c>
      <c r="J7" s="180"/>
      <c r="K7" s="180"/>
      <c r="L7" s="180">
        <f>AVERAGE(L8:L498)</f>
        <v>0.46153846153846156</v>
      </c>
      <c r="M7" s="178">
        <f>N7*100/I7</f>
        <v>0.22222222222222221</v>
      </c>
      <c r="N7" s="179">
        <f>SUM(N8:N10)</f>
        <v>20</v>
      </c>
      <c r="O7" s="180"/>
      <c r="P7" s="181">
        <v>20</v>
      </c>
    </row>
    <row r="8" spans="1:16" s="146" customFormat="1" ht="36" customHeight="1" x14ac:dyDescent="0.25">
      <c r="A8" s="136">
        <v>2</v>
      </c>
      <c r="B8" s="158" t="s">
        <v>2</v>
      </c>
      <c r="C8" s="158" t="s">
        <v>438</v>
      </c>
      <c r="D8" s="140">
        <v>19500</v>
      </c>
      <c r="E8" s="269">
        <v>19500</v>
      </c>
      <c r="F8" s="269">
        <v>19500</v>
      </c>
      <c r="G8" s="139">
        <v>9000</v>
      </c>
      <c r="H8" s="139">
        <v>9000</v>
      </c>
      <c r="I8" s="139">
        <v>9000</v>
      </c>
      <c r="J8" s="142">
        <f>G8/D8</f>
        <v>0.46153846153846156</v>
      </c>
      <c r="K8" s="271">
        <f t="shared" ref="K8:L8" si="0">H8/E8</f>
        <v>0.46153846153846156</v>
      </c>
      <c r="L8" s="271">
        <f t="shared" si="0"/>
        <v>0.46153846153846156</v>
      </c>
      <c r="M8" s="178">
        <f>N8*100/I8</f>
        <v>0.22222222222222221</v>
      </c>
      <c r="N8" s="182">
        <v>20</v>
      </c>
      <c r="O8" s="145"/>
      <c r="P8" s="144">
        <v>20</v>
      </c>
    </row>
    <row r="9" spans="1:16" s="146" customFormat="1" ht="16.5" hidden="1" customHeight="1" x14ac:dyDescent="0.25">
      <c r="A9" s="136">
        <v>3</v>
      </c>
      <c r="B9" s="158"/>
      <c r="C9" s="158"/>
      <c r="D9" s="140"/>
      <c r="E9" s="141"/>
      <c r="F9" s="141"/>
      <c r="G9" s="139"/>
      <c r="H9" s="139"/>
      <c r="I9" s="139"/>
      <c r="J9" s="142"/>
      <c r="K9" s="142"/>
      <c r="L9" s="142"/>
      <c r="M9" s="143"/>
      <c r="N9" s="182"/>
      <c r="O9" s="145"/>
      <c r="P9" s="144"/>
    </row>
    <row r="10" spans="1:16" s="146" customFormat="1" ht="16.5" hidden="1" customHeight="1" x14ac:dyDescent="0.25">
      <c r="A10" s="136">
        <v>4</v>
      </c>
      <c r="B10" s="158"/>
      <c r="C10" s="158"/>
      <c r="D10" s="140"/>
      <c r="E10" s="141"/>
      <c r="F10" s="141"/>
      <c r="G10" s="139"/>
      <c r="H10" s="139"/>
      <c r="I10" s="139"/>
      <c r="J10" s="142"/>
      <c r="K10" s="142"/>
      <c r="L10" s="142"/>
      <c r="M10" s="143"/>
      <c r="N10" s="182"/>
      <c r="O10" s="145"/>
      <c r="P10" s="147"/>
    </row>
    <row r="11" spans="1:16" s="146" customFormat="1" ht="16.5" hidden="1" customHeight="1" x14ac:dyDescent="0.25">
      <c r="A11" s="136">
        <v>5</v>
      </c>
      <c r="B11" s="158"/>
      <c r="C11" s="158"/>
      <c r="D11" s="140"/>
      <c r="E11" s="141"/>
      <c r="F11" s="141"/>
      <c r="G11" s="139"/>
      <c r="H11" s="139"/>
      <c r="I11" s="139"/>
      <c r="J11" s="142"/>
      <c r="K11" s="142"/>
      <c r="L11" s="142"/>
      <c r="M11" s="143"/>
      <c r="N11" s="182"/>
      <c r="O11" s="145"/>
      <c r="P11" s="147"/>
    </row>
    <row r="12" spans="1:16" hidden="1" x14ac:dyDescent="0.25">
      <c r="A12" s="136">
        <v>6</v>
      </c>
      <c r="B12" s="158"/>
      <c r="C12" s="158"/>
      <c r="D12" s="140"/>
      <c r="E12" s="141"/>
      <c r="F12" s="141"/>
      <c r="G12" s="139"/>
      <c r="H12" s="139"/>
      <c r="I12" s="139"/>
      <c r="J12" s="142"/>
      <c r="K12" s="142"/>
      <c r="L12" s="142"/>
      <c r="M12" s="143"/>
      <c r="N12" s="182"/>
      <c r="O12" s="145"/>
      <c r="P12" s="147"/>
    </row>
    <row r="13" spans="1:16" hidden="1" x14ac:dyDescent="0.25">
      <c r="A13" s="136">
        <v>7</v>
      </c>
      <c r="B13" s="158"/>
      <c r="C13" s="158"/>
      <c r="D13" s="140"/>
      <c r="E13" s="141"/>
      <c r="F13" s="141"/>
      <c r="G13" s="139"/>
      <c r="H13" s="139"/>
      <c r="I13" s="139"/>
      <c r="J13" s="142"/>
      <c r="K13" s="142"/>
      <c r="L13" s="142"/>
      <c r="M13" s="143"/>
      <c r="N13" s="182"/>
      <c r="O13" s="145"/>
      <c r="P13" s="150"/>
    </row>
    <row r="14" spans="1:16" hidden="1" x14ac:dyDescent="0.25">
      <c r="A14" s="136">
        <v>8</v>
      </c>
      <c r="B14" s="158"/>
      <c r="C14" s="158"/>
      <c r="D14" s="140"/>
      <c r="E14" s="141"/>
      <c r="F14" s="141"/>
      <c r="G14" s="139"/>
      <c r="H14" s="139"/>
      <c r="I14" s="139"/>
      <c r="J14" s="142"/>
      <c r="K14" s="142"/>
      <c r="L14" s="142"/>
      <c r="M14" s="143"/>
      <c r="N14" s="182"/>
      <c r="O14" s="145"/>
      <c r="P14" s="150"/>
    </row>
    <row r="15" spans="1:16" hidden="1" x14ac:dyDescent="0.25">
      <c r="A15" s="136">
        <v>9</v>
      </c>
      <c r="B15" s="158"/>
      <c r="C15" s="158"/>
      <c r="D15" s="140"/>
      <c r="E15" s="141"/>
      <c r="F15" s="141"/>
      <c r="G15" s="139"/>
      <c r="H15" s="139"/>
      <c r="I15" s="139"/>
      <c r="J15" s="142"/>
      <c r="K15" s="142"/>
      <c r="L15" s="142"/>
      <c r="M15" s="143"/>
      <c r="N15" s="182"/>
      <c r="O15" s="145"/>
      <c r="P15" s="150"/>
    </row>
    <row r="16" spans="1:16" hidden="1" x14ac:dyDescent="0.25">
      <c r="A16" s="136">
        <v>10</v>
      </c>
      <c r="B16" s="158"/>
      <c r="C16" s="158"/>
      <c r="D16" s="140"/>
      <c r="E16" s="141"/>
      <c r="F16" s="141"/>
      <c r="G16" s="139"/>
      <c r="H16" s="139"/>
      <c r="I16" s="139"/>
      <c r="J16" s="142"/>
      <c r="K16" s="142"/>
      <c r="L16" s="142"/>
      <c r="M16" s="143"/>
      <c r="N16" s="182"/>
      <c r="O16" s="145"/>
      <c r="P16" s="150"/>
    </row>
    <row r="17" spans="1:16" hidden="1" x14ac:dyDescent="0.25">
      <c r="A17" s="136">
        <v>11</v>
      </c>
      <c r="B17" s="158"/>
      <c r="C17" s="158"/>
      <c r="D17" s="140"/>
      <c r="E17" s="141"/>
      <c r="F17" s="141"/>
      <c r="G17" s="139"/>
      <c r="H17" s="139"/>
      <c r="I17" s="139"/>
      <c r="J17" s="142"/>
      <c r="K17" s="142"/>
      <c r="L17" s="142"/>
      <c r="M17" s="143"/>
      <c r="N17" s="182"/>
      <c r="O17" s="145"/>
      <c r="P17" s="150"/>
    </row>
    <row r="18" spans="1:16" hidden="1" x14ac:dyDescent="0.25">
      <c r="A18" s="136">
        <v>12</v>
      </c>
      <c r="B18" s="158"/>
      <c r="C18" s="158"/>
      <c r="D18" s="140"/>
      <c r="E18" s="141"/>
      <c r="F18" s="141"/>
      <c r="G18" s="139"/>
      <c r="H18" s="139"/>
      <c r="I18" s="139"/>
      <c r="J18" s="142"/>
      <c r="K18" s="142"/>
      <c r="L18" s="142"/>
      <c r="M18" s="143"/>
      <c r="N18" s="182"/>
      <c r="O18" s="145"/>
      <c r="P18" s="150"/>
    </row>
    <row r="19" spans="1:16" hidden="1" x14ac:dyDescent="0.25">
      <c r="A19" s="136">
        <v>13</v>
      </c>
      <c r="B19" s="158"/>
      <c r="C19" s="158"/>
      <c r="D19" s="140"/>
      <c r="E19" s="141"/>
      <c r="F19" s="141"/>
      <c r="G19" s="139"/>
      <c r="H19" s="139"/>
      <c r="I19" s="139"/>
      <c r="J19" s="142"/>
      <c r="K19" s="142"/>
      <c r="L19" s="142"/>
      <c r="M19" s="143"/>
      <c r="N19" s="182"/>
      <c r="O19" s="145"/>
      <c r="P19" s="150"/>
    </row>
    <row r="20" spans="1:16" hidden="1" x14ac:dyDescent="0.25">
      <c r="A20" s="136">
        <v>14</v>
      </c>
      <c r="B20" s="158"/>
      <c r="C20" s="158"/>
      <c r="D20" s="140"/>
      <c r="E20" s="141"/>
      <c r="F20" s="141"/>
      <c r="G20" s="139"/>
      <c r="H20" s="139"/>
      <c r="I20" s="139"/>
      <c r="J20" s="142"/>
      <c r="K20" s="142"/>
      <c r="L20" s="142"/>
      <c r="M20" s="143"/>
      <c r="N20" s="182"/>
      <c r="O20" s="145"/>
      <c r="P20" s="150"/>
    </row>
    <row r="21" spans="1:16" hidden="1" x14ac:dyDescent="0.25">
      <c r="A21" s="136">
        <v>15</v>
      </c>
      <c r="B21" s="158"/>
      <c r="C21" s="158"/>
      <c r="D21" s="140"/>
      <c r="E21" s="141"/>
      <c r="F21" s="141"/>
      <c r="G21" s="139"/>
      <c r="H21" s="139"/>
      <c r="I21" s="139"/>
      <c r="J21" s="142"/>
      <c r="K21" s="142"/>
      <c r="L21" s="142"/>
      <c r="M21" s="143"/>
      <c r="N21" s="182"/>
      <c r="O21" s="145"/>
      <c r="P21" s="150"/>
    </row>
    <row r="22" spans="1:16" hidden="1" x14ac:dyDescent="0.25">
      <c r="A22" s="136">
        <v>16</v>
      </c>
      <c r="B22" s="158"/>
      <c r="C22" s="158"/>
      <c r="D22" s="140"/>
      <c r="E22" s="141"/>
      <c r="F22" s="141"/>
      <c r="G22" s="139"/>
      <c r="H22" s="139"/>
      <c r="I22" s="139"/>
      <c r="J22" s="142"/>
      <c r="K22" s="142"/>
      <c r="L22" s="142"/>
      <c r="M22" s="143"/>
      <c r="N22" s="182"/>
      <c r="O22" s="145"/>
      <c r="P22" s="150"/>
    </row>
    <row r="23" spans="1:16" hidden="1" x14ac:dyDescent="0.25">
      <c r="A23" s="136">
        <v>17</v>
      </c>
      <c r="B23" s="158"/>
      <c r="C23" s="158"/>
      <c r="D23" s="140"/>
      <c r="E23" s="141"/>
      <c r="F23" s="141"/>
      <c r="G23" s="139"/>
      <c r="H23" s="139"/>
      <c r="I23" s="139"/>
      <c r="J23" s="142"/>
      <c r="K23" s="142"/>
      <c r="L23" s="142"/>
      <c r="M23" s="143"/>
      <c r="N23" s="182"/>
      <c r="O23" s="145"/>
      <c r="P23" s="150"/>
    </row>
    <row r="24" spans="1:16" hidden="1" x14ac:dyDescent="0.25">
      <c r="A24" s="136">
        <v>18</v>
      </c>
      <c r="B24" s="158"/>
      <c r="C24" s="158"/>
      <c r="D24" s="140"/>
      <c r="E24" s="141"/>
      <c r="F24" s="141"/>
      <c r="G24" s="139"/>
      <c r="H24" s="139"/>
      <c r="I24" s="139"/>
      <c r="J24" s="142"/>
      <c r="K24" s="142"/>
      <c r="L24" s="142"/>
      <c r="M24" s="143"/>
      <c r="N24" s="182"/>
      <c r="O24" s="145"/>
      <c r="P24" s="150"/>
    </row>
    <row r="25" spans="1:16" hidden="1" x14ac:dyDescent="0.25">
      <c r="A25" s="136">
        <v>19</v>
      </c>
      <c r="B25" s="158"/>
      <c r="C25" s="158"/>
      <c r="D25" s="140"/>
      <c r="E25" s="141"/>
      <c r="F25" s="141"/>
      <c r="G25" s="139"/>
      <c r="H25" s="139"/>
      <c r="I25" s="139"/>
      <c r="J25" s="142"/>
      <c r="K25" s="142"/>
      <c r="L25" s="142"/>
      <c r="M25" s="143"/>
      <c r="N25" s="182"/>
      <c r="O25" s="145"/>
      <c r="P25" s="150"/>
    </row>
    <row r="26" spans="1:16" hidden="1" x14ac:dyDescent="0.25">
      <c r="A26" s="136">
        <v>20</v>
      </c>
      <c r="B26" s="158"/>
      <c r="C26" s="158"/>
      <c r="D26" s="140"/>
      <c r="E26" s="141"/>
      <c r="F26" s="141"/>
      <c r="G26" s="139"/>
      <c r="H26" s="139"/>
      <c r="I26" s="139"/>
      <c r="J26" s="142"/>
      <c r="K26" s="142"/>
      <c r="L26" s="142"/>
      <c r="M26" s="143"/>
      <c r="N26" s="182"/>
      <c r="O26" s="145"/>
      <c r="P26" s="150"/>
    </row>
    <row r="27" spans="1:16" hidden="1" x14ac:dyDescent="0.25">
      <c r="A27" s="136">
        <v>21</v>
      </c>
      <c r="B27" s="158"/>
      <c r="C27" s="158"/>
      <c r="D27" s="140"/>
      <c r="E27" s="141"/>
      <c r="F27" s="141"/>
      <c r="G27" s="139"/>
      <c r="H27" s="139"/>
      <c r="I27" s="139"/>
      <c r="J27" s="142"/>
      <c r="K27" s="142"/>
      <c r="L27" s="142"/>
      <c r="M27" s="143"/>
      <c r="N27" s="182"/>
      <c r="O27" s="145"/>
      <c r="P27" s="150"/>
    </row>
    <row r="28" spans="1:16" hidden="1" x14ac:dyDescent="0.25">
      <c r="A28" s="136">
        <v>22</v>
      </c>
      <c r="B28" s="158"/>
      <c r="C28" s="158"/>
      <c r="D28" s="140"/>
      <c r="E28" s="141"/>
      <c r="F28" s="141"/>
      <c r="G28" s="139"/>
      <c r="H28" s="139"/>
      <c r="I28" s="139"/>
      <c r="J28" s="142"/>
      <c r="K28" s="142"/>
      <c r="L28" s="142"/>
      <c r="M28" s="143"/>
      <c r="N28" s="182"/>
      <c r="O28" s="145"/>
      <c r="P28" s="150"/>
    </row>
    <row r="29" spans="1:16" hidden="1" x14ac:dyDescent="0.25">
      <c r="A29" s="136">
        <v>23</v>
      </c>
      <c r="B29" s="158"/>
      <c r="C29" s="158"/>
      <c r="D29" s="140"/>
      <c r="E29" s="141"/>
      <c r="F29" s="141"/>
      <c r="G29" s="139"/>
      <c r="H29" s="139"/>
      <c r="I29" s="139"/>
      <c r="J29" s="142"/>
      <c r="K29" s="142"/>
      <c r="L29" s="142"/>
      <c r="M29" s="143"/>
      <c r="N29" s="182"/>
      <c r="O29" s="145"/>
      <c r="P29" s="150"/>
    </row>
    <row r="30" spans="1:16" hidden="1" x14ac:dyDescent="0.25">
      <c r="A30" s="136">
        <v>24</v>
      </c>
      <c r="B30" s="158"/>
      <c r="C30" s="158"/>
      <c r="D30" s="140"/>
      <c r="E30" s="141"/>
      <c r="F30" s="141"/>
      <c r="G30" s="139"/>
      <c r="H30" s="139"/>
      <c r="I30" s="139"/>
      <c r="J30" s="142"/>
      <c r="K30" s="142"/>
      <c r="L30" s="142"/>
      <c r="M30" s="143"/>
      <c r="N30" s="182"/>
      <c r="O30" s="145"/>
      <c r="P30" s="150"/>
    </row>
    <row r="31" spans="1:16" hidden="1" x14ac:dyDescent="0.25">
      <c r="A31" s="136">
        <v>25</v>
      </c>
      <c r="B31" s="158"/>
      <c r="C31" s="158"/>
      <c r="D31" s="140"/>
      <c r="E31" s="141"/>
      <c r="F31" s="141"/>
      <c r="G31" s="139"/>
      <c r="H31" s="139"/>
      <c r="I31" s="139"/>
      <c r="J31" s="142"/>
      <c r="K31" s="142"/>
      <c r="L31" s="142"/>
      <c r="M31" s="143"/>
      <c r="N31" s="182"/>
      <c r="O31" s="145"/>
      <c r="P31" s="150"/>
    </row>
    <row r="32" spans="1:16" hidden="1" x14ac:dyDescent="0.25">
      <c r="A32" s="136">
        <v>26</v>
      </c>
      <c r="B32" s="158"/>
      <c r="C32" s="158"/>
      <c r="D32" s="140"/>
      <c r="E32" s="141"/>
      <c r="F32" s="141"/>
      <c r="G32" s="139"/>
      <c r="H32" s="139"/>
      <c r="I32" s="139"/>
      <c r="J32" s="142"/>
      <c r="K32" s="142"/>
      <c r="L32" s="142"/>
      <c r="M32" s="143"/>
      <c r="N32" s="182"/>
      <c r="O32" s="145"/>
      <c r="P32" s="150"/>
    </row>
    <row r="33" spans="1:16" hidden="1" x14ac:dyDescent="0.25">
      <c r="A33" s="136">
        <v>27</v>
      </c>
      <c r="B33" s="158"/>
      <c r="C33" s="158"/>
      <c r="D33" s="140"/>
      <c r="E33" s="141"/>
      <c r="F33" s="141"/>
      <c r="G33" s="139"/>
      <c r="H33" s="139"/>
      <c r="I33" s="139"/>
      <c r="J33" s="142"/>
      <c r="K33" s="142"/>
      <c r="L33" s="142"/>
      <c r="M33" s="143"/>
      <c r="N33" s="182"/>
      <c r="O33" s="145"/>
      <c r="P33" s="150"/>
    </row>
    <row r="34" spans="1:16" hidden="1" x14ac:dyDescent="0.25">
      <c r="A34" s="136">
        <v>28</v>
      </c>
      <c r="B34" s="158"/>
      <c r="C34" s="158"/>
      <c r="D34" s="140"/>
      <c r="E34" s="141"/>
      <c r="F34" s="141"/>
      <c r="G34" s="139"/>
      <c r="H34" s="139"/>
      <c r="I34" s="139"/>
      <c r="J34" s="142"/>
      <c r="K34" s="142"/>
      <c r="L34" s="142"/>
      <c r="M34" s="143"/>
      <c r="N34" s="182"/>
      <c r="O34" s="145"/>
      <c r="P34" s="150"/>
    </row>
    <row r="35" spans="1:16" hidden="1" x14ac:dyDescent="0.25">
      <c r="A35" s="136">
        <v>29</v>
      </c>
      <c r="B35" s="158"/>
      <c r="C35" s="158"/>
      <c r="D35" s="140"/>
      <c r="E35" s="141"/>
      <c r="F35" s="141"/>
      <c r="G35" s="139"/>
      <c r="H35" s="139"/>
      <c r="I35" s="139"/>
      <c r="J35" s="142"/>
      <c r="K35" s="142"/>
      <c r="L35" s="142"/>
      <c r="M35" s="143"/>
      <c r="N35" s="182"/>
      <c r="O35" s="145"/>
      <c r="P35" s="150"/>
    </row>
    <row r="36" spans="1:16" hidden="1" x14ac:dyDescent="0.25">
      <c r="A36" s="136">
        <v>30</v>
      </c>
      <c r="B36" s="158"/>
      <c r="C36" s="158"/>
      <c r="D36" s="140"/>
      <c r="E36" s="141"/>
      <c r="F36" s="141"/>
      <c r="G36" s="139"/>
      <c r="H36" s="139"/>
      <c r="I36" s="139"/>
      <c r="J36" s="142"/>
      <c r="K36" s="142"/>
      <c r="L36" s="142"/>
      <c r="M36" s="143"/>
      <c r="N36" s="182"/>
      <c r="O36" s="145"/>
      <c r="P36" s="150"/>
    </row>
    <row r="37" spans="1:16" hidden="1" x14ac:dyDescent="0.25">
      <c r="A37" s="136">
        <v>31</v>
      </c>
      <c r="B37" s="158"/>
      <c r="C37" s="158"/>
      <c r="D37" s="140"/>
      <c r="E37" s="141"/>
      <c r="F37" s="141"/>
      <c r="G37" s="139"/>
      <c r="H37" s="139"/>
      <c r="I37" s="139"/>
      <c r="J37" s="142"/>
      <c r="K37" s="142"/>
      <c r="L37" s="142"/>
      <c r="M37" s="143"/>
      <c r="N37" s="182"/>
      <c r="O37" s="145"/>
      <c r="P37" s="150"/>
    </row>
    <row r="38" spans="1:16" hidden="1" x14ac:dyDescent="0.25">
      <c r="A38" s="136">
        <v>32</v>
      </c>
      <c r="B38" s="158"/>
      <c r="C38" s="158"/>
      <c r="D38" s="140"/>
      <c r="E38" s="141"/>
      <c r="F38" s="141"/>
      <c r="G38" s="139"/>
      <c r="H38" s="139"/>
      <c r="I38" s="139"/>
      <c r="J38" s="142"/>
      <c r="K38" s="142"/>
      <c r="L38" s="142"/>
      <c r="M38" s="143"/>
      <c r="N38" s="182"/>
      <c r="O38" s="145"/>
      <c r="P38" s="150"/>
    </row>
    <row r="39" spans="1:16" hidden="1" x14ac:dyDescent="0.25">
      <c r="A39" s="136">
        <v>33</v>
      </c>
      <c r="B39" s="158"/>
      <c r="C39" s="158"/>
      <c r="D39" s="140"/>
      <c r="E39" s="141"/>
      <c r="F39" s="141"/>
      <c r="G39" s="139"/>
      <c r="H39" s="139"/>
      <c r="I39" s="139"/>
      <c r="J39" s="142"/>
      <c r="K39" s="142"/>
      <c r="L39" s="142"/>
      <c r="M39" s="143"/>
      <c r="N39" s="182"/>
      <c r="O39" s="145"/>
      <c r="P39" s="150"/>
    </row>
    <row r="40" spans="1:16" hidden="1" x14ac:dyDescent="0.25">
      <c r="A40" s="136">
        <v>34</v>
      </c>
      <c r="B40" s="158"/>
      <c r="C40" s="158"/>
      <c r="D40" s="140"/>
      <c r="E40" s="141"/>
      <c r="F40" s="141"/>
      <c r="G40" s="139"/>
      <c r="H40" s="139"/>
      <c r="I40" s="139"/>
      <c r="J40" s="142"/>
      <c r="K40" s="142"/>
      <c r="L40" s="142"/>
      <c r="M40" s="143"/>
      <c r="N40" s="182"/>
      <c r="O40" s="145"/>
      <c r="P40" s="150"/>
    </row>
    <row r="41" spans="1:16" hidden="1" x14ac:dyDescent="0.25">
      <c r="A41" s="136">
        <v>35</v>
      </c>
      <c r="B41" s="158"/>
      <c r="C41" s="158"/>
      <c r="D41" s="140"/>
      <c r="E41" s="141"/>
      <c r="F41" s="141"/>
      <c r="G41" s="139"/>
      <c r="H41" s="139"/>
      <c r="I41" s="139"/>
      <c r="J41" s="142"/>
      <c r="K41" s="142"/>
      <c r="L41" s="142"/>
      <c r="M41" s="143"/>
      <c r="N41" s="182"/>
      <c r="O41" s="145"/>
      <c r="P41" s="150"/>
    </row>
    <row r="42" spans="1:16" hidden="1" x14ac:dyDescent="0.25">
      <c r="A42" s="136">
        <v>36</v>
      </c>
      <c r="B42" s="158"/>
      <c r="C42" s="158"/>
      <c r="D42" s="140"/>
      <c r="E42" s="141"/>
      <c r="F42" s="141"/>
      <c r="G42" s="139"/>
      <c r="H42" s="139"/>
      <c r="I42" s="139"/>
      <c r="J42" s="142"/>
      <c r="K42" s="142"/>
      <c r="L42" s="142"/>
      <c r="M42" s="143"/>
      <c r="N42" s="182"/>
      <c r="O42" s="145"/>
      <c r="P42" s="150"/>
    </row>
    <row r="43" spans="1:16" hidden="1" x14ac:dyDescent="0.25">
      <c r="A43" s="136">
        <v>37</v>
      </c>
      <c r="B43" s="158"/>
      <c r="C43" s="158"/>
      <c r="D43" s="140"/>
      <c r="E43" s="141"/>
      <c r="F43" s="141"/>
      <c r="G43" s="139"/>
      <c r="H43" s="139"/>
      <c r="I43" s="139"/>
      <c r="J43" s="142"/>
      <c r="K43" s="142"/>
      <c r="L43" s="142"/>
      <c r="M43" s="143"/>
      <c r="N43" s="182"/>
      <c r="O43" s="145"/>
      <c r="P43" s="150"/>
    </row>
    <row r="44" spans="1:16" hidden="1" x14ac:dyDescent="0.25">
      <c r="A44" s="136">
        <v>38</v>
      </c>
      <c r="B44" s="158"/>
      <c r="C44" s="158"/>
      <c r="D44" s="140"/>
      <c r="E44" s="141"/>
      <c r="F44" s="141"/>
      <c r="G44" s="139"/>
      <c r="H44" s="139"/>
      <c r="I44" s="139"/>
      <c r="J44" s="142"/>
      <c r="K44" s="142"/>
      <c r="L44" s="142"/>
      <c r="M44" s="143"/>
      <c r="N44" s="182"/>
      <c r="O44" s="145"/>
      <c r="P44" s="150"/>
    </row>
    <row r="45" spans="1:16" hidden="1" x14ac:dyDescent="0.25">
      <c r="A45" s="136">
        <v>39</v>
      </c>
      <c r="B45" s="158"/>
      <c r="C45" s="158"/>
      <c r="D45" s="140"/>
      <c r="E45" s="141"/>
      <c r="F45" s="141"/>
      <c r="G45" s="139"/>
      <c r="H45" s="139"/>
      <c r="I45" s="139"/>
      <c r="J45" s="142"/>
      <c r="K45" s="142"/>
      <c r="L45" s="142"/>
      <c r="M45" s="143"/>
      <c r="N45" s="182"/>
      <c r="O45" s="145"/>
      <c r="P45" s="150"/>
    </row>
    <row r="46" spans="1:16" hidden="1" x14ac:dyDescent="0.25">
      <c r="A46" s="136">
        <v>40</v>
      </c>
      <c r="B46" s="158"/>
      <c r="C46" s="158"/>
      <c r="D46" s="140"/>
      <c r="E46" s="141"/>
      <c r="F46" s="141"/>
      <c r="G46" s="139"/>
      <c r="H46" s="139"/>
      <c r="I46" s="139"/>
      <c r="J46" s="142"/>
      <c r="K46" s="142"/>
      <c r="L46" s="142"/>
      <c r="M46" s="143"/>
      <c r="N46" s="182"/>
      <c r="O46" s="145"/>
      <c r="P46" s="150"/>
    </row>
    <row r="47" spans="1:16" hidden="1" x14ac:dyDescent="0.25">
      <c r="A47" s="136">
        <v>41</v>
      </c>
      <c r="B47" s="158"/>
      <c r="C47" s="158"/>
      <c r="D47" s="140"/>
      <c r="E47" s="141"/>
      <c r="F47" s="141"/>
      <c r="G47" s="139"/>
      <c r="H47" s="139"/>
      <c r="I47" s="139"/>
      <c r="J47" s="142"/>
      <c r="K47" s="142"/>
      <c r="L47" s="142"/>
      <c r="M47" s="143"/>
      <c r="N47" s="182"/>
      <c r="O47" s="145"/>
      <c r="P47" s="150"/>
    </row>
    <row r="48" spans="1:16" hidden="1" x14ac:dyDescent="0.25">
      <c r="A48" s="136">
        <v>42</v>
      </c>
      <c r="B48" s="158"/>
      <c r="C48" s="158"/>
      <c r="D48" s="140"/>
      <c r="E48" s="141"/>
      <c r="F48" s="141"/>
      <c r="G48" s="139"/>
      <c r="H48" s="139"/>
      <c r="I48" s="139"/>
      <c r="J48" s="142"/>
      <c r="K48" s="142"/>
      <c r="L48" s="142"/>
      <c r="M48" s="143"/>
      <c r="N48" s="182"/>
      <c r="O48" s="145"/>
      <c r="P48" s="150"/>
    </row>
    <row r="49" spans="1:16" hidden="1" x14ac:dyDescent="0.25">
      <c r="A49" s="136">
        <v>43</v>
      </c>
      <c r="B49" s="158"/>
      <c r="C49" s="158"/>
      <c r="D49" s="140"/>
      <c r="E49" s="141"/>
      <c r="F49" s="141"/>
      <c r="G49" s="139"/>
      <c r="H49" s="139"/>
      <c r="I49" s="139"/>
      <c r="J49" s="142"/>
      <c r="K49" s="142"/>
      <c r="L49" s="142"/>
      <c r="M49" s="143"/>
      <c r="N49" s="182"/>
      <c r="O49" s="145"/>
      <c r="P49" s="150"/>
    </row>
    <row r="50" spans="1:16" hidden="1" x14ac:dyDescent="0.25">
      <c r="A50" s="136">
        <v>44</v>
      </c>
      <c r="B50" s="158"/>
      <c r="C50" s="158"/>
      <c r="D50" s="140"/>
      <c r="E50" s="141"/>
      <c r="F50" s="141"/>
      <c r="G50" s="139"/>
      <c r="H50" s="139"/>
      <c r="I50" s="139"/>
      <c r="J50" s="142"/>
      <c r="K50" s="142"/>
      <c r="L50" s="142"/>
      <c r="M50" s="143"/>
      <c r="N50" s="182"/>
      <c r="O50" s="145"/>
      <c r="P50" s="150"/>
    </row>
    <row r="51" spans="1:16" hidden="1" x14ac:dyDescent="0.25">
      <c r="A51" s="136">
        <v>45</v>
      </c>
      <c r="B51" s="158"/>
      <c r="C51" s="158"/>
      <c r="D51" s="140"/>
      <c r="E51" s="141"/>
      <c r="F51" s="141"/>
      <c r="G51" s="139"/>
      <c r="H51" s="139"/>
      <c r="I51" s="139"/>
      <c r="J51" s="142"/>
      <c r="K51" s="142"/>
      <c r="L51" s="142"/>
      <c r="M51" s="143"/>
      <c r="N51" s="182"/>
      <c r="O51" s="145"/>
      <c r="P51" s="150"/>
    </row>
    <row r="52" spans="1:16" hidden="1" x14ac:dyDescent="0.25">
      <c r="A52" s="136">
        <v>46</v>
      </c>
      <c r="B52" s="158"/>
      <c r="C52" s="158"/>
      <c r="D52" s="140"/>
      <c r="E52" s="141"/>
      <c r="F52" s="141"/>
      <c r="G52" s="139"/>
      <c r="H52" s="139"/>
      <c r="I52" s="139"/>
      <c r="J52" s="142"/>
      <c r="K52" s="142"/>
      <c r="L52" s="142"/>
      <c r="M52" s="143"/>
      <c r="N52" s="182"/>
      <c r="O52" s="145"/>
      <c r="P52" s="150"/>
    </row>
    <row r="53" spans="1:16" hidden="1" x14ac:dyDescent="0.25">
      <c r="A53" s="136">
        <v>47</v>
      </c>
      <c r="B53" s="158"/>
      <c r="C53" s="158"/>
      <c r="D53" s="140"/>
      <c r="E53" s="141"/>
      <c r="F53" s="141"/>
      <c r="G53" s="139"/>
      <c r="H53" s="139"/>
      <c r="I53" s="139"/>
      <c r="J53" s="142"/>
      <c r="K53" s="142"/>
      <c r="L53" s="142"/>
      <c r="M53" s="143"/>
      <c r="N53" s="182"/>
      <c r="O53" s="145"/>
      <c r="P53" s="150"/>
    </row>
    <row r="54" spans="1:16" hidden="1" x14ac:dyDescent="0.25">
      <c r="A54" s="136">
        <v>48</v>
      </c>
      <c r="B54" s="158"/>
      <c r="C54" s="158"/>
      <c r="D54" s="140"/>
      <c r="E54" s="141"/>
      <c r="F54" s="141"/>
      <c r="G54" s="139"/>
      <c r="H54" s="139"/>
      <c r="I54" s="139"/>
      <c r="J54" s="142"/>
      <c r="K54" s="142"/>
      <c r="L54" s="142"/>
      <c r="M54" s="143"/>
      <c r="N54" s="182"/>
      <c r="O54" s="145"/>
      <c r="P54" s="150"/>
    </row>
    <row r="55" spans="1:16" hidden="1" x14ac:dyDescent="0.25">
      <c r="A55" s="136">
        <v>49</v>
      </c>
      <c r="B55" s="158"/>
      <c r="C55" s="158"/>
      <c r="D55" s="140"/>
      <c r="E55" s="141"/>
      <c r="F55" s="141"/>
      <c r="G55" s="139"/>
      <c r="H55" s="139"/>
      <c r="I55" s="139"/>
      <c r="J55" s="142"/>
      <c r="K55" s="142"/>
      <c r="L55" s="142"/>
      <c r="M55" s="143"/>
      <c r="N55" s="182"/>
      <c r="O55" s="145"/>
      <c r="P55" s="150"/>
    </row>
    <row r="56" spans="1:16" hidden="1" x14ac:dyDescent="0.25">
      <c r="A56" s="136">
        <v>50</v>
      </c>
      <c r="B56" s="158"/>
      <c r="C56" s="158"/>
      <c r="D56" s="140"/>
      <c r="E56" s="141"/>
      <c r="F56" s="141"/>
      <c r="G56" s="139"/>
      <c r="H56" s="139"/>
      <c r="I56" s="139"/>
      <c r="J56" s="142"/>
      <c r="K56" s="142"/>
      <c r="L56" s="142"/>
      <c r="M56" s="143"/>
      <c r="N56" s="182"/>
      <c r="O56" s="145"/>
      <c r="P56" s="150"/>
    </row>
    <row r="57" spans="1:16" hidden="1" x14ac:dyDescent="0.25">
      <c r="A57" s="136">
        <v>51</v>
      </c>
      <c r="B57" s="158"/>
      <c r="C57" s="158"/>
      <c r="D57" s="140"/>
      <c r="E57" s="141"/>
      <c r="F57" s="141"/>
      <c r="G57" s="139"/>
      <c r="H57" s="139"/>
      <c r="I57" s="139"/>
      <c r="J57" s="142"/>
      <c r="K57" s="142"/>
      <c r="L57" s="142"/>
      <c r="M57" s="143"/>
      <c r="N57" s="182"/>
      <c r="O57" s="145"/>
      <c r="P57" s="150"/>
    </row>
    <row r="58" spans="1:16" hidden="1" x14ac:dyDescent="0.25">
      <c r="A58" s="136">
        <v>52</v>
      </c>
      <c r="B58" s="158"/>
      <c r="C58" s="158"/>
      <c r="D58" s="140"/>
      <c r="E58" s="141"/>
      <c r="F58" s="141"/>
      <c r="G58" s="139"/>
      <c r="H58" s="139"/>
      <c r="I58" s="139"/>
      <c r="J58" s="142"/>
      <c r="K58" s="142"/>
      <c r="L58" s="142"/>
      <c r="M58" s="143"/>
      <c r="N58" s="182"/>
      <c r="O58" s="145"/>
      <c r="P58" s="150"/>
    </row>
    <row r="59" spans="1:16" hidden="1" x14ac:dyDescent="0.25">
      <c r="A59" s="136">
        <v>53</v>
      </c>
      <c r="B59" s="158"/>
      <c r="C59" s="158"/>
      <c r="D59" s="140"/>
      <c r="E59" s="141"/>
      <c r="F59" s="141"/>
      <c r="G59" s="139"/>
      <c r="H59" s="139"/>
      <c r="I59" s="139"/>
      <c r="J59" s="142"/>
      <c r="K59" s="142"/>
      <c r="L59" s="142"/>
      <c r="M59" s="143"/>
      <c r="N59" s="182"/>
      <c r="O59" s="145"/>
      <c r="P59" s="150"/>
    </row>
    <row r="60" spans="1:16" hidden="1" x14ac:dyDescent="0.25">
      <c r="A60" s="136">
        <v>54</v>
      </c>
      <c r="B60" s="158"/>
      <c r="C60" s="158"/>
      <c r="D60" s="140"/>
      <c r="E60" s="141"/>
      <c r="F60" s="141"/>
      <c r="G60" s="139"/>
      <c r="H60" s="139"/>
      <c r="I60" s="139"/>
      <c r="J60" s="142"/>
      <c r="K60" s="142"/>
      <c r="L60" s="142"/>
      <c r="M60" s="143"/>
      <c r="N60" s="182"/>
      <c r="O60" s="145"/>
      <c r="P60" s="150"/>
    </row>
    <row r="61" spans="1:16" hidden="1" x14ac:dyDescent="0.25">
      <c r="A61" s="136">
        <v>55</v>
      </c>
      <c r="B61" s="158"/>
      <c r="C61" s="158"/>
      <c r="D61" s="140"/>
      <c r="E61" s="141"/>
      <c r="F61" s="141"/>
      <c r="G61" s="139"/>
      <c r="H61" s="139"/>
      <c r="I61" s="139"/>
      <c r="J61" s="142"/>
      <c r="K61" s="142"/>
      <c r="L61" s="142"/>
      <c r="M61" s="143"/>
      <c r="N61" s="182"/>
      <c r="O61" s="145"/>
      <c r="P61" s="150"/>
    </row>
    <row r="62" spans="1:16" hidden="1" x14ac:dyDescent="0.25">
      <c r="A62" s="136">
        <v>56</v>
      </c>
      <c r="B62" s="158"/>
      <c r="C62" s="158"/>
      <c r="D62" s="140"/>
      <c r="E62" s="141"/>
      <c r="F62" s="141"/>
      <c r="G62" s="139"/>
      <c r="H62" s="139"/>
      <c r="I62" s="139"/>
      <c r="J62" s="142"/>
      <c r="K62" s="142"/>
      <c r="L62" s="142"/>
      <c r="M62" s="143"/>
      <c r="N62" s="182"/>
      <c r="O62" s="145"/>
      <c r="P62" s="150"/>
    </row>
    <row r="63" spans="1:16" hidden="1" x14ac:dyDescent="0.25">
      <c r="A63" s="136">
        <v>57</v>
      </c>
      <c r="B63" s="158"/>
      <c r="C63" s="158"/>
      <c r="D63" s="140"/>
      <c r="E63" s="141"/>
      <c r="F63" s="141"/>
      <c r="G63" s="139"/>
      <c r="H63" s="139"/>
      <c r="I63" s="139"/>
      <c r="J63" s="142"/>
      <c r="K63" s="142"/>
      <c r="L63" s="142"/>
      <c r="M63" s="143"/>
      <c r="N63" s="182"/>
      <c r="O63" s="145"/>
      <c r="P63" s="150"/>
    </row>
    <row r="64" spans="1:16" hidden="1" x14ac:dyDescent="0.25">
      <c r="A64" s="136">
        <v>58</v>
      </c>
      <c r="B64" s="158"/>
      <c r="C64" s="158"/>
      <c r="D64" s="140"/>
      <c r="E64" s="141"/>
      <c r="F64" s="141"/>
      <c r="G64" s="139"/>
      <c r="H64" s="139"/>
      <c r="I64" s="139"/>
      <c r="J64" s="142"/>
      <c r="K64" s="142"/>
      <c r="L64" s="142"/>
      <c r="M64" s="143"/>
      <c r="N64" s="182"/>
      <c r="O64" s="145"/>
      <c r="P64" s="150"/>
    </row>
    <row r="65" spans="1:16" hidden="1" x14ac:dyDescent="0.25">
      <c r="A65" s="136">
        <v>59</v>
      </c>
      <c r="B65" s="158"/>
      <c r="C65" s="158"/>
      <c r="D65" s="140"/>
      <c r="E65" s="141"/>
      <c r="F65" s="141"/>
      <c r="G65" s="139"/>
      <c r="H65" s="139"/>
      <c r="I65" s="139"/>
      <c r="J65" s="142"/>
      <c r="K65" s="142"/>
      <c r="L65" s="142"/>
      <c r="M65" s="143"/>
      <c r="N65" s="182"/>
      <c r="O65" s="145"/>
      <c r="P65" s="150"/>
    </row>
    <row r="66" spans="1:16" hidden="1" x14ac:dyDescent="0.25">
      <c r="A66" s="136">
        <v>60</v>
      </c>
      <c r="B66" s="158"/>
      <c r="C66" s="158"/>
      <c r="D66" s="140"/>
      <c r="E66" s="141"/>
      <c r="F66" s="141"/>
      <c r="G66" s="139"/>
      <c r="H66" s="139"/>
      <c r="I66" s="139"/>
      <c r="J66" s="142"/>
      <c r="K66" s="142"/>
      <c r="L66" s="142"/>
      <c r="M66" s="143"/>
      <c r="N66" s="182"/>
      <c r="O66" s="145"/>
      <c r="P66" s="150"/>
    </row>
    <row r="67" spans="1:16" hidden="1" x14ac:dyDescent="0.25">
      <c r="A67" s="136">
        <v>61</v>
      </c>
      <c r="B67" s="158"/>
      <c r="C67" s="158"/>
      <c r="D67" s="140"/>
      <c r="E67" s="141"/>
      <c r="F67" s="141"/>
      <c r="G67" s="139"/>
      <c r="H67" s="139"/>
      <c r="I67" s="139"/>
      <c r="J67" s="142"/>
      <c r="K67" s="142"/>
      <c r="L67" s="142"/>
      <c r="M67" s="143"/>
      <c r="N67" s="182"/>
      <c r="O67" s="145"/>
      <c r="P67" s="150"/>
    </row>
    <row r="68" spans="1:16" hidden="1" x14ac:dyDescent="0.25">
      <c r="A68" s="136">
        <v>62</v>
      </c>
      <c r="B68" s="158"/>
      <c r="C68" s="158"/>
      <c r="D68" s="140"/>
      <c r="E68" s="141"/>
      <c r="F68" s="141"/>
      <c r="G68" s="139"/>
      <c r="H68" s="139"/>
      <c r="I68" s="139"/>
      <c r="J68" s="142"/>
      <c r="K68" s="142"/>
      <c r="L68" s="142"/>
      <c r="M68" s="143"/>
      <c r="N68" s="182"/>
      <c r="O68" s="145"/>
      <c r="P68" s="150"/>
    </row>
    <row r="69" spans="1:16" hidden="1" x14ac:dyDescent="0.25">
      <c r="A69" s="136">
        <v>63</v>
      </c>
      <c r="B69" s="158"/>
      <c r="C69" s="158"/>
      <c r="D69" s="140"/>
      <c r="E69" s="141"/>
      <c r="F69" s="141"/>
      <c r="G69" s="139"/>
      <c r="H69" s="139"/>
      <c r="I69" s="139"/>
      <c r="J69" s="142"/>
      <c r="K69" s="142"/>
      <c r="L69" s="142"/>
      <c r="M69" s="143"/>
      <c r="N69" s="182"/>
      <c r="O69" s="145"/>
      <c r="P69" s="150"/>
    </row>
    <row r="70" spans="1:16" hidden="1" x14ac:dyDescent="0.25">
      <c r="A70" s="136">
        <v>64</v>
      </c>
      <c r="B70" s="158"/>
      <c r="C70" s="158"/>
      <c r="D70" s="140"/>
      <c r="E70" s="141"/>
      <c r="F70" s="141"/>
      <c r="G70" s="139"/>
      <c r="H70" s="139"/>
      <c r="I70" s="139"/>
      <c r="J70" s="142"/>
      <c r="K70" s="142"/>
      <c r="L70" s="142"/>
      <c r="M70" s="143"/>
      <c r="N70" s="182"/>
      <c r="O70" s="145"/>
      <c r="P70" s="150"/>
    </row>
    <row r="71" spans="1:16" hidden="1" x14ac:dyDescent="0.25">
      <c r="A71" s="136">
        <v>65</v>
      </c>
      <c r="B71" s="158"/>
      <c r="C71" s="158"/>
      <c r="D71" s="140"/>
      <c r="E71" s="141"/>
      <c r="F71" s="141"/>
      <c r="G71" s="139"/>
      <c r="H71" s="139"/>
      <c r="I71" s="139"/>
      <c r="J71" s="142"/>
      <c r="K71" s="142"/>
      <c r="L71" s="142"/>
      <c r="M71" s="143"/>
      <c r="N71" s="182"/>
      <c r="O71" s="145"/>
      <c r="P71" s="150"/>
    </row>
    <row r="72" spans="1:16" hidden="1" x14ac:dyDescent="0.25">
      <c r="A72" s="136">
        <v>66</v>
      </c>
      <c r="B72" s="158"/>
      <c r="C72" s="158"/>
      <c r="D72" s="140"/>
      <c r="E72" s="141"/>
      <c r="F72" s="141"/>
      <c r="G72" s="139"/>
      <c r="H72" s="139"/>
      <c r="I72" s="139"/>
      <c r="J72" s="142"/>
      <c r="K72" s="142"/>
      <c r="L72" s="142"/>
      <c r="M72" s="143"/>
      <c r="N72" s="182"/>
      <c r="O72" s="145"/>
      <c r="P72" s="150"/>
    </row>
    <row r="73" spans="1:16" hidden="1" x14ac:dyDescent="0.25">
      <c r="A73" s="136">
        <v>67</v>
      </c>
      <c r="B73" s="158"/>
      <c r="C73" s="158"/>
      <c r="D73" s="140"/>
      <c r="E73" s="141"/>
      <c r="F73" s="141"/>
      <c r="G73" s="139"/>
      <c r="H73" s="139"/>
      <c r="I73" s="139"/>
      <c r="J73" s="142"/>
      <c r="K73" s="142"/>
      <c r="L73" s="142"/>
      <c r="M73" s="143"/>
      <c r="N73" s="182"/>
      <c r="O73" s="145"/>
      <c r="P73" s="150"/>
    </row>
    <row r="74" spans="1:16" hidden="1" x14ac:dyDescent="0.25">
      <c r="A74" s="136">
        <v>68</v>
      </c>
      <c r="B74" s="158"/>
      <c r="C74" s="158"/>
      <c r="D74" s="140"/>
      <c r="E74" s="141"/>
      <c r="F74" s="141"/>
      <c r="G74" s="139"/>
      <c r="H74" s="139"/>
      <c r="I74" s="139"/>
      <c r="J74" s="142"/>
      <c r="K74" s="142"/>
      <c r="L74" s="142"/>
      <c r="M74" s="143"/>
      <c r="N74" s="182"/>
      <c r="O74" s="145"/>
      <c r="P74" s="150"/>
    </row>
    <row r="75" spans="1:16" hidden="1" x14ac:dyDescent="0.25">
      <c r="A75" s="136">
        <v>69</v>
      </c>
      <c r="B75" s="158"/>
      <c r="C75" s="158"/>
      <c r="D75" s="140"/>
      <c r="E75" s="141"/>
      <c r="F75" s="141"/>
      <c r="G75" s="139"/>
      <c r="H75" s="139"/>
      <c r="I75" s="139"/>
      <c r="J75" s="142"/>
      <c r="K75" s="142"/>
      <c r="L75" s="142"/>
      <c r="M75" s="143"/>
      <c r="N75" s="182"/>
      <c r="O75" s="145"/>
      <c r="P75" s="150"/>
    </row>
    <row r="76" spans="1:16" hidden="1" x14ac:dyDescent="0.25">
      <c r="A76" s="136">
        <v>70</v>
      </c>
      <c r="B76" s="158"/>
      <c r="C76" s="158"/>
      <c r="D76" s="140"/>
      <c r="E76" s="141"/>
      <c r="F76" s="141"/>
      <c r="G76" s="139"/>
      <c r="H76" s="139"/>
      <c r="I76" s="139"/>
      <c r="J76" s="142"/>
      <c r="K76" s="142"/>
      <c r="L76" s="142"/>
      <c r="M76" s="143"/>
      <c r="N76" s="182"/>
      <c r="O76" s="145"/>
      <c r="P76" s="150"/>
    </row>
    <row r="77" spans="1:16" hidden="1" x14ac:dyDescent="0.25">
      <c r="A77" s="136">
        <v>71</v>
      </c>
      <c r="B77" s="158"/>
      <c r="C77" s="158"/>
      <c r="D77" s="140"/>
      <c r="E77" s="141"/>
      <c r="F77" s="141"/>
      <c r="G77" s="139"/>
      <c r="H77" s="139"/>
      <c r="I77" s="139"/>
      <c r="J77" s="142"/>
      <c r="K77" s="142"/>
      <c r="L77" s="142"/>
      <c r="M77" s="143"/>
      <c r="N77" s="182"/>
      <c r="O77" s="145"/>
      <c r="P77" s="150"/>
    </row>
    <row r="78" spans="1:16" hidden="1" x14ac:dyDescent="0.25">
      <c r="A78" s="136">
        <v>72</v>
      </c>
      <c r="B78" s="158"/>
      <c r="C78" s="158"/>
      <c r="D78" s="140"/>
      <c r="E78" s="141"/>
      <c r="F78" s="141"/>
      <c r="G78" s="139"/>
      <c r="H78" s="139"/>
      <c r="I78" s="139"/>
      <c r="J78" s="142"/>
      <c r="K78" s="142"/>
      <c r="L78" s="142"/>
      <c r="M78" s="143"/>
      <c r="N78" s="182"/>
      <c r="O78" s="145"/>
      <c r="P78" s="150"/>
    </row>
    <row r="79" spans="1:16" hidden="1" x14ac:dyDescent="0.25">
      <c r="A79" s="136">
        <v>73</v>
      </c>
      <c r="B79" s="158"/>
      <c r="C79" s="158"/>
      <c r="D79" s="140"/>
      <c r="E79" s="141"/>
      <c r="F79" s="141"/>
      <c r="G79" s="139"/>
      <c r="H79" s="139"/>
      <c r="I79" s="139"/>
      <c r="J79" s="142"/>
      <c r="K79" s="142"/>
      <c r="L79" s="142"/>
      <c r="M79" s="143"/>
      <c r="N79" s="182"/>
      <c r="O79" s="145"/>
      <c r="P79" s="150"/>
    </row>
    <row r="80" spans="1:16" hidden="1" x14ac:dyDescent="0.25">
      <c r="A80" s="136">
        <v>74</v>
      </c>
      <c r="B80" s="158"/>
      <c r="C80" s="158"/>
      <c r="D80" s="140"/>
      <c r="E80" s="141"/>
      <c r="F80" s="141"/>
      <c r="G80" s="139"/>
      <c r="H80" s="139"/>
      <c r="I80" s="139"/>
      <c r="J80" s="142"/>
      <c r="K80" s="142"/>
      <c r="L80" s="142"/>
      <c r="M80" s="143"/>
      <c r="N80" s="182"/>
      <c r="O80" s="145"/>
      <c r="P80" s="150"/>
    </row>
    <row r="81" spans="1:16" hidden="1" x14ac:dyDescent="0.25">
      <c r="A81" s="136">
        <v>75</v>
      </c>
      <c r="B81" s="158"/>
      <c r="C81" s="158"/>
      <c r="D81" s="140"/>
      <c r="E81" s="141"/>
      <c r="F81" s="141"/>
      <c r="G81" s="139"/>
      <c r="H81" s="139"/>
      <c r="I81" s="139"/>
      <c r="J81" s="142"/>
      <c r="K81" s="142"/>
      <c r="L81" s="142"/>
      <c r="M81" s="143"/>
      <c r="N81" s="182"/>
      <c r="O81" s="145"/>
      <c r="P81" s="150"/>
    </row>
    <row r="82" spans="1:16" hidden="1" x14ac:dyDescent="0.25">
      <c r="A82" s="136">
        <v>76</v>
      </c>
      <c r="B82" s="158"/>
      <c r="C82" s="158"/>
      <c r="D82" s="140"/>
      <c r="E82" s="141"/>
      <c r="F82" s="141"/>
      <c r="G82" s="139"/>
      <c r="H82" s="139"/>
      <c r="I82" s="139"/>
      <c r="J82" s="142"/>
      <c r="K82" s="142"/>
      <c r="L82" s="142"/>
      <c r="M82" s="143"/>
      <c r="N82" s="182"/>
      <c r="O82" s="145"/>
      <c r="P82" s="150"/>
    </row>
    <row r="83" spans="1:16" hidden="1" x14ac:dyDescent="0.25">
      <c r="A83" s="136">
        <v>77</v>
      </c>
      <c r="B83" s="158"/>
      <c r="C83" s="158"/>
      <c r="D83" s="140"/>
      <c r="E83" s="141"/>
      <c r="F83" s="141"/>
      <c r="G83" s="139"/>
      <c r="H83" s="139"/>
      <c r="I83" s="139"/>
      <c r="J83" s="142"/>
      <c r="K83" s="142"/>
      <c r="L83" s="142"/>
      <c r="M83" s="143"/>
      <c r="N83" s="182"/>
      <c r="O83" s="145"/>
      <c r="P83" s="150"/>
    </row>
    <row r="84" spans="1:16" hidden="1" x14ac:dyDescent="0.25">
      <c r="A84" s="136">
        <v>78</v>
      </c>
      <c r="B84" s="158"/>
      <c r="C84" s="158"/>
      <c r="D84" s="140"/>
      <c r="E84" s="141"/>
      <c r="F84" s="141"/>
      <c r="G84" s="139"/>
      <c r="H84" s="139"/>
      <c r="I84" s="139"/>
      <c r="J84" s="142"/>
      <c r="K84" s="142"/>
      <c r="L84" s="142"/>
      <c r="M84" s="143"/>
      <c r="N84" s="182"/>
      <c r="O84" s="145"/>
      <c r="P84" s="150"/>
    </row>
    <row r="85" spans="1:16" hidden="1" x14ac:dyDescent="0.25">
      <c r="A85" s="136">
        <v>79</v>
      </c>
      <c r="B85" s="158"/>
      <c r="C85" s="158"/>
      <c r="D85" s="140"/>
      <c r="E85" s="141"/>
      <c r="F85" s="141"/>
      <c r="G85" s="139"/>
      <c r="H85" s="139"/>
      <c r="I85" s="139"/>
      <c r="J85" s="142"/>
      <c r="K85" s="142"/>
      <c r="L85" s="142"/>
      <c r="M85" s="143"/>
      <c r="N85" s="182"/>
      <c r="O85" s="145"/>
      <c r="P85" s="150"/>
    </row>
    <row r="86" spans="1:16" hidden="1" x14ac:dyDescent="0.25">
      <c r="A86" s="136">
        <v>80</v>
      </c>
      <c r="B86" s="158"/>
      <c r="C86" s="158"/>
      <c r="D86" s="140"/>
      <c r="E86" s="141"/>
      <c r="F86" s="141"/>
      <c r="G86" s="139"/>
      <c r="H86" s="139"/>
      <c r="I86" s="139"/>
      <c r="J86" s="142"/>
      <c r="K86" s="142"/>
      <c r="L86" s="142"/>
      <c r="M86" s="143"/>
      <c r="N86" s="182"/>
      <c r="O86" s="145"/>
      <c r="P86" s="150"/>
    </row>
    <row r="87" spans="1:16" hidden="1" x14ac:dyDescent="0.25">
      <c r="A87" s="136">
        <v>81</v>
      </c>
      <c r="B87" s="158"/>
      <c r="C87" s="158"/>
      <c r="D87" s="140"/>
      <c r="E87" s="141"/>
      <c r="F87" s="141"/>
      <c r="G87" s="139"/>
      <c r="H87" s="139"/>
      <c r="I87" s="139"/>
      <c r="J87" s="142"/>
      <c r="K87" s="142"/>
      <c r="L87" s="142"/>
      <c r="M87" s="143"/>
      <c r="N87" s="182"/>
      <c r="O87" s="145"/>
      <c r="P87" s="150"/>
    </row>
    <row r="88" spans="1:16" hidden="1" x14ac:dyDescent="0.25">
      <c r="A88" s="136">
        <v>82</v>
      </c>
      <c r="B88" s="158"/>
      <c r="C88" s="158"/>
      <c r="D88" s="140"/>
      <c r="E88" s="141"/>
      <c r="F88" s="141"/>
      <c r="G88" s="139"/>
      <c r="H88" s="139"/>
      <c r="I88" s="139"/>
      <c r="J88" s="142"/>
      <c r="K88" s="142"/>
      <c r="L88" s="142"/>
      <c r="M88" s="143"/>
      <c r="N88" s="182"/>
      <c r="O88" s="145"/>
      <c r="P88" s="150"/>
    </row>
    <row r="89" spans="1:16" hidden="1" x14ac:dyDescent="0.25">
      <c r="A89" s="136">
        <v>83</v>
      </c>
      <c r="B89" s="158"/>
      <c r="C89" s="158"/>
      <c r="D89" s="140"/>
      <c r="E89" s="141"/>
      <c r="F89" s="141"/>
      <c r="G89" s="139"/>
      <c r="H89" s="139"/>
      <c r="I89" s="139"/>
      <c r="J89" s="142"/>
      <c r="K89" s="142"/>
      <c r="L89" s="142"/>
      <c r="M89" s="143"/>
      <c r="N89" s="182"/>
      <c r="O89" s="145"/>
      <c r="P89" s="150"/>
    </row>
    <row r="90" spans="1:16" hidden="1" x14ac:dyDescent="0.25">
      <c r="A90" s="136">
        <v>84</v>
      </c>
      <c r="B90" s="158"/>
      <c r="C90" s="158"/>
      <c r="D90" s="140"/>
      <c r="E90" s="141"/>
      <c r="F90" s="141"/>
      <c r="G90" s="139"/>
      <c r="H90" s="139"/>
      <c r="I90" s="139"/>
      <c r="J90" s="142"/>
      <c r="K90" s="142"/>
      <c r="L90" s="142"/>
      <c r="M90" s="143"/>
      <c r="N90" s="182"/>
      <c r="O90" s="145"/>
      <c r="P90" s="150"/>
    </row>
    <row r="91" spans="1:16" hidden="1" x14ac:dyDescent="0.25">
      <c r="A91" s="136">
        <v>85</v>
      </c>
      <c r="B91" s="158"/>
      <c r="C91" s="158"/>
      <c r="D91" s="140"/>
      <c r="E91" s="141"/>
      <c r="F91" s="141"/>
      <c r="G91" s="139"/>
      <c r="H91" s="139"/>
      <c r="I91" s="139"/>
      <c r="J91" s="142"/>
      <c r="K91" s="142"/>
      <c r="L91" s="142"/>
      <c r="M91" s="143"/>
      <c r="N91" s="182"/>
      <c r="O91" s="145"/>
      <c r="P91" s="150"/>
    </row>
    <row r="92" spans="1:16" hidden="1" x14ac:dyDescent="0.25">
      <c r="A92" s="136">
        <v>86</v>
      </c>
      <c r="B92" s="158"/>
      <c r="C92" s="158"/>
      <c r="D92" s="140"/>
      <c r="E92" s="141"/>
      <c r="F92" s="141"/>
      <c r="G92" s="139"/>
      <c r="H92" s="139"/>
      <c r="I92" s="139"/>
      <c r="J92" s="142"/>
      <c r="K92" s="142"/>
      <c r="L92" s="142"/>
      <c r="M92" s="143"/>
      <c r="N92" s="182"/>
      <c r="O92" s="145"/>
      <c r="P92" s="150"/>
    </row>
    <row r="93" spans="1:16" hidden="1" x14ac:dyDescent="0.25">
      <c r="A93" s="136">
        <v>87</v>
      </c>
      <c r="B93" s="158"/>
      <c r="C93" s="158"/>
      <c r="D93" s="140"/>
      <c r="E93" s="141"/>
      <c r="F93" s="141"/>
      <c r="G93" s="139"/>
      <c r="H93" s="139"/>
      <c r="I93" s="139"/>
      <c r="J93" s="142"/>
      <c r="K93" s="142"/>
      <c r="L93" s="142"/>
      <c r="M93" s="143"/>
      <c r="N93" s="182"/>
      <c r="O93" s="145"/>
      <c r="P93" s="150"/>
    </row>
    <row r="94" spans="1:16" hidden="1" x14ac:dyDescent="0.25">
      <c r="A94" s="136">
        <v>88</v>
      </c>
      <c r="B94" s="158"/>
      <c r="C94" s="158"/>
      <c r="D94" s="140"/>
      <c r="E94" s="141"/>
      <c r="F94" s="141"/>
      <c r="G94" s="139"/>
      <c r="H94" s="139"/>
      <c r="I94" s="139"/>
      <c r="J94" s="142"/>
      <c r="K94" s="142"/>
      <c r="L94" s="142"/>
      <c r="M94" s="143"/>
      <c r="N94" s="182"/>
      <c r="O94" s="145"/>
      <c r="P94" s="150"/>
    </row>
    <row r="95" spans="1:16" hidden="1" x14ac:dyDescent="0.25">
      <c r="A95" s="136">
        <v>89</v>
      </c>
      <c r="B95" s="158"/>
      <c r="C95" s="158"/>
      <c r="D95" s="140"/>
      <c r="E95" s="141"/>
      <c r="F95" s="141"/>
      <c r="G95" s="139"/>
      <c r="H95" s="139"/>
      <c r="I95" s="139"/>
      <c r="J95" s="142"/>
      <c r="K95" s="142"/>
      <c r="L95" s="142"/>
      <c r="M95" s="143"/>
      <c r="N95" s="182"/>
      <c r="O95" s="145"/>
      <c r="P95" s="150"/>
    </row>
    <row r="96" spans="1:16" hidden="1" x14ac:dyDescent="0.25">
      <c r="A96" s="136">
        <v>90</v>
      </c>
      <c r="B96" s="158"/>
      <c r="C96" s="158"/>
      <c r="D96" s="140"/>
      <c r="E96" s="141"/>
      <c r="F96" s="141"/>
      <c r="G96" s="139"/>
      <c r="H96" s="139"/>
      <c r="I96" s="139"/>
      <c r="J96" s="142"/>
      <c r="K96" s="142"/>
      <c r="L96" s="142"/>
      <c r="M96" s="143"/>
      <c r="N96" s="182"/>
      <c r="O96" s="145"/>
      <c r="P96" s="150"/>
    </row>
    <row r="97" spans="1:16" hidden="1" x14ac:dyDescent="0.25">
      <c r="A97" s="136">
        <v>91</v>
      </c>
      <c r="B97" s="158"/>
      <c r="C97" s="158"/>
      <c r="D97" s="140"/>
      <c r="E97" s="141"/>
      <c r="F97" s="141"/>
      <c r="G97" s="139"/>
      <c r="H97" s="139"/>
      <c r="I97" s="139"/>
      <c r="J97" s="142"/>
      <c r="K97" s="142"/>
      <c r="L97" s="142"/>
      <c r="M97" s="143"/>
      <c r="N97" s="182"/>
      <c r="O97" s="145"/>
      <c r="P97" s="150"/>
    </row>
    <row r="98" spans="1:16" hidden="1" x14ac:dyDescent="0.25">
      <c r="A98" s="136">
        <v>92</v>
      </c>
      <c r="B98" s="158"/>
      <c r="C98" s="158"/>
      <c r="D98" s="140"/>
      <c r="E98" s="141"/>
      <c r="F98" s="141"/>
      <c r="G98" s="139"/>
      <c r="H98" s="139"/>
      <c r="I98" s="139"/>
      <c r="J98" s="142"/>
      <c r="K98" s="142"/>
      <c r="L98" s="142"/>
      <c r="M98" s="143"/>
      <c r="N98" s="182"/>
      <c r="O98" s="145"/>
      <c r="P98" s="150"/>
    </row>
    <row r="99" spans="1:16" hidden="1" x14ac:dyDescent="0.25">
      <c r="A99" s="136">
        <v>93</v>
      </c>
      <c r="B99" s="158"/>
      <c r="C99" s="158"/>
      <c r="D99" s="140"/>
      <c r="E99" s="141"/>
      <c r="F99" s="141"/>
      <c r="G99" s="139"/>
      <c r="H99" s="139"/>
      <c r="I99" s="139"/>
      <c r="J99" s="142"/>
      <c r="K99" s="142"/>
      <c r="L99" s="142"/>
      <c r="M99" s="143"/>
      <c r="N99" s="182"/>
      <c r="O99" s="145"/>
      <c r="P99" s="150"/>
    </row>
    <row r="100" spans="1:16" hidden="1" x14ac:dyDescent="0.25">
      <c r="A100" s="136">
        <v>94</v>
      </c>
      <c r="B100" s="158"/>
      <c r="C100" s="158"/>
      <c r="D100" s="140"/>
      <c r="E100" s="141"/>
      <c r="F100" s="141"/>
      <c r="G100" s="139"/>
      <c r="H100" s="139"/>
      <c r="I100" s="139"/>
      <c r="J100" s="142"/>
      <c r="K100" s="142"/>
      <c r="L100" s="142"/>
      <c r="M100" s="143"/>
      <c r="N100" s="182"/>
      <c r="O100" s="145"/>
      <c r="P100" s="150"/>
    </row>
    <row r="101" spans="1:16" hidden="1" x14ac:dyDescent="0.25">
      <c r="A101" s="136">
        <v>95</v>
      </c>
      <c r="B101" s="158"/>
      <c r="C101" s="158"/>
      <c r="D101" s="140"/>
      <c r="E101" s="141"/>
      <c r="F101" s="141"/>
      <c r="G101" s="139"/>
      <c r="H101" s="139"/>
      <c r="I101" s="139"/>
      <c r="J101" s="142"/>
      <c r="K101" s="142"/>
      <c r="L101" s="142"/>
      <c r="M101" s="143"/>
      <c r="N101" s="182"/>
      <c r="O101" s="145"/>
      <c r="P101" s="150"/>
    </row>
    <row r="102" spans="1:16" hidden="1" x14ac:dyDescent="0.25">
      <c r="A102" s="136">
        <v>96</v>
      </c>
      <c r="B102" s="158"/>
      <c r="C102" s="158"/>
      <c r="D102" s="140"/>
      <c r="E102" s="141"/>
      <c r="F102" s="141"/>
      <c r="G102" s="139"/>
      <c r="H102" s="139"/>
      <c r="I102" s="139"/>
      <c r="J102" s="142"/>
      <c r="K102" s="142"/>
      <c r="L102" s="142"/>
      <c r="M102" s="143"/>
      <c r="N102" s="182"/>
      <c r="O102" s="145"/>
      <c r="P102" s="150"/>
    </row>
    <row r="103" spans="1:16" hidden="1" x14ac:dyDescent="0.25">
      <c r="A103" s="136">
        <v>97</v>
      </c>
      <c r="B103" s="158"/>
      <c r="C103" s="158"/>
      <c r="D103" s="140"/>
      <c r="E103" s="141"/>
      <c r="F103" s="141"/>
      <c r="G103" s="139"/>
      <c r="H103" s="139"/>
      <c r="I103" s="139"/>
      <c r="J103" s="142"/>
      <c r="K103" s="142"/>
      <c r="L103" s="142"/>
      <c r="M103" s="143"/>
      <c r="N103" s="182"/>
      <c r="O103" s="145"/>
      <c r="P103" s="150"/>
    </row>
    <row r="104" spans="1:16" hidden="1" x14ac:dyDescent="0.25">
      <c r="A104" s="136">
        <v>98</v>
      </c>
      <c r="B104" s="158"/>
      <c r="C104" s="158"/>
      <c r="D104" s="140"/>
      <c r="E104" s="141"/>
      <c r="F104" s="141"/>
      <c r="G104" s="139"/>
      <c r="H104" s="139"/>
      <c r="I104" s="139"/>
      <c r="J104" s="142"/>
      <c r="K104" s="142"/>
      <c r="L104" s="142"/>
      <c r="M104" s="143"/>
      <c r="N104" s="182"/>
      <c r="O104" s="145"/>
      <c r="P104" s="150"/>
    </row>
    <row r="105" spans="1:16" hidden="1" x14ac:dyDescent="0.25">
      <c r="A105" s="136">
        <v>99</v>
      </c>
      <c r="B105" s="158"/>
      <c r="C105" s="158"/>
      <c r="D105" s="140"/>
      <c r="E105" s="141"/>
      <c r="F105" s="141"/>
      <c r="G105" s="139"/>
      <c r="H105" s="139"/>
      <c r="I105" s="139"/>
      <c r="J105" s="142"/>
      <c r="K105" s="142"/>
      <c r="L105" s="142"/>
      <c r="M105" s="143"/>
      <c r="N105" s="182"/>
      <c r="O105" s="145"/>
      <c r="P105" s="150"/>
    </row>
    <row r="106" spans="1:16" hidden="1" x14ac:dyDescent="0.25">
      <c r="A106" s="136">
        <v>100</v>
      </c>
      <c r="B106" s="158"/>
      <c r="C106" s="158"/>
      <c r="D106" s="140"/>
      <c r="E106" s="141"/>
      <c r="F106" s="141"/>
      <c r="G106" s="139"/>
      <c r="H106" s="139"/>
      <c r="I106" s="139"/>
      <c r="J106" s="142"/>
      <c r="K106" s="142"/>
      <c r="L106" s="142"/>
      <c r="M106" s="143"/>
      <c r="N106" s="182"/>
      <c r="O106" s="145"/>
      <c r="P106" s="150"/>
    </row>
    <row r="107" spans="1:16" hidden="1" x14ac:dyDescent="0.25">
      <c r="A107" s="136">
        <v>101</v>
      </c>
      <c r="B107" s="158"/>
      <c r="C107" s="158"/>
      <c r="D107" s="140"/>
      <c r="E107" s="141"/>
      <c r="F107" s="141"/>
      <c r="G107" s="139"/>
      <c r="H107" s="139"/>
      <c r="I107" s="139"/>
      <c r="J107" s="142"/>
      <c r="K107" s="142"/>
      <c r="L107" s="142"/>
      <c r="M107" s="143"/>
      <c r="N107" s="182"/>
      <c r="O107" s="145"/>
      <c r="P107" s="150"/>
    </row>
    <row r="108" spans="1:16" hidden="1" x14ac:dyDescent="0.25">
      <c r="A108" s="136">
        <v>102</v>
      </c>
      <c r="B108" s="158"/>
      <c r="C108" s="158"/>
      <c r="D108" s="140"/>
      <c r="E108" s="141"/>
      <c r="F108" s="141"/>
      <c r="G108" s="139"/>
      <c r="H108" s="139"/>
      <c r="I108" s="139"/>
      <c r="J108" s="142"/>
      <c r="K108" s="142"/>
      <c r="L108" s="142"/>
      <c r="M108" s="143"/>
      <c r="N108" s="182"/>
      <c r="O108" s="145"/>
      <c r="P108" s="150"/>
    </row>
    <row r="109" spans="1:16" hidden="1" x14ac:dyDescent="0.25">
      <c r="A109" s="136">
        <v>103</v>
      </c>
      <c r="B109" s="158"/>
      <c r="C109" s="158"/>
      <c r="D109" s="140"/>
      <c r="E109" s="141"/>
      <c r="F109" s="141"/>
      <c r="G109" s="139"/>
      <c r="H109" s="139"/>
      <c r="I109" s="139"/>
      <c r="J109" s="142"/>
      <c r="K109" s="142"/>
      <c r="L109" s="142"/>
      <c r="M109" s="143"/>
      <c r="N109" s="182"/>
      <c r="O109" s="145"/>
      <c r="P109" s="150"/>
    </row>
    <row r="110" spans="1:16" hidden="1" x14ac:dyDescent="0.25">
      <c r="A110" s="136">
        <v>104</v>
      </c>
      <c r="B110" s="158"/>
      <c r="C110" s="158"/>
      <c r="D110" s="140"/>
      <c r="E110" s="141"/>
      <c r="F110" s="141"/>
      <c r="G110" s="139"/>
      <c r="H110" s="139"/>
      <c r="I110" s="139"/>
      <c r="J110" s="142"/>
      <c r="K110" s="142"/>
      <c r="L110" s="142"/>
      <c r="M110" s="143"/>
      <c r="N110" s="182"/>
      <c r="O110" s="145"/>
      <c r="P110" s="150"/>
    </row>
    <row r="111" spans="1:16" hidden="1" x14ac:dyDescent="0.25">
      <c r="A111" s="136">
        <v>105</v>
      </c>
      <c r="B111" s="158"/>
      <c r="C111" s="158"/>
      <c r="D111" s="140"/>
      <c r="E111" s="141"/>
      <c r="F111" s="141"/>
      <c r="G111" s="139"/>
      <c r="H111" s="139"/>
      <c r="I111" s="139"/>
      <c r="J111" s="142"/>
      <c r="K111" s="142"/>
      <c r="L111" s="142"/>
      <c r="M111" s="143"/>
      <c r="N111" s="182"/>
      <c r="O111" s="145"/>
      <c r="P111" s="150"/>
    </row>
    <row r="112" spans="1:16" hidden="1" x14ac:dyDescent="0.25">
      <c r="A112" s="136">
        <v>106</v>
      </c>
      <c r="B112" s="158"/>
      <c r="C112" s="158"/>
      <c r="D112" s="140"/>
      <c r="E112" s="141"/>
      <c r="F112" s="141"/>
      <c r="G112" s="139"/>
      <c r="H112" s="139"/>
      <c r="I112" s="139"/>
      <c r="J112" s="142"/>
      <c r="K112" s="142"/>
      <c r="L112" s="142"/>
      <c r="M112" s="143"/>
      <c r="N112" s="182"/>
      <c r="O112" s="145"/>
      <c r="P112" s="150"/>
    </row>
    <row r="113" spans="1:16" hidden="1" x14ac:dyDescent="0.25">
      <c r="A113" s="136">
        <v>107</v>
      </c>
      <c r="B113" s="158"/>
      <c r="C113" s="158"/>
      <c r="D113" s="140"/>
      <c r="E113" s="141"/>
      <c r="F113" s="141"/>
      <c r="G113" s="139"/>
      <c r="H113" s="139"/>
      <c r="I113" s="139"/>
      <c r="J113" s="142"/>
      <c r="K113" s="142"/>
      <c r="L113" s="142"/>
      <c r="M113" s="143"/>
      <c r="N113" s="182"/>
      <c r="O113" s="145"/>
      <c r="P113" s="150"/>
    </row>
    <row r="114" spans="1:16" hidden="1" x14ac:dyDescent="0.25">
      <c r="A114" s="136">
        <v>108</v>
      </c>
      <c r="B114" s="158"/>
      <c r="C114" s="158"/>
      <c r="D114" s="140"/>
      <c r="E114" s="141"/>
      <c r="F114" s="141"/>
      <c r="G114" s="139"/>
      <c r="H114" s="139"/>
      <c r="I114" s="139"/>
      <c r="J114" s="142"/>
      <c r="K114" s="142"/>
      <c r="L114" s="142"/>
      <c r="M114" s="143"/>
      <c r="N114" s="182"/>
      <c r="O114" s="145"/>
      <c r="P114" s="150"/>
    </row>
    <row r="115" spans="1:16" hidden="1" x14ac:dyDescent="0.25">
      <c r="A115" s="136">
        <v>109</v>
      </c>
      <c r="B115" s="158"/>
      <c r="C115" s="158"/>
      <c r="D115" s="140"/>
      <c r="E115" s="141"/>
      <c r="F115" s="141"/>
      <c r="G115" s="139"/>
      <c r="H115" s="139"/>
      <c r="I115" s="139"/>
      <c r="J115" s="142"/>
      <c r="K115" s="142"/>
      <c r="L115" s="142"/>
      <c r="M115" s="143"/>
      <c r="N115" s="182"/>
      <c r="O115" s="145"/>
      <c r="P115" s="150"/>
    </row>
    <row r="116" spans="1:16" hidden="1" x14ac:dyDescent="0.25">
      <c r="A116" s="136">
        <v>110</v>
      </c>
      <c r="B116" s="158"/>
      <c r="C116" s="158"/>
      <c r="D116" s="140"/>
      <c r="E116" s="141"/>
      <c r="F116" s="141"/>
      <c r="G116" s="139"/>
      <c r="H116" s="139"/>
      <c r="I116" s="139"/>
      <c r="J116" s="142"/>
      <c r="K116" s="142"/>
      <c r="L116" s="142"/>
      <c r="M116" s="143"/>
      <c r="N116" s="182"/>
      <c r="O116" s="145"/>
      <c r="P116" s="150"/>
    </row>
    <row r="117" spans="1:16" hidden="1" x14ac:dyDescent="0.25">
      <c r="A117" s="136">
        <v>111</v>
      </c>
      <c r="B117" s="158"/>
      <c r="C117" s="158"/>
      <c r="D117" s="140"/>
      <c r="E117" s="141"/>
      <c r="F117" s="141"/>
      <c r="G117" s="139"/>
      <c r="H117" s="139"/>
      <c r="I117" s="139"/>
      <c r="J117" s="142"/>
      <c r="K117" s="142"/>
      <c r="L117" s="142"/>
      <c r="M117" s="143"/>
      <c r="N117" s="182"/>
      <c r="O117" s="145"/>
      <c r="P117" s="150"/>
    </row>
    <row r="118" spans="1:16" hidden="1" x14ac:dyDescent="0.25">
      <c r="A118" s="136">
        <v>112</v>
      </c>
      <c r="B118" s="158"/>
      <c r="C118" s="158"/>
      <c r="D118" s="140"/>
      <c r="E118" s="141"/>
      <c r="F118" s="141"/>
      <c r="G118" s="139"/>
      <c r="H118" s="139"/>
      <c r="I118" s="139"/>
      <c r="J118" s="142"/>
      <c r="K118" s="142"/>
      <c r="L118" s="142"/>
      <c r="M118" s="143"/>
      <c r="N118" s="182"/>
      <c r="O118" s="145"/>
      <c r="P118" s="150"/>
    </row>
    <row r="119" spans="1:16" hidden="1" x14ac:dyDescent="0.25">
      <c r="A119" s="136">
        <v>113</v>
      </c>
      <c r="B119" s="158"/>
      <c r="C119" s="158"/>
      <c r="D119" s="140"/>
      <c r="E119" s="141"/>
      <c r="F119" s="141"/>
      <c r="G119" s="139"/>
      <c r="H119" s="139"/>
      <c r="I119" s="139"/>
      <c r="J119" s="142"/>
      <c r="K119" s="142"/>
      <c r="L119" s="142"/>
      <c r="M119" s="143"/>
      <c r="N119" s="182"/>
      <c r="O119" s="145"/>
      <c r="P119" s="150"/>
    </row>
    <row r="120" spans="1:16" hidden="1" x14ac:dyDescent="0.25">
      <c r="A120" s="136">
        <v>114</v>
      </c>
      <c r="B120" s="158"/>
      <c r="C120" s="158"/>
      <c r="D120" s="140"/>
      <c r="E120" s="141"/>
      <c r="F120" s="141"/>
      <c r="G120" s="139"/>
      <c r="H120" s="139"/>
      <c r="I120" s="139"/>
      <c r="J120" s="142"/>
      <c r="K120" s="142"/>
      <c r="L120" s="142"/>
      <c r="M120" s="143"/>
      <c r="N120" s="182"/>
      <c r="O120" s="145"/>
      <c r="P120" s="150"/>
    </row>
    <row r="121" spans="1:16" hidden="1" x14ac:dyDescent="0.25">
      <c r="A121" s="136">
        <v>115</v>
      </c>
      <c r="B121" s="158"/>
      <c r="C121" s="158"/>
      <c r="D121" s="140"/>
      <c r="E121" s="141"/>
      <c r="F121" s="141"/>
      <c r="G121" s="139"/>
      <c r="H121" s="139"/>
      <c r="I121" s="139"/>
      <c r="J121" s="142"/>
      <c r="K121" s="142"/>
      <c r="L121" s="142"/>
      <c r="M121" s="143"/>
      <c r="N121" s="182"/>
      <c r="O121" s="145"/>
      <c r="P121" s="150"/>
    </row>
    <row r="122" spans="1:16" hidden="1" x14ac:dyDescent="0.25">
      <c r="A122" s="136">
        <v>116</v>
      </c>
      <c r="B122" s="158"/>
      <c r="C122" s="158"/>
      <c r="D122" s="140"/>
      <c r="E122" s="141"/>
      <c r="F122" s="141"/>
      <c r="G122" s="139"/>
      <c r="H122" s="139"/>
      <c r="I122" s="139"/>
      <c r="J122" s="142"/>
      <c r="K122" s="142"/>
      <c r="L122" s="142"/>
      <c r="M122" s="143"/>
      <c r="N122" s="182"/>
      <c r="O122" s="145"/>
      <c r="P122" s="150"/>
    </row>
    <row r="123" spans="1:16" hidden="1" x14ac:dyDescent="0.25">
      <c r="A123" s="136">
        <v>117</v>
      </c>
      <c r="B123" s="158"/>
      <c r="C123" s="158"/>
      <c r="D123" s="140"/>
      <c r="E123" s="141"/>
      <c r="F123" s="141"/>
      <c r="G123" s="139"/>
      <c r="H123" s="139"/>
      <c r="I123" s="139"/>
      <c r="J123" s="142"/>
      <c r="K123" s="142"/>
      <c r="L123" s="142"/>
      <c r="M123" s="143"/>
      <c r="N123" s="182"/>
      <c r="O123" s="145"/>
      <c r="P123" s="150"/>
    </row>
    <row r="124" spans="1:16" hidden="1" x14ac:dyDescent="0.25">
      <c r="A124" s="136">
        <v>118</v>
      </c>
      <c r="B124" s="158"/>
      <c r="C124" s="158"/>
      <c r="D124" s="140"/>
      <c r="E124" s="141"/>
      <c r="F124" s="141"/>
      <c r="G124" s="139"/>
      <c r="H124" s="139"/>
      <c r="I124" s="139"/>
      <c r="J124" s="142"/>
      <c r="K124" s="142"/>
      <c r="L124" s="142"/>
      <c r="M124" s="143"/>
      <c r="N124" s="182"/>
      <c r="O124" s="145"/>
      <c r="P124" s="150"/>
    </row>
    <row r="125" spans="1:16" hidden="1" x14ac:dyDescent="0.25">
      <c r="A125" s="136">
        <v>119</v>
      </c>
      <c r="B125" s="158"/>
      <c r="C125" s="158"/>
      <c r="D125" s="140"/>
      <c r="E125" s="141"/>
      <c r="F125" s="141"/>
      <c r="G125" s="139"/>
      <c r="H125" s="139"/>
      <c r="I125" s="139"/>
      <c r="J125" s="142"/>
      <c r="K125" s="142"/>
      <c r="L125" s="142"/>
      <c r="M125" s="143"/>
      <c r="N125" s="182"/>
      <c r="O125" s="145"/>
      <c r="P125" s="150"/>
    </row>
    <row r="126" spans="1:16" hidden="1" x14ac:dyDescent="0.25">
      <c r="A126" s="136">
        <v>120</v>
      </c>
      <c r="B126" s="158"/>
      <c r="C126" s="158"/>
      <c r="D126" s="140"/>
      <c r="E126" s="141"/>
      <c r="F126" s="141"/>
      <c r="G126" s="139"/>
      <c r="H126" s="139"/>
      <c r="I126" s="139"/>
      <c r="J126" s="142"/>
      <c r="K126" s="142"/>
      <c r="L126" s="142"/>
      <c r="M126" s="143"/>
      <c r="N126" s="182"/>
      <c r="O126" s="145"/>
      <c r="P126" s="150"/>
    </row>
    <row r="127" spans="1:16" hidden="1" x14ac:dyDescent="0.25">
      <c r="A127" s="136">
        <v>121</v>
      </c>
      <c r="B127" s="158"/>
      <c r="C127" s="158"/>
      <c r="D127" s="140"/>
      <c r="E127" s="141"/>
      <c r="F127" s="141"/>
      <c r="G127" s="139"/>
      <c r="H127" s="139"/>
      <c r="I127" s="139"/>
      <c r="J127" s="142"/>
      <c r="K127" s="142"/>
      <c r="L127" s="142"/>
      <c r="M127" s="143"/>
      <c r="N127" s="182"/>
      <c r="O127" s="145"/>
      <c r="P127" s="150"/>
    </row>
    <row r="128" spans="1:16" hidden="1" x14ac:dyDescent="0.25">
      <c r="A128" s="136">
        <v>122</v>
      </c>
      <c r="B128" s="158"/>
      <c r="C128" s="158"/>
      <c r="D128" s="140"/>
      <c r="E128" s="141"/>
      <c r="F128" s="141"/>
      <c r="G128" s="139"/>
      <c r="H128" s="139"/>
      <c r="I128" s="139"/>
      <c r="J128" s="142"/>
      <c r="K128" s="142"/>
      <c r="L128" s="142"/>
      <c r="M128" s="143"/>
      <c r="N128" s="182"/>
      <c r="O128" s="145"/>
      <c r="P128" s="150"/>
    </row>
    <row r="129" spans="1:16" hidden="1" x14ac:dyDescent="0.25">
      <c r="A129" s="136">
        <v>123</v>
      </c>
      <c r="B129" s="158"/>
      <c r="C129" s="158"/>
      <c r="D129" s="140"/>
      <c r="E129" s="141"/>
      <c r="F129" s="141"/>
      <c r="G129" s="139"/>
      <c r="H129" s="139"/>
      <c r="I129" s="139"/>
      <c r="J129" s="142"/>
      <c r="K129" s="142"/>
      <c r="L129" s="142"/>
      <c r="M129" s="143"/>
      <c r="N129" s="182"/>
      <c r="O129" s="145"/>
      <c r="P129" s="150"/>
    </row>
    <row r="130" spans="1:16" hidden="1" x14ac:dyDescent="0.25">
      <c r="A130" s="136">
        <v>124</v>
      </c>
      <c r="B130" s="158"/>
      <c r="C130" s="158"/>
      <c r="D130" s="140"/>
      <c r="E130" s="141"/>
      <c r="F130" s="141"/>
      <c r="G130" s="139"/>
      <c r="H130" s="139"/>
      <c r="I130" s="139"/>
      <c r="J130" s="142"/>
      <c r="K130" s="142"/>
      <c r="L130" s="142"/>
      <c r="M130" s="143"/>
      <c r="N130" s="182"/>
      <c r="O130" s="145"/>
      <c r="P130" s="150"/>
    </row>
    <row r="131" spans="1:16" hidden="1" x14ac:dyDescent="0.25">
      <c r="A131" s="136">
        <v>125</v>
      </c>
      <c r="B131" s="158"/>
      <c r="C131" s="158"/>
      <c r="D131" s="140"/>
      <c r="E131" s="141"/>
      <c r="F131" s="141"/>
      <c r="G131" s="139"/>
      <c r="H131" s="139"/>
      <c r="I131" s="139"/>
      <c r="J131" s="142"/>
      <c r="K131" s="142"/>
      <c r="L131" s="142"/>
      <c r="M131" s="143"/>
      <c r="N131" s="182"/>
      <c r="O131" s="145"/>
      <c r="P131" s="150"/>
    </row>
    <row r="132" spans="1:16" hidden="1" x14ac:dyDescent="0.25">
      <c r="A132" s="136">
        <v>126</v>
      </c>
      <c r="B132" s="158"/>
      <c r="C132" s="158"/>
      <c r="D132" s="140"/>
      <c r="E132" s="141"/>
      <c r="F132" s="141"/>
      <c r="G132" s="139"/>
      <c r="H132" s="139"/>
      <c r="I132" s="139"/>
      <c r="J132" s="142"/>
      <c r="K132" s="142"/>
      <c r="L132" s="142"/>
      <c r="M132" s="143"/>
      <c r="N132" s="182"/>
      <c r="O132" s="145"/>
      <c r="P132" s="150"/>
    </row>
    <row r="133" spans="1:16" hidden="1" x14ac:dyDescent="0.25">
      <c r="A133" s="136">
        <v>127</v>
      </c>
      <c r="B133" s="158"/>
      <c r="C133" s="158"/>
      <c r="D133" s="140"/>
      <c r="E133" s="141"/>
      <c r="F133" s="141"/>
      <c r="G133" s="139"/>
      <c r="H133" s="139"/>
      <c r="I133" s="139"/>
      <c r="J133" s="142"/>
      <c r="K133" s="142"/>
      <c r="L133" s="142"/>
      <c r="M133" s="143"/>
      <c r="N133" s="182"/>
      <c r="O133" s="145"/>
      <c r="P133" s="150"/>
    </row>
    <row r="134" spans="1:16" hidden="1" x14ac:dyDescent="0.25">
      <c r="A134" s="136">
        <v>128</v>
      </c>
      <c r="B134" s="158"/>
      <c r="C134" s="158"/>
      <c r="D134" s="140"/>
      <c r="E134" s="141"/>
      <c r="F134" s="141"/>
      <c r="G134" s="139"/>
      <c r="H134" s="139"/>
      <c r="I134" s="139"/>
      <c r="J134" s="142"/>
      <c r="K134" s="142"/>
      <c r="L134" s="142"/>
      <c r="M134" s="143"/>
      <c r="N134" s="182"/>
      <c r="O134" s="145"/>
      <c r="P134" s="150"/>
    </row>
    <row r="135" spans="1:16" hidden="1" x14ac:dyDescent="0.25">
      <c r="A135" s="136">
        <v>129</v>
      </c>
      <c r="B135" s="158"/>
      <c r="C135" s="158"/>
      <c r="D135" s="140"/>
      <c r="E135" s="141"/>
      <c r="F135" s="141"/>
      <c r="G135" s="139"/>
      <c r="H135" s="139"/>
      <c r="I135" s="139"/>
      <c r="J135" s="142"/>
      <c r="K135" s="142"/>
      <c r="L135" s="142"/>
      <c r="M135" s="143"/>
      <c r="N135" s="182"/>
      <c r="O135" s="145"/>
      <c r="P135" s="150"/>
    </row>
    <row r="136" spans="1:16" hidden="1" x14ac:dyDescent="0.25">
      <c r="A136" s="136">
        <v>130</v>
      </c>
      <c r="B136" s="158"/>
      <c r="C136" s="158"/>
      <c r="D136" s="140"/>
      <c r="E136" s="141"/>
      <c r="F136" s="141"/>
      <c r="G136" s="139"/>
      <c r="H136" s="139"/>
      <c r="I136" s="139"/>
      <c r="J136" s="142"/>
      <c r="K136" s="142"/>
      <c r="L136" s="142"/>
      <c r="M136" s="143"/>
      <c r="N136" s="182"/>
      <c r="O136" s="145"/>
      <c r="P136" s="150"/>
    </row>
    <row r="137" spans="1:16" hidden="1" x14ac:dyDescent="0.25">
      <c r="A137" s="136">
        <v>131</v>
      </c>
      <c r="B137" s="158"/>
      <c r="C137" s="158"/>
      <c r="D137" s="140"/>
      <c r="E137" s="141"/>
      <c r="F137" s="141"/>
      <c r="G137" s="139"/>
      <c r="H137" s="139"/>
      <c r="I137" s="139"/>
      <c r="J137" s="142"/>
      <c r="K137" s="142"/>
      <c r="L137" s="142"/>
      <c r="M137" s="143"/>
      <c r="N137" s="182"/>
      <c r="O137" s="145"/>
      <c r="P137" s="150"/>
    </row>
    <row r="138" spans="1:16" hidden="1" x14ac:dyDescent="0.25">
      <c r="A138" s="136">
        <v>132</v>
      </c>
      <c r="B138" s="158"/>
      <c r="C138" s="158"/>
      <c r="D138" s="140"/>
      <c r="E138" s="141"/>
      <c r="F138" s="141"/>
      <c r="G138" s="139"/>
      <c r="H138" s="139"/>
      <c r="I138" s="139"/>
      <c r="J138" s="142"/>
      <c r="K138" s="142"/>
      <c r="L138" s="142"/>
      <c r="M138" s="143"/>
      <c r="N138" s="182"/>
      <c r="O138" s="145"/>
      <c r="P138" s="150"/>
    </row>
    <row r="139" spans="1:16" hidden="1" x14ac:dyDescent="0.25">
      <c r="A139" s="136">
        <v>133</v>
      </c>
      <c r="B139" s="158"/>
      <c r="C139" s="158"/>
      <c r="D139" s="140"/>
      <c r="E139" s="141"/>
      <c r="F139" s="141"/>
      <c r="G139" s="139"/>
      <c r="H139" s="139"/>
      <c r="I139" s="139"/>
      <c r="J139" s="142"/>
      <c r="K139" s="142"/>
      <c r="L139" s="142"/>
      <c r="M139" s="143"/>
      <c r="N139" s="182"/>
      <c r="O139" s="145"/>
      <c r="P139" s="150"/>
    </row>
    <row r="140" spans="1:16" hidden="1" x14ac:dyDescent="0.25">
      <c r="A140" s="136">
        <v>134</v>
      </c>
      <c r="B140" s="158"/>
      <c r="C140" s="158"/>
      <c r="D140" s="140"/>
      <c r="E140" s="141"/>
      <c r="F140" s="141"/>
      <c r="G140" s="139"/>
      <c r="H140" s="139"/>
      <c r="I140" s="139"/>
      <c r="J140" s="142"/>
      <c r="K140" s="142"/>
      <c r="L140" s="142"/>
      <c r="M140" s="143"/>
      <c r="N140" s="182"/>
      <c r="O140" s="145"/>
      <c r="P140" s="150"/>
    </row>
    <row r="141" spans="1:16" hidden="1" x14ac:dyDescent="0.25">
      <c r="A141" s="136">
        <v>135</v>
      </c>
      <c r="B141" s="158"/>
      <c r="C141" s="158"/>
      <c r="D141" s="140"/>
      <c r="E141" s="141"/>
      <c r="F141" s="141"/>
      <c r="G141" s="139"/>
      <c r="H141" s="139"/>
      <c r="I141" s="139"/>
      <c r="J141" s="142"/>
      <c r="K141" s="142"/>
      <c r="L141" s="142"/>
      <c r="M141" s="143"/>
      <c r="N141" s="182"/>
      <c r="O141" s="145"/>
      <c r="P141" s="150"/>
    </row>
    <row r="142" spans="1:16" hidden="1" x14ac:dyDescent="0.25">
      <c r="A142" s="136">
        <v>136</v>
      </c>
      <c r="B142" s="158"/>
      <c r="C142" s="158"/>
      <c r="D142" s="140"/>
      <c r="E142" s="141"/>
      <c r="F142" s="141"/>
      <c r="G142" s="139"/>
      <c r="H142" s="139"/>
      <c r="I142" s="139"/>
      <c r="J142" s="142"/>
      <c r="K142" s="142"/>
      <c r="L142" s="142"/>
      <c r="M142" s="143"/>
      <c r="N142" s="182"/>
      <c r="O142" s="145"/>
      <c r="P142" s="150"/>
    </row>
    <row r="143" spans="1:16" hidden="1" x14ac:dyDescent="0.25">
      <c r="A143" s="136">
        <v>137</v>
      </c>
      <c r="B143" s="158"/>
      <c r="C143" s="158"/>
      <c r="D143" s="140"/>
      <c r="E143" s="141"/>
      <c r="F143" s="141"/>
      <c r="G143" s="139"/>
      <c r="H143" s="139"/>
      <c r="I143" s="139"/>
      <c r="J143" s="142"/>
      <c r="K143" s="142"/>
      <c r="L143" s="142"/>
      <c r="M143" s="143"/>
      <c r="N143" s="182"/>
      <c r="O143" s="145"/>
      <c r="P143" s="150"/>
    </row>
    <row r="144" spans="1:16" hidden="1" x14ac:dyDescent="0.25">
      <c r="A144" s="136">
        <v>138</v>
      </c>
      <c r="B144" s="158"/>
      <c r="C144" s="158"/>
      <c r="D144" s="140"/>
      <c r="E144" s="141"/>
      <c r="F144" s="141"/>
      <c r="G144" s="139"/>
      <c r="H144" s="139"/>
      <c r="I144" s="139"/>
      <c r="J144" s="142"/>
      <c r="K144" s="142"/>
      <c r="L144" s="142"/>
      <c r="M144" s="143"/>
      <c r="N144" s="182"/>
      <c r="O144" s="145"/>
      <c r="P144" s="150"/>
    </row>
    <row r="145" spans="1:16" hidden="1" x14ac:dyDescent="0.25">
      <c r="A145" s="136">
        <v>139</v>
      </c>
      <c r="B145" s="158"/>
      <c r="C145" s="158"/>
      <c r="D145" s="140"/>
      <c r="E145" s="141"/>
      <c r="F145" s="141"/>
      <c r="G145" s="139"/>
      <c r="H145" s="139"/>
      <c r="I145" s="139"/>
      <c r="J145" s="142"/>
      <c r="K145" s="142"/>
      <c r="L145" s="142"/>
      <c r="M145" s="143"/>
      <c r="N145" s="182"/>
      <c r="O145" s="145"/>
      <c r="P145" s="150"/>
    </row>
    <row r="146" spans="1:16" hidden="1" x14ac:dyDescent="0.25">
      <c r="A146" s="136">
        <v>140</v>
      </c>
      <c r="B146" s="158"/>
      <c r="C146" s="158"/>
      <c r="D146" s="140"/>
      <c r="E146" s="141"/>
      <c r="F146" s="141"/>
      <c r="G146" s="139"/>
      <c r="H146" s="139"/>
      <c r="I146" s="139"/>
      <c r="J146" s="142"/>
      <c r="K146" s="142"/>
      <c r="L146" s="142"/>
      <c r="M146" s="143"/>
      <c r="N146" s="182"/>
      <c r="O146" s="145"/>
      <c r="P146" s="150"/>
    </row>
    <row r="147" spans="1:16" hidden="1" x14ac:dyDescent="0.25">
      <c r="A147" s="136">
        <v>141</v>
      </c>
      <c r="B147" s="158"/>
      <c r="C147" s="158"/>
      <c r="D147" s="140"/>
      <c r="E147" s="141"/>
      <c r="F147" s="141"/>
      <c r="G147" s="139"/>
      <c r="H147" s="139"/>
      <c r="I147" s="139"/>
      <c r="J147" s="142"/>
      <c r="K147" s="142"/>
      <c r="L147" s="142"/>
      <c r="M147" s="143"/>
      <c r="N147" s="182"/>
      <c r="O147" s="145"/>
      <c r="P147" s="150"/>
    </row>
    <row r="148" spans="1:16" hidden="1" x14ac:dyDescent="0.25">
      <c r="A148" s="136">
        <v>142</v>
      </c>
      <c r="B148" s="158"/>
      <c r="C148" s="158"/>
      <c r="D148" s="140"/>
      <c r="E148" s="141"/>
      <c r="F148" s="141"/>
      <c r="G148" s="139"/>
      <c r="H148" s="139"/>
      <c r="I148" s="139"/>
      <c r="J148" s="142"/>
      <c r="K148" s="142"/>
      <c r="L148" s="142"/>
      <c r="M148" s="143"/>
      <c r="N148" s="182"/>
      <c r="O148" s="145"/>
      <c r="P148" s="150"/>
    </row>
    <row r="149" spans="1:16" hidden="1" x14ac:dyDescent="0.25">
      <c r="A149" s="136">
        <v>143</v>
      </c>
      <c r="B149" s="158"/>
      <c r="C149" s="158"/>
      <c r="D149" s="140"/>
      <c r="E149" s="141"/>
      <c r="F149" s="141"/>
      <c r="G149" s="139"/>
      <c r="H149" s="139"/>
      <c r="I149" s="139"/>
      <c r="J149" s="142"/>
      <c r="K149" s="142"/>
      <c r="L149" s="142"/>
      <c r="M149" s="143"/>
      <c r="N149" s="182"/>
      <c r="O149" s="145"/>
      <c r="P149" s="150"/>
    </row>
    <row r="150" spans="1:16" hidden="1" x14ac:dyDescent="0.25">
      <c r="A150" s="136">
        <v>144</v>
      </c>
      <c r="B150" s="158"/>
      <c r="C150" s="158"/>
      <c r="D150" s="140"/>
      <c r="E150" s="141"/>
      <c r="F150" s="141"/>
      <c r="G150" s="139"/>
      <c r="H150" s="139"/>
      <c r="I150" s="139"/>
      <c r="J150" s="142"/>
      <c r="K150" s="142"/>
      <c r="L150" s="142"/>
      <c r="M150" s="143"/>
      <c r="N150" s="182"/>
      <c r="O150" s="145"/>
      <c r="P150" s="150"/>
    </row>
    <row r="151" spans="1:16" hidden="1" x14ac:dyDescent="0.25">
      <c r="A151" s="136">
        <v>145</v>
      </c>
      <c r="B151" s="158"/>
      <c r="C151" s="158"/>
      <c r="D151" s="140"/>
      <c r="E151" s="141"/>
      <c r="F151" s="141"/>
      <c r="G151" s="139"/>
      <c r="H151" s="139"/>
      <c r="I151" s="139"/>
      <c r="J151" s="142"/>
      <c r="K151" s="142"/>
      <c r="L151" s="142"/>
      <c r="M151" s="143"/>
      <c r="N151" s="182"/>
      <c r="O151" s="145"/>
      <c r="P151" s="150"/>
    </row>
    <row r="152" spans="1:16" hidden="1" x14ac:dyDescent="0.25">
      <c r="A152" s="136">
        <v>146</v>
      </c>
      <c r="B152" s="158"/>
      <c r="C152" s="158"/>
      <c r="D152" s="140"/>
      <c r="E152" s="141"/>
      <c r="F152" s="141"/>
      <c r="G152" s="139"/>
      <c r="H152" s="139"/>
      <c r="I152" s="139"/>
      <c r="J152" s="142"/>
      <c r="K152" s="142"/>
      <c r="L152" s="142"/>
      <c r="M152" s="143"/>
      <c r="N152" s="182"/>
      <c r="O152" s="145"/>
      <c r="P152" s="150"/>
    </row>
    <row r="153" spans="1:16" hidden="1" x14ac:dyDescent="0.25">
      <c r="A153" s="136">
        <v>147</v>
      </c>
      <c r="B153" s="158"/>
      <c r="C153" s="158"/>
      <c r="D153" s="140"/>
      <c r="E153" s="141"/>
      <c r="F153" s="141"/>
      <c r="G153" s="139"/>
      <c r="H153" s="139"/>
      <c r="I153" s="139"/>
      <c r="J153" s="142"/>
      <c r="K153" s="142"/>
      <c r="L153" s="142"/>
      <c r="M153" s="143"/>
      <c r="N153" s="182"/>
      <c r="O153" s="145"/>
      <c r="P153" s="150"/>
    </row>
    <row r="154" spans="1:16" hidden="1" x14ac:dyDescent="0.25">
      <c r="A154" s="136">
        <v>148</v>
      </c>
      <c r="B154" s="158"/>
      <c r="C154" s="158"/>
      <c r="D154" s="140"/>
      <c r="E154" s="141"/>
      <c r="F154" s="141"/>
      <c r="G154" s="139"/>
      <c r="H154" s="139"/>
      <c r="I154" s="139"/>
      <c r="J154" s="142"/>
      <c r="K154" s="142"/>
      <c r="L154" s="142"/>
      <c r="M154" s="143"/>
      <c r="N154" s="182"/>
      <c r="O154" s="145"/>
      <c r="P154" s="150"/>
    </row>
    <row r="155" spans="1:16" hidden="1" x14ac:dyDescent="0.25">
      <c r="A155" s="136">
        <v>149</v>
      </c>
      <c r="B155" s="158"/>
      <c r="C155" s="158"/>
      <c r="D155" s="140"/>
      <c r="E155" s="141"/>
      <c r="F155" s="141"/>
      <c r="G155" s="139"/>
      <c r="H155" s="139"/>
      <c r="I155" s="139"/>
      <c r="J155" s="142"/>
      <c r="K155" s="142"/>
      <c r="L155" s="142"/>
      <c r="M155" s="143"/>
      <c r="N155" s="182"/>
      <c r="O155" s="145"/>
      <c r="P155" s="150"/>
    </row>
    <row r="156" spans="1:16" hidden="1" x14ac:dyDescent="0.25">
      <c r="A156" s="136">
        <v>150</v>
      </c>
      <c r="B156" s="158"/>
      <c r="C156" s="158"/>
      <c r="D156" s="140"/>
      <c r="E156" s="141"/>
      <c r="F156" s="141"/>
      <c r="G156" s="139"/>
      <c r="H156" s="139"/>
      <c r="I156" s="139"/>
      <c r="J156" s="142"/>
      <c r="K156" s="142"/>
      <c r="L156" s="142"/>
      <c r="M156" s="143"/>
      <c r="N156" s="182"/>
      <c r="O156" s="145"/>
      <c r="P156" s="150"/>
    </row>
    <row r="157" spans="1:16" hidden="1" x14ac:dyDescent="0.25">
      <c r="A157" s="136">
        <v>151</v>
      </c>
      <c r="B157" s="158"/>
      <c r="C157" s="158"/>
      <c r="D157" s="140"/>
      <c r="E157" s="141"/>
      <c r="F157" s="141"/>
      <c r="G157" s="139"/>
      <c r="H157" s="139"/>
      <c r="I157" s="139"/>
      <c r="J157" s="142"/>
      <c r="K157" s="142"/>
      <c r="L157" s="142"/>
      <c r="M157" s="143"/>
      <c r="N157" s="182"/>
      <c r="O157" s="145"/>
      <c r="P157" s="150"/>
    </row>
    <row r="158" spans="1:16" hidden="1" x14ac:dyDescent="0.25">
      <c r="A158" s="136">
        <v>152</v>
      </c>
      <c r="B158" s="158"/>
      <c r="C158" s="158"/>
      <c r="D158" s="140"/>
      <c r="E158" s="141"/>
      <c r="F158" s="141"/>
      <c r="G158" s="139"/>
      <c r="H158" s="139"/>
      <c r="I158" s="139"/>
      <c r="J158" s="142"/>
      <c r="K158" s="142"/>
      <c r="L158" s="142"/>
      <c r="M158" s="143"/>
      <c r="N158" s="182"/>
      <c r="O158" s="145"/>
      <c r="P158" s="150"/>
    </row>
    <row r="159" spans="1:16" hidden="1" x14ac:dyDescent="0.25">
      <c r="A159" s="136">
        <v>153</v>
      </c>
      <c r="B159" s="158"/>
      <c r="C159" s="158"/>
      <c r="D159" s="140"/>
      <c r="E159" s="141"/>
      <c r="F159" s="141"/>
      <c r="G159" s="139"/>
      <c r="H159" s="139"/>
      <c r="I159" s="139"/>
      <c r="J159" s="142"/>
      <c r="K159" s="142"/>
      <c r="L159" s="142"/>
      <c r="M159" s="143"/>
      <c r="N159" s="182"/>
      <c r="O159" s="145"/>
      <c r="P159" s="150"/>
    </row>
    <row r="160" spans="1:16" hidden="1" x14ac:dyDescent="0.25">
      <c r="A160" s="136">
        <v>154</v>
      </c>
      <c r="B160" s="158"/>
      <c r="C160" s="158"/>
      <c r="D160" s="140"/>
      <c r="E160" s="141"/>
      <c r="F160" s="141"/>
      <c r="G160" s="139"/>
      <c r="H160" s="139"/>
      <c r="I160" s="139"/>
      <c r="J160" s="142"/>
      <c r="K160" s="142"/>
      <c r="L160" s="142"/>
      <c r="M160" s="143"/>
      <c r="N160" s="182"/>
      <c r="O160" s="145"/>
      <c r="P160" s="150"/>
    </row>
    <row r="161" spans="1:16" hidden="1" x14ac:dyDescent="0.25">
      <c r="A161" s="136">
        <v>155</v>
      </c>
      <c r="B161" s="158"/>
      <c r="C161" s="158"/>
      <c r="D161" s="140"/>
      <c r="E161" s="141"/>
      <c r="F161" s="141"/>
      <c r="G161" s="139"/>
      <c r="H161" s="139"/>
      <c r="I161" s="139"/>
      <c r="J161" s="142"/>
      <c r="K161" s="142"/>
      <c r="L161" s="142"/>
      <c r="M161" s="143"/>
      <c r="N161" s="182"/>
      <c r="O161" s="145"/>
      <c r="P161" s="150"/>
    </row>
    <row r="162" spans="1:16" hidden="1" x14ac:dyDescent="0.25">
      <c r="A162" s="136">
        <v>156</v>
      </c>
      <c r="B162" s="158"/>
      <c r="C162" s="158"/>
      <c r="D162" s="140"/>
      <c r="E162" s="141"/>
      <c r="F162" s="141"/>
      <c r="G162" s="139"/>
      <c r="H162" s="139"/>
      <c r="I162" s="139"/>
      <c r="J162" s="142"/>
      <c r="K162" s="142"/>
      <c r="L162" s="142"/>
      <c r="M162" s="143"/>
      <c r="N162" s="182"/>
      <c r="O162" s="145"/>
      <c r="P162" s="150"/>
    </row>
    <row r="163" spans="1:16" hidden="1" x14ac:dyDescent="0.25">
      <c r="A163" s="136">
        <v>157</v>
      </c>
      <c r="B163" s="158"/>
      <c r="C163" s="158"/>
      <c r="D163" s="140"/>
      <c r="E163" s="141"/>
      <c r="F163" s="141"/>
      <c r="G163" s="139"/>
      <c r="H163" s="139"/>
      <c r="I163" s="139"/>
      <c r="J163" s="142"/>
      <c r="K163" s="142"/>
      <c r="L163" s="142"/>
      <c r="M163" s="143"/>
      <c r="N163" s="182"/>
      <c r="O163" s="145"/>
      <c r="P163" s="150"/>
    </row>
    <row r="164" spans="1:16" hidden="1" x14ac:dyDescent="0.25">
      <c r="A164" s="136">
        <v>158</v>
      </c>
      <c r="B164" s="158"/>
      <c r="C164" s="158"/>
      <c r="D164" s="140"/>
      <c r="E164" s="141"/>
      <c r="F164" s="141"/>
      <c r="G164" s="139"/>
      <c r="H164" s="139"/>
      <c r="I164" s="139"/>
      <c r="J164" s="142"/>
      <c r="K164" s="142"/>
      <c r="L164" s="142"/>
      <c r="M164" s="143"/>
      <c r="N164" s="182"/>
      <c r="O164" s="145"/>
      <c r="P164" s="150"/>
    </row>
    <row r="165" spans="1:16" hidden="1" x14ac:dyDescent="0.25">
      <c r="A165" s="136">
        <v>159</v>
      </c>
      <c r="B165" s="158"/>
      <c r="C165" s="158"/>
      <c r="D165" s="140"/>
      <c r="E165" s="141"/>
      <c r="F165" s="141"/>
      <c r="G165" s="139"/>
      <c r="H165" s="139"/>
      <c r="I165" s="139"/>
      <c r="J165" s="142"/>
      <c r="K165" s="142"/>
      <c r="L165" s="142"/>
      <c r="M165" s="143"/>
      <c r="N165" s="182"/>
      <c r="O165" s="145"/>
      <c r="P165" s="150"/>
    </row>
    <row r="166" spans="1:16" hidden="1" x14ac:dyDescent="0.25">
      <c r="A166" s="136">
        <v>160</v>
      </c>
      <c r="B166" s="158"/>
      <c r="C166" s="158"/>
      <c r="D166" s="140"/>
      <c r="E166" s="141"/>
      <c r="F166" s="141"/>
      <c r="G166" s="139"/>
      <c r="H166" s="139"/>
      <c r="I166" s="139"/>
      <c r="J166" s="142"/>
      <c r="K166" s="142"/>
      <c r="L166" s="142"/>
      <c r="M166" s="143"/>
      <c r="N166" s="182"/>
      <c r="O166" s="145"/>
      <c r="P166" s="150"/>
    </row>
    <row r="167" spans="1:16" hidden="1" x14ac:dyDescent="0.25">
      <c r="A167" s="136">
        <v>161</v>
      </c>
      <c r="B167" s="158"/>
      <c r="C167" s="158"/>
      <c r="D167" s="140"/>
      <c r="E167" s="141"/>
      <c r="F167" s="141"/>
      <c r="G167" s="139"/>
      <c r="H167" s="139"/>
      <c r="I167" s="139"/>
      <c r="J167" s="142"/>
      <c r="K167" s="142"/>
      <c r="L167" s="142"/>
      <c r="M167" s="143"/>
      <c r="N167" s="182"/>
      <c r="O167" s="145"/>
      <c r="P167" s="150"/>
    </row>
    <row r="168" spans="1:16" hidden="1" x14ac:dyDescent="0.25">
      <c r="A168" s="136">
        <v>162</v>
      </c>
      <c r="B168" s="158"/>
      <c r="C168" s="158"/>
      <c r="D168" s="140"/>
      <c r="E168" s="141"/>
      <c r="F168" s="141"/>
      <c r="G168" s="139"/>
      <c r="H168" s="139"/>
      <c r="I168" s="139"/>
      <c r="J168" s="142"/>
      <c r="K168" s="142"/>
      <c r="L168" s="142"/>
      <c r="M168" s="143"/>
      <c r="N168" s="182"/>
      <c r="O168" s="145"/>
      <c r="P168" s="150"/>
    </row>
    <row r="169" spans="1:16" hidden="1" x14ac:dyDescent="0.25">
      <c r="A169" s="136">
        <v>163</v>
      </c>
      <c r="B169" s="158"/>
      <c r="C169" s="158"/>
      <c r="D169" s="140"/>
      <c r="E169" s="141"/>
      <c r="F169" s="141"/>
      <c r="G169" s="139"/>
      <c r="H169" s="139"/>
      <c r="I169" s="139"/>
      <c r="J169" s="142"/>
      <c r="K169" s="142"/>
      <c r="L169" s="142"/>
      <c r="M169" s="143"/>
      <c r="N169" s="182"/>
      <c r="O169" s="145"/>
      <c r="P169" s="150"/>
    </row>
    <row r="170" spans="1:16" hidden="1" x14ac:dyDescent="0.25">
      <c r="A170" s="136">
        <v>164</v>
      </c>
      <c r="B170" s="158"/>
      <c r="C170" s="158"/>
      <c r="D170" s="140"/>
      <c r="E170" s="141"/>
      <c r="F170" s="141"/>
      <c r="G170" s="139"/>
      <c r="H170" s="139"/>
      <c r="I170" s="139"/>
      <c r="J170" s="142"/>
      <c r="K170" s="142"/>
      <c r="L170" s="142"/>
      <c r="M170" s="143"/>
      <c r="N170" s="182"/>
      <c r="O170" s="145"/>
      <c r="P170" s="150"/>
    </row>
    <row r="171" spans="1:16" hidden="1" x14ac:dyDescent="0.25">
      <c r="A171" s="136">
        <v>165</v>
      </c>
      <c r="B171" s="158"/>
      <c r="C171" s="158"/>
      <c r="D171" s="140"/>
      <c r="E171" s="141"/>
      <c r="F171" s="141"/>
      <c r="G171" s="139"/>
      <c r="H171" s="139"/>
      <c r="I171" s="139"/>
      <c r="J171" s="142"/>
      <c r="K171" s="142"/>
      <c r="L171" s="142"/>
      <c r="M171" s="143"/>
      <c r="N171" s="182"/>
      <c r="O171" s="145"/>
      <c r="P171" s="150"/>
    </row>
    <row r="172" spans="1:16" hidden="1" x14ac:dyDescent="0.25">
      <c r="A172" s="136">
        <v>166</v>
      </c>
      <c r="B172" s="158"/>
      <c r="C172" s="158"/>
      <c r="D172" s="140"/>
      <c r="E172" s="141"/>
      <c r="F172" s="141"/>
      <c r="G172" s="139"/>
      <c r="H172" s="139"/>
      <c r="I172" s="139"/>
      <c r="J172" s="142"/>
      <c r="K172" s="142"/>
      <c r="L172" s="142"/>
      <c r="M172" s="143"/>
      <c r="N172" s="182"/>
      <c r="O172" s="145"/>
      <c r="P172" s="150"/>
    </row>
    <row r="173" spans="1:16" hidden="1" x14ac:dyDescent="0.25">
      <c r="A173" s="136">
        <v>167</v>
      </c>
      <c r="B173" s="158"/>
      <c r="C173" s="158"/>
      <c r="D173" s="140"/>
      <c r="E173" s="141"/>
      <c r="F173" s="141"/>
      <c r="G173" s="139"/>
      <c r="H173" s="139"/>
      <c r="I173" s="139"/>
      <c r="J173" s="142"/>
      <c r="K173" s="142"/>
      <c r="L173" s="142"/>
      <c r="M173" s="143"/>
      <c r="N173" s="182"/>
      <c r="O173" s="145"/>
      <c r="P173" s="150"/>
    </row>
    <row r="174" spans="1:16" hidden="1" x14ac:dyDescent="0.25">
      <c r="A174" s="136">
        <v>168</v>
      </c>
      <c r="B174" s="158"/>
      <c r="C174" s="158"/>
      <c r="D174" s="140"/>
      <c r="E174" s="141"/>
      <c r="F174" s="141"/>
      <c r="G174" s="139"/>
      <c r="H174" s="139"/>
      <c r="I174" s="139"/>
      <c r="J174" s="142"/>
      <c r="K174" s="142"/>
      <c r="L174" s="142"/>
      <c r="M174" s="143"/>
      <c r="N174" s="182"/>
      <c r="O174" s="145"/>
      <c r="P174" s="150"/>
    </row>
    <row r="175" spans="1:16" hidden="1" x14ac:dyDescent="0.25">
      <c r="A175" s="136">
        <v>169</v>
      </c>
      <c r="B175" s="158"/>
      <c r="C175" s="158"/>
      <c r="D175" s="140"/>
      <c r="E175" s="141"/>
      <c r="F175" s="141"/>
      <c r="G175" s="139"/>
      <c r="H175" s="139"/>
      <c r="I175" s="139"/>
      <c r="J175" s="142"/>
      <c r="K175" s="142"/>
      <c r="L175" s="142"/>
      <c r="M175" s="143"/>
      <c r="N175" s="182"/>
      <c r="O175" s="145"/>
      <c r="P175" s="150"/>
    </row>
    <row r="176" spans="1:16" hidden="1" x14ac:dyDescent="0.25">
      <c r="A176" s="136">
        <v>170</v>
      </c>
      <c r="B176" s="158"/>
      <c r="C176" s="158"/>
      <c r="D176" s="140"/>
      <c r="E176" s="141"/>
      <c r="F176" s="141"/>
      <c r="G176" s="139"/>
      <c r="H176" s="139"/>
      <c r="I176" s="139"/>
      <c r="J176" s="142"/>
      <c r="K176" s="142"/>
      <c r="L176" s="142"/>
      <c r="M176" s="143"/>
      <c r="N176" s="182"/>
      <c r="O176" s="145"/>
      <c r="P176" s="150"/>
    </row>
    <row r="177" spans="1:16" hidden="1" x14ac:dyDescent="0.25">
      <c r="A177" s="136">
        <v>171</v>
      </c>
      <c r="B177" s="158"/>
      <c r="C177" s="158"/>
      <c r="D177" s="140"/>
      <c r="E177" s="141"/>
      <c r="F177" s="141"/>
      <c r="G177" s="139"/>
      <c r="H177" s="139"/>
      <c r="I177" s="139"/>
      <c r="J177" s="142"/>
      <c r="K177" s="142"/>
      <c r="L177" s="142"/>
      <c r="M177" s="143"/>
      <c r="N177" s="182"/>
      <c r="O177" s="145"/>
      <c r="P177" s="150"/>
    </row>
    <row r="178" spans="1:16" hidden="1" x14ac:dyDescent="0.25">
      <c r="A178" s="136">
        <v>172</v>
      </c>
      <c r="B178" s="158"/>
      <c r="C178" s="158"/>
      <c r="D178" s="140"/>
      <c r="E178" s="141"/>
      <c r="F178" s="141"/>
      <c r="G178" s="139"/>
      <c r="H178" s="139"/>
      <c r="I178" s="139"/>
      <c r="J178" s="142"/>
      <c r="K178" s="142"/>
      <c r="L178" s="142"/>
      <c r="M178" s="143"/>
      <c r="N178" s="182"/>
      <c r="O178" s="145"/>
      <c r="P178" s="150"/>
    </row>
    <row r="179" spans="1:16" hidden="1" x14ac:dyDescent="0.25">
      <c r="A179" s="136">
        <v>173</v>
      </c>
      <c r="B179" s="158"/>
      <c r="C179" s="158"/>
      <c r="D179" s="140"/>
      <c r="E179" s="141"/>
      <c r="F179" s="141"/>
      <c r="G179" s="139"/>
      <c r="H179" s="139"/>
      <c r="I179" s="139"/>
      <c r="J179" s="142"/>
      <c r="K179" s="142"/>
      <c r="L179" s="142"/>
      <c r="M179" s="143"/>
      <c r="N179" s="182"/>
      <c r="O179" s="145"/>
      <c r="P179" s="150"/>
    </row>
    <row r="180" spans="1:16" hidden="1" x14ac:dyDescent="0.25">
      <c r="A180" s="136">
        <v>174</v>
      </c>
      <c r="B180" s="158"/>
      <c r="C180" s="158"/>
      <c r="D180" s="140"/>
      <c r="E180" s="141"/>
      <c r="F180" s="141"/>
      <c r="G180" s="139"/>
      <c r="H180" s="139"/>
      <c r="I180" s="139"/>
      <c r="J180" s="142"/>
      <c r="K180" s="142"/>
      <c r="L180" s="142"/>
      <c r="M180" s="143"/>
      <c r="N180" s="182"/>
      <c r="O180" s="145"/>
      <c r="P180" s="150"/>
    </row>
    <row r="181" spans="1:16" hidden="1" x14ac:dyDescent="0.25">
      <c r="A181" s="136">
        <v>175</v>
      </c>
      <c r="B181" s="158"/>
      <c r="C181" s="158"/>
      <c r="D181" s="140"/>
      <c r="E181" s="141"/>
      <c r="F181" s="141"/>
      <c r="G181" s="139"/>
      <c r="H181" s="139"/>
      <c r="I181" s="139"/>
      <c r="J181" s="142"/>
      <c r="K181" s="142"/>
      <c r="L181" s="142"/>
      <c r="M181" s="143"/>
      <c r="N181" s="182"/>
      <c r="O181" s="145"/>
      <c r="P181" s="150"/>
    </row>
    <row r="182" spans="1:16" hidden="1" x14ac:dyDescent="0.25">
      <c r="A182" s="136">
        <v>176</v>
      </c>
      <c r="B182" s="158"/>
      <c r="C182" s="158"/>
      <c r="D182" s="140"/>
      <c r="E182" s="141"/>
      <c r="F182" s="141"/>
      <c r="G182" s="139"/>
      <c r="H182" s="139"/>
      <c r="I182" s="139"/>
      <c r="J182" s="142"/>
      <c r="K182" s="142"/>
      <c r="L182" s="142"/>
      <c r="M182" s="143"/>
      <c r="N182" s="182"/>
      <c r="O182" s="145"/>
      <c r="P182" s="150"/>
    </row>
    <row r="183" spans="1:16" hidden="1" x14ac:dyDescent="0.25">
      <c r="A183" s="136">
        <v>177</v>
      </c>
      <c r="B183" s="158"/>
      <c r="C183" s="158"/>
      <c r="D183" s="140"/>
      <c r="E183" s="141"/>
      <c r="F183" s="141"/>
      <c r="G183" s="139"/>
      <c r="H183" s="139"/>
      <c r="I183" s="139"/>
      <c r="J183" s="142"/>
      <c r="K183" s="142"/>
      <c r="L183" s="142"/>
      <c r="M183" s="143"/>
      <c r="N183" s="182"/>
      <c r="O183" s="145"/>
      <c r="P183" s="150"/>
    </row>
    <row r="184" spans="1:16" hidden="1" x14ac:dyDescent="0.25">
      <c r="A184" s="136">
        <v>178</v>
      </c>
      <c r="B184" s="158"/>
      <c r="C184" s="158"/>
      <c r="D184" s="140"/>
      <c r="E184" s="141"/>
      <c r="F184" s="141"/>
      <c r="G184" s="139"/>
      <c r="H184" s="139"/>
      <c r="I184" s="139"/>
      <c r="J184" s="142"/>
      <c r="K184" s="142"/>
      <c r="L184" s="142"/>
      <c r="M184" s="143"/>
      <c r="N184" s="182"/>
      <c r="O184" s="145"/>
      <c r="P184" s="150"/>
    </row>
    <row r="185" spans="1:16" hidden="1" x14ac:dyDescent="0.25">
      <c r="A185" s="136">
        <v>179</v>
      </c>
      <c r="B185" s="158"/>
      <c r="C185" s="158"/>
      <c r="D185" s="140"/>
      <c r="E185" s="141"/>
      <c r="F185" s="141"/>
      <c r="G185" s="139"/>
      <c r="H185" s="139"/>
      <c r="I185" s="139"/>
      <c r="J185" s="142"/>
      <c r="K185" s="142"/>
      <c r="L185" s="142"/>
      <c r="M185" s="143"/>
      <c r="N185" s="182"/>
      <c r="O185" s="145"/>
      <c r="P185" s="150"/>
    </row>
    <row r="186" spans="1:16" hidden="1" x14ac:dyDescent="0.25">
      <c r="A186" s="136">
        <v>180</v>
      </c>
      <c r="B186" s="158"/>
      <c r="C186" s="158"/>
      <c r="D186" s="140"/>
      <c r="E186" s="141"/>
      <c r="F186" s="141"/>
      <c r="G186" s="139"/>
      <c r="H186" s="139"/>
      <c r="I186" s="139"/>
      <c r="J186" s="142"/>
      <c r="K186" s="142"/>
      <c r="L186" s="142"/>
      <c r="M186" s="143"/>
      <c r="N186" s="182"/>
      <c r="O186" s="145"/>
      <c r="P186" s="150"/>
    </row>
    <row r="187" spans="1:16" hidden="1" x14ac:dyDescent="0.25">
      <c r="A187" s="136">
        <v>181</v>
      </c>
      <c r="B187" s="158"/>
      <c r="C187" s="158"/>
      <c r="D187" s="140"/>
      <c r="E187" s="141"/>
      <c r="F187" s="141"/>
      <c r="G187" s="139"/>
      <c r="H187" s="139"/>
      <c r="I187" s="139"/>
      <c r="J187" s="142"/>
      <c r="K187" s="142"/>
      <c r="L187" s="142"/>
      <c r="M187" s="143"/>
      <c r="N187" s="182"/>
      <c r="O187" s="145"/>
      <c r="P187" s="150"/>
    </row>
    <row r="188" spans="1:16" hidden="1" x14ac:dyDescent="0.25">
      <c r="A188" s="136">
        <v>182</v>
      </c>
      <c r="B188" s="158"/>
      <c r="C188" s="158"/>
      <c r="D188" s="140"/>
      <c r="E188" s="141"/>
      <c r="F188" s="141"/>
      <c r="G188" s="139"/>
      <c r="H188" s="139"/>
      <c r="I188" s="139"/>
      <c r="J188" s="142"/>
      <c r="K188" s="142"/>
      <c r="L188" s="142"/>
      <c r="M188" s="143"/>
      <c r="N188" s="182"/>
      <c r="O188" s="145"/>
      <c r="P188" s="150"/>
    </row>
    <row r="189" spans="1:16" hidden="1" x14ac:dyDescent="0.25">
      <c r="A189" s="136">
        <v>183</v>
      </c>
      <c r="B189" s="158"/>
      <c r="C189" s="158"/>
      <c r="D189" s="140"/>
      <c r="E189" s="141"/>
      <c r="F189" s="141"/>
      <c r="G189" s="139"/>
      <c r="H189" s="139"/>
      <c r="I189" s="139"/>
      <c r="J189" s="142"/>
      <c r="K189" s="142"/>
      <c r="L189" s="142"/>
      <c r="M189" s="143"/>
      <c r="N189" s="182"/>
      <c r="O189" s="145"/>
      <c r="P189" s="150"/>
    </row>
    <row r="190" spans="1:16" hidden="1" x14ac:dyDescent="0.25">
      <c r="A190" s="136">
        <v>184</v>
      </c>
      <c r="B190" s="158"/>
      <c r="C190" s="158"/>
      <c r="D190" s="140"/>
      <c r="E190" s="141"/>
      <c r="F190" s="141"/>
      <c r="G190" s="139"/>
      <c r="H190" s="139"/>
      <c r="I190" s="139"/>
      <c r="J190" s="142"/>
      <c r="K190" s="142"/>
      <c r="L190" s="142"/>
      <c r="M190" s="143"/>
      <c r="N190" s="182"/>
      <c r="O190" s="145"/>
      <c r="P190" s="150"/>
    </row>
    <row r="191" spans="1:16" hidden="1" x14ac:dyDescent="0.25">
      <c r="A191" s="136">
        <v>185</v>
      </c>
      <c r="B191" s="158"/>
      <c r="C191" s="158"/>
      <c r="D191" s="140"/>
      <c r="E191" s="141"/>
      <c r="F191" s="141"/>
      <c r="G191" s="139"/>
      <c r="H191" s="139"/>
      <c r="I191" s="139"/>
      <c r="J191" s="142"/>
      <c r="K191" s="142"/>
      <c r="L191" s="142"/>
      <c r="M191" s="143"/>
      <c r="N191" s="182"/>
      <c r="O191" s="145"/>
      <c r="P191" s="150"/>
    </row>
    <row r="192" spans="1:16" hidden="1" x14ac:dyDescent="0.25">
      <c r="A192" s="136">
        <v>186</v>
      </c>
      <c r="B192" s="158"/>
      <c r="C192" s="158"/>
      <c r="D192" s="140"/>
      <c r="E192" s="141"/>
      <c r="F192" s="141"/>
      <c r="G192" s="139"/>
      <c r="H192" s="139"/>
      <c r="I192" s="139"/>
      <c r="J192" s="142"/>
      <c r="K192" s="142"/>
      <c r="L192" s="142"/>
      <c r="M192" s="143"/>
      <c r="N192" s="182"/>
      <c r="O192" s="145"/>
      <c r="P192" s="150"/>
    </row>
    <row r="193" spans="1:16" hidden="1" x14ac:dyDescent="0.25">
      <c r="A193" s="136">
        <v>187</v>
      </c>
      <c r="B193" s="158"/>
      <c r="C193" s="158"/>
      <c r="D193" s="140"/>
      <c r="E193" s="141"/>
      <c r="F193" s="141"/>
      <c r="G193" s="139"/>
      <c r="H193" s="139"/>
      <c r="I193" s="139"/>
      <c r="J193" s="142"/>
      <c r="K193" s="142"/>
      <c r="L193" s="142"/>
      <c r="M193" s="143"/>
      <c r="N193" s="182"/>
      <c r="O193" s="145"/>
      <c r="P193" s="150"/>
    </row>
    <row r="194" spans="1:16" hidden="1" x14ac:dyDescent="0.25">
      <c r="A194" s="136">
        <v>188</v>
      </c>
      <c r="B194" s="158"/>
      <c r="C194" s="158"/>
      <c r="D194" s="140"/>
      <c r="E194" s="141"/>
      <c r="F194" s="141"/>
      <c r="G194" s="139"/>
      <c r="H194" s="139"/>
      <c r="I194" s="139"/>
      <c r="J194" s="142"/>
      <c r="K194" s="142"/>
      <c r="L194" s="142"/>
      <c r="M194" s="143"/>
      <c r="N194" s="182"/>
      <c r="O194" s="145"/>
      <c r="P194" s="150"/>
    </row>
    <row r="195" spans="1:16" hidden="1" x14ac:dyDescent="0.25">
      <c r="A195" s="136">
        <v>189</v>
      </c>
      <c r="B195" s="158"/>
      <c r="C195" s="158"/>
      <c r="D195" s="140"/>
      <c r="E195" s="141"/>
      <c r="F195" s="141"/>
      <c r="G195" s="139"/>
      <c r="H195" s="139"/>
      <c r="I195" s="139"/>
      <c r="J195" s="142"/>
      <c r="K195" s="142"/>
      <c r="L195" s="142"/>
      <c r="M195" s="143"/>
      <c r="N195" s="182"/>
      <c r="O195" s="145"/>
      <c r="P195" s="150"/>
    </row>
    <row r="196" spans="1:16" hidden="1" x14ac:dyDescent="0.25">
      <c r="A196" s="136">
        <v>190</v>
      </c>
      <c r="B196" s="158"/>
      <c r="C196" s="158"/>
      <c r="D196" s="140"/>
      <c r="E196" s="141"/>
      <c r="F196" s="141"/>
      <c r="G196" s="139"/>
      <c r="H196" s="139"/>
      <c r="I196" s="139"/>
      <c r="J196" s="142"/>
      <c r="K196" s="142"/>
      <c r="L196" s="142"/>
      <c r="M196" s="143"/>
      <c r="N196" s="182"/>
      <c r="O196" s="145"/>
      <c r="P196" s="150"/>
    </row>
    <row r="197" spans="1:16" hidden="1" x14ac:dyDescent="0.25">
      <c r="A197" s="136">
        <v>191</v>
      </c>
      <c r="B197" s="158"/>
      <c r="C197" s="158"/>
      <c r="D197" s="140"/>
      <c r="E197" s="141"/>
      <c r="F197" s="141"/>
      <c r="G197" s="139"/>
      <c r="H197" s="139"/>
      <c r="I197" s="139"/>
      <c r="J197" s="142"/>
      <c r="K197" s="142"/>
      <c r="L197" s="142"/>
      <c r="M197" s="143"/>
      <c r="N197" s="182"/>
      <c r="O197" s="145"/>
      <c r="P197" s="150"/>
    </row>
    <row r="198" spans="1:16" hidden="1" x14ac:dyDescent="0.25">
      <c r="A198" s="136">
        <v>192</v>
      </c>
      <c r="B198" s="158"/>
      <c r="C198" s="158"/>
      <c r="D198" s="140"/>
      <c r="E198" s="141"/>
      <c r="F198" s="141"/>
      <c r="G198" s="139"/>
      <c r="H198" s="139"/>
      <c r="I198" s="139"/>
      <c r="J198" s="142"/>
      <c r="K198" s="142"/>
      <c r="L198" s="142"/>
      <c r="M198" s="143"/>
      <c r="N198" s="182"/>
      <c r="O198" s="145"/>
      <c r="P198" s="150"/>
    </row>
    <row r="199" spans="1:16" hidden="1" x14ac:dyDescent="0.25">
      <c r="A199" s="136">
        <v>193</v>
      </c>
      <c r="B199" s="158"/>
      <c r="C199" s="158"/>
      <c r="D199" s="140"/>
      <c r="E199" s="141"/>
      <c r="F199" s="141"/>
      <c r="G199" s="139"/>
      <c r="H199" s="139"/>
      <c r="I199" s="139"/>
      <c r="J199" s="142"/>
      <c r="K199" s="142"/>
      <c r="L199" s="142"/>
      <c r="M199" s="143"/>
      <c r="N199" s="182"/>
      <c r="O199" s="145"/>
      <c r="P199" s="150"/>
    </row>
    <row r="200" spans="1:16" hidden="1" x14ac:dyDescent="0.25">
      <c r="A200" s="136">
        <v>194</v>
      </c>
      <c r="B200" s="158"/>
      <c r="C200" s="158"/>
      <c r="D200" s="140"/>
      <c r="E200" s="141"/>
      <c r="F200" s="141"/>
      <c r="G200" s="139"/>
      <c r="H200" s="139"/>
      <c r="I200" s="139"/>
      <c r="J200" s="142"/>
      <c r="K200" s="142"/>
      <c r="L200" s="142"/>
      <c r="M200" s="143"/>
      <c r="N200" s="182"/>
      <c r="O200" s="145"/>
      <c r="P200" s="150"/>
    </row>
    <row r="201" spans="1:16" hidden="1" x14ac:dyDescent="0.25">
      <c r="A201" s="136">
        <v>195</v>
      </c>
      <c r="B201" s="158"/>
      <c r="C201" s="158"/>
      <c r="D201" s="140"/>
      <c r="E201" s="141"/>
      <c r="F201" s="141"/>
      <c r="G201" s="139"/>
      <c r="H201" s="139"/>
      <c r="I201" s="139"/>
      <c r="J201" s="142"/>
      <c r="K201" s="142"/>
      <c r="L201" s="142"/>
      <c r="M201" s="143"/>
      <c r="N201" s="182"/>
      <c r="O201" s="145"/>
      <c r="P201" s="150"/>
    </row>
    <row r="202" spans="1:16" hidden="1" x14ac:dyDescent="0.25">
      <c r="A202" s="136">
        <v>196</v>
      </c>
      <c r="B202" s="158"/>
      <c r="C202" s="158"/>
      <c r="D202" s="140"/>
      <c r="E202" s="141"/>
      <c r="F202" s="141"/>
      <c r="G202" s="139"/>
      <c r="H202" s="139"/>
      <c r="I202" s="139"/>
      <c r="J202" s="142"/>
      <c r="K202" s="142"/>
      <c r="L202" s="142"/>
      <c r="M202" s="143"/>
      <c r="N202" s="182"/>
      <c r="O202" s="145"/>
      <c r="P202" s="150"/>
    </row>
    <row r="203" spans="1:16" hidden="1" x14ac:dyDescent="0.25">
      <c r="A203" s="136">
        <v>197</v>
      </c>
      <c r="B203" s="158"/>
      <c r="C203" s="158"/>
      <c r="D203" s="140"/>
      <c r="E203" s="141"/>
      <c r="F203" s="141"/>
      <c r="G203" s="139"/>
      <c r="H203" s="139"/>
      <c r="I203" s="139"/>
      <c r="J203" s="142"/>
      <c r="K203" s="142"/>
      <c r="L203" s="142"/>
      <c r="M203" s="143"/>
      <c r="N203" s="182"/>
      <c r="O203" s="145"/>
      <c r="P203" s="150"/>
    </row>
    <row r="204" spans="1:16" hidden="1" x14ac:dyDescent="0.25">
      <c r="A204" s="136">
        <v>198</v>
      </c>
      <c r="B204" s="158"/>
      <c r="C204" s="158"/>
      <c r="D204" s="140"/>
      <c r="E204" s="141"/>
      <c r="F204" s="141"/>
      <c r="G204" s="139"/>
      <c r="H204" s="139"/>
      <c r="I204" s="139"/>
      <c r="J204" s="142"/>
      <c r="K204" s="142"/>
      <c r="L204" s="142"/>
      <c r="M204" s="143"/>
      <c r="N204" s="182"/>
      <c r="O204" s="145"/>
      <c r="P204" s="150"/>
    </row>
    <row r="205" spans="1:16" hidden="1" x14ac:dyDescent="0.25">
      <c r="A205" s="136">
        <v>199</v>
      </c>
      <c r="B205" s="158"/>
      <c r="C205" s="158"/>
      <c r="D205" s="140"/>
      <c r="E205" s="141"/>
      <c r="F205" s="141"/>
      <c r="G205" s="139"/>
      <c r="H205" s="139"/>
      <c r="I205" s="139"/>
      <c r="J205" s="142"/>
      <c r="K205" s="142"/>
      <c r="L205" s="142"/>
      <c r="M205" s="143"/>
      <c r="N205" s="182"/>
      <c r="O205" s="145"/>
      <c r="P205" s="150"/>
    </row>
    <row r="206" spans="1:16" hidden="1" x14ac:dyDescent="0.25">
      <c r="A206" s="136">
        <v>200</v>
      </c>
      <c r="B206" s="158"/>
      <c r="C206" s="158"/>
      <c r="D206" s="140"/>
      <c r="E206" s="141"/>
      <c r="F206" s="141"/>
      <c r="G206" s="139"/>
      <c r="H206" s="139"/>
      <c r="I206" s="139"/>
      <c r="J206" s="142"/>
      <c r="K206" s="142"/>
      <c r="L206" s="142"/>
      <c r="M206" s="143"/>
      <c r="N206" s="182"/>
      <c r="O206" s="145"/>
      <c r="P206" s="150"/>
    </row>
    <row r="207" spans="1:16" hidden="1" x14ac:dyDescent="0.25">
      <c r="A207" s="136">
        <v>201</v>
      </c>
      <c r="B207" s="158"/>
      <c r="C207" s="158"/>
      <c r="D207" s="140"/>
      <c r="E207" s="141"/>
      <c r="F207" s="141"/>
      <c r="G207" s="139"/>
      <c r="H207" s="139"/>
      <c r="I207" s="139"/>
      <c r="J207" s="142"/>
      <c r="K207" s="142"/>
      <c r="L207" s="142"/>
      <c r="M207" s="143"/>
      <c r="N207" s="182"/>
      <c r="O207" s="145"/>
      <c r="P207" s="150"/>
    </row>
    <row r="208" spans="1:16" hidden="1" x14ac:dyDescent="0.25">
      <c r="A208" s="136">
        <v>202</v>
      </c>
      <c r="B208" s="158"/>
      <c r="C208" s="158"/>
      <c r="D208" s="140"/>
      <c r="E208" s="141"/>
      <c r="F208" s="141"/>
      <c r="G208" s="139"/>
      <c r="H208" s="139"/>
      <c r="I208" s="139"/>
      <c r="J208" s="142"/>
      <c r="K208" s="142"/>
      <c r="L208" s="142"/>
      <c r="M208" s="143"/>
      <c r="N208" s="182"/>
      <c r="O208" s="145"/>
      <c r="P208" s="150"/>
    </row>
    <row r="209" spans="1:16" hidden="1" x14ac:dyDescent="0.25">
      <c r="A209" s="136">
        <v>203</v>
      </c>
      <c r="B209" s="158"/>
      <c r="C209" s="158"/>
      <c r="D209" s="140"/>
      <c r="E209" s="141"/>
      <c r="F209" s="141"/>
      <c r="G209" s="139"/>
      <c r="H209" s="139"/>
      <c r="I209" s="139"/>
      <c r="J209" s="142"/>
      <c r="K209" s="142"/>
      <c r="L209" s="142"/>
      <c r="M209" s="143"/>
      <c r="N209" s="182"/>
      <c r="O209" s="145"/>
      <c r="P209" s="150"/>
    </row>
    <row r="210" spans="1:16" hidden="1" x14ac:dyDescent="0.25">
      <c r="A210" s="136">
        <v>204</v>
      </c>
      <c r="B210" s="158"/>
      <c r="C210" s="158"/>
      <c r="D210" s="140"/>
      <c r="E210" s="141"/>
      <c r="F210" s="141"/>
      <c r="G210" s="139"/>
      <c r="H210" s="139"/>
      <c r="I210" s="139"/>
      <c r="J210" s="142"/>
      <c r="K210" s="142"/>
      <c r="L210" s="142"/>
      <c r="M210" s="143"/>
      <c r="N210" s="182"/>
      <c r="O210" s="145"/>
      <c r="P210" s="150"/>
    </row>
    <row r="211" spans="1:16" hidden="1" x14ac:dyDescent="0.25">
      <c r="A211" s="136">
        <v>205</v>
      </c>
      <c r="B211" s="158"/>
      <c r="C211" s="158"/>
      <c r="D211" s="140"/>
      <c r="E211" s="141"/>
      <c r="F211" s="141"/>
      <c r="G211" s="139"/>
      <c r="H211" s="139"/>
      <c r="I211" s="139"/>
      <c r="J211" s="142"/>
      <c r="K211" s="142"/>
      <c r="L211" s="142"/>
      <c r="M211" s="143"/>
      <c r="N211" s="182"/>
      <c r="O211" s="145"/>
      <c r="P211" s="150"/>
    </row>
    <row r="212" spans="1:16" hidden="1" x14ac:dyDescent="0.25">
      <c r="A212" s="136">
        <v>206</v>
      </c>
      <c r="B212" s="158"/>
      <c r="C212" s="158"/>
      <c r="D212" s="140"/>
      <c r="E212" s="141"/>
      <c r="F212" s="141"/>
      <c r="G212" s="139"/>
      <c r="H212" s="139"/>
      <c r="I212" s="139"/>
      <c r="J212" s="142"/>
      <c r="K212" s="142"/>
      <c r="L212" s="142"/>
      <c r="M212" s="143"/>
      <c r="N212" s="182"/>
      <c r="O212" s="145"/>
      <c r="P212" s="150"/>
    </row>
    <row r="213" spans="1:16" hidden="1" x14ac:dyDescent="0.25">
      <c r="A213" s="136">
        <v>207</v>
      </c>
      <c r="B213" s="158"/>
      <c r="C213" s="158"/>
      <c r="D213" s="140"/>
      <c r="E213" s="141"/>
      <c r="F213" s="141"/>
      <c r="G213" s="139"/>
      <c r="H213" s="139"/>
      <c r="I213" s="139"/>
      <c r="J213" s="142"/>
      <c r="K213" s="142"/>
      <c r="L213" s="142"/>
      <c r="M213" s="143"/>
      <c r="N213" s="182"/>
      <c r="O213" s="145"/>
      <c r="P213" s="150"/>
    </row>
    <row r="214" spans="1:16" hidden="1" x14ac:dyDescent="0.25">
      <c r="A214" s="136">
        <v>208</v>
      </c>
      <c r="B214" s="158"/>
      <c r="C214" s="158"/>
      <c r="D214" s="140"/>
      <c r="E214" s="141"/>
      <c r="F214" s="141"/>
      <c r="G214" s="139"/>
      <c r="H214" s="139"/>
      <c r="I214" s="139"/>
      <c r="J214" s="142"/>
      <c r="K214" s="142"/>
      <c r="L214" s="142"/>
      <c r="M214" s="143"/>
      <c r="N214" s="182"/>
      <c r="O214" s="145"/>
      <c r="P214" s="150"/>
    </row>
    <row r="215" spans="1:16" hidden="1" x14ac:dyDescent="0.25">
      <c r="A215" s="136">
        <v>209</v>
      </c>
      <c r="B215" s="158"/>
      <c r="C215" s="158"/>
      <c r="D215" s="140"/>
      <c r="E215" s="141"/>
      <c r="F215" s="141"/>
      <c r="G215" s="139"/>
      <c r="H215" s="139"/>
      <c r="I215" s="139"/>
      <c r="J215" s="142"/>
      <c r="K215" s="142"/>
      <c r="L215" s="142"/>
      <c r="M215" s="143"/>
      <c r="N215" s="182"/>
      <c r="O215" s="145"/>
      <c r="P215" s="150"/>
    </row>
    <row r="216" spans="1:16" hidden="1" x14ac:dyDescent="0.25">
      <c r="A216" s="136">
        <v>210</v>
      </c>
      <c r="B216" s="158"/>
      <c r="C216" s="158"/>
      <c r="D216" s="140"/>
      <c r="E216" s="141"/>
      <c r="F216" s="141"/>
      <c r="G216" s="139"/>
      <c r="H216" s="139"/>
      <c r="I216" s="139"/>
      <c r="J216" s="142"/>
      <c r="K216" s="142"/>
      <c r="L216" s="142"/>
      <c r="M216" s="143"/>
      <c r="N216" s="182"/>
      <c r="O216" s="145"/>
      <c r="P216" s="150"/>
    </row>
    <row r="217" spans="1:16" hidden="1" x14ac:dyDescent="0.25">
      <c r="A217" s="136">
        <v>211</v>
      </c>
      <c r="B217" s="158"/>
      <c r="C217" s="158"/>
      <c r="D217" s="140"/>
      <c r="E217" s="141"/>
      <c r="F217" s="141"/>
      <c r="G217" s="139"/>
      <c r="H217" s="139"/>
      <c r="I217" s="139"/>
      <c r="J217" s="142"/>
      <c r="K217" s="142"/>
      <c r="L217" s="142"/>
      <c r="M217" s="143"/>
      <c r="N217" s="182"/>
      <c r="O217" s="145"/>
      <c r="P217" s="150"/>
    </row>
    <row r="218" spans="1:16" hidden="1" x14ac:dyDescent="0.25">
      <c r="A218" s="136">
        <v>212</v>
      </c>
      <c r="B218" s="158"/>
      <c r="C218" s="158"/>
      <c r="D218" s="140"/>
      <c r="E218" s="141"/>
      <c r="F218" s="141"/>
      <c r="G218" s="139"/>
      <c r="H218" s="139"/>
      <c r="I218" s="139"/>
      <c r="J218" s="142"/>
      <c r="K218" s="142"/>
      <c r="L218" s="142"/>
      <c r="M218" s="143"/>
      <c r="N218" s="182"/>
      <c r="O218" s="145"/>
      <c r="P218" s="150"/>
    </row>
    <row r="219" spans="1:16" hidden="1" x14ac:dyDescent="0.25">
      <c r="A219" s="136">
        <v>213</v>
      </c>
      <c r="B219" s="158"/>
      <c r="C219" s="158"/>
      <c r="D219" s="140"/>
      <c r="E219" s="141"/>
      <c r="F219" s="141"/>
      <c r="G219" s="139"/>
      <c r="H219" s="139"/>
      <c r="I219" s="139"/>
      <c r="J219" s="142"/>
      <c r="K219" s="142"/>
      <c r="L219" s="142"/>
      <c r="M219" s="143"/>
      <c r="N219" s="182"/>
      <c r="O219" s="145"/>
      <c r="P219" s="150"/>
    </row>
    <row r="220" spans="1:16" hidden="1" x14ac:dyDescent="0.25">
      <c r="A220" s="136">
        <v>214</v>
      </c>
      <c r="B220" s="158"/>
      <c r="C220" s="158"/>
      <c r="D220" s="140"/>
      <c r="E220" s="141"/>
      <c r="F220" s="141"/>
      <c r="G220" s="139"/>
      <c r="H220" s="139"/>
      <c r="I220" s="139"/>
      <c r="J220" s="142"/>
      <c r="K220" s="142"/>
      <c r="L220" s="142"/>
      <c r="M220" s="143"/>
      <c r="N220" s="182"/>
      <c r="O220" s="145"/>
      <c r="P220" s="150"/>
    </row>
    <row r="221" spans="1:16" hidden="1" x14ac:dyDescent="0.25">
      <c r="A221" s="136">
        <v>215</v>
      </c>
      <c r="B221" s="158"/>
      <c r="C221" s="158"/>
      <c r="D221" s="140"/>
      <c r="E221" s="141"/>
      <c r="F221" s="141"/>
      <c r="G221" s="139"/>
      <c r="H221" s="139"/>
      <c r="I221" s="139"/>
      <c r="J221" s="142"/>
      <c r="K221" s="142"/>
      <c r="L221" s="142"/>
      <c r="M221" s="143"/>
      <c r="N221" s="182"/>
      <c r="O221" s="145"/>
      <c r="P221" s="150"/>
    </row>
    <row r="222" spans="1:16" hidden="1" x14ac:dyDescent="0.25">
      <c r="A222" s="136">
        <v>216</v>
      </c>
      <c r="B222" s="158"/>
      <c r="C222" s="158"/>
      <c r="D222" s="140"/>
      <c r="E222" s="141"/>
      <c r="F222" s="141"/>
      <c r="G222" s="139"/>
      <c r="H222" s="139"/>
      <c r="I222" s="139"/>
      <c r="J222" s="142"/>
      <c r="K222" s="142"/>
      <c r="L222" s="142"/>
      <c r="M222" s="143"/>
      <c r="N222" s="182"/>
      <c r="O222" s="145"/>
      <c r="P222" s="150"/>
    </row>
    <row r="223" spans="1:16" hidden="1" x14ac:dyDescent="0.25">
      <c r="A223" s="136">
        <v>217</v>
      </c>
      <c r="B223" s="158"/>
      <c r="C223" s="158"/>
      <c r="D223" s="140"/>
      <c r="E223" s="141"/>
      <c r="F223" s="141"/>
      <c r="G223" s="139"/>
      <c r="H223" s="139"/>
      <c r="I223" s="139"/>
      <c r="J223" s="142"/>
      <c r="K223" s="142"/>
      <c r="L223" s="142"/>
      <c r="M223" s="143"/>
      <c r="N223" s="182"/>
      <c r="O223" s="145"/>
      <c r="P223" s="150"/>
    </row>
    <row r="224" spans="1:16" hidden="1" x14ac:dyDescent="0.25">
      <c r="A224" s="136">
        <v>218</v>
      </c>
      <c r="B224" s="158"/>
      <c r="C224" s="158"/>
      <c r="D224" s="140"/>
      <c r="E224" s="141"/>
      <c r="F224" s="141"/>
      <c r="G224" s="139"/>
      <c r="H224" s="139"/>
      <c r="I224" s="139"/>
      <c r="J224" s="142"/>
      <c r="K224" s="142"/>
      <c r="L224" s="142"/>
      <c r="M224" s="143"/>
      <c r="N224" s="182"/>
      <c r="O224" s="145"/>
      <c r="P224" s="150"/>
    </row>
    <row r="225" spans="1:16" hidden="1" x14ac:dyDescent="0.25">
      <c r="A225" s="136">
        <v>219</v>
      </c>
      <c r="B225" s="158"/>
      <c r="C225" s="158"/>
      <c r="D225" s="140"/>
      <c r="E225" s="141"/>
      <c r="F225" s="141"/>
      <c r="G225" s="139"/>
      <c r="H225" s="139"/>
      <c r="I225" s="139"/>
      <c r="J225" s="142"/>
      <c r="K225" s="142"/>
      <c r="L225" s="142"/>
      <c r="M225" s="143"/>
      <c r="N225" s="182"/>
      <c r="O225" s="145"/>
      <c r="P225" s="150"/>
    </row>
    <row r="226" spans="1:16" hidden="1" x14ac:dyDescent="0.25">
      <c r="A226" s="136">
        <v>220</v>
      </c>
      <c r="B226" s="158"/>
      <c r="C226" s="158"/>
      <c r="D226" s="140"/>
      <c r="E226" s="141"/>
      <c r="F226" s="141"/>
      <c r="G226" s="139"/>
      <c r="H226" s="139"/>
      <c r="I226" s="139"/>
      <c r="J226" s="142"/>
      <c r="K226" s="142"/>
      <c r="L226" s="142"/>
      <c r="M226" s="143"/>
      <c r="N226" s="182"/>
      <c r="O226" s="145"/>
      <c r="P226" s="150"/>
    </row>
    <row r="227" spans="1:16" hidden="1" x14ac:dyDescent="0.25">
      <c r="A227" s="136">
        <v>221</v>
      </c>
      <c r="B227" s="158"/>
      <c r="C227" s="158"/>
      <c r="D227" s="140"/>
      <c r="E227" s="141"/>
      <c r="F227" s="141"/>
      <c r="G227" s="139"/>
      <c r="H227" s="139"/>
      <c r="I227" s="139"/>
      <c r="J227" s="142"/>
      <c r="K227" s="142"/>
      <c r="L227" s="142"/>
      <c r="M227" s="143"/>
      <c r="N227" s="182"/>
      <c r="O227" s="145"/>
      <c r="P227" s="150"/>
    </row>
    <row r="228" spans="1:16" hidden="1" x14ac:dyDescent="0.25">
      <c r="A228" s="136">
        <v>222</v>
      </c>
      <c r="B228" s="158"/>
      <c r="C228" s="158"/>
      <c r="D228" s="140"/>
      <c r="E228" s="141"/>
      <c r="F228" s="141"/>
      <c r="G228" s="139"/>
      <c r="H228" s="139"/>
      <c r="I228" s="139"/>
      <c r="J228" s="142"/>
      <c r="K228" s="142"/>
      <c r="L228" s="142"/>
      <c r="M228" s="143"/>
      <c r="N228" s="182"/>
      <c r="O228" s="145"/>
      <c r="P228" s="150"/>
    </row>
    <row r="229" spans="1:16" hidden="1" x14ac:dyDescent="0.25">
      <c r="A229" s="136">
        <v>223</v>
      </c>
      <c r="B229" s="158"/>
      <c r="C229" s="158"/>
      <c r="D229" s="140"/>
      <c r="E229" s="141"/>
      <c r="F229" s="141"/>
      <c r="G229" s="139"/>
      <c r="H229" s="139"/>
      <c r="I229" s="139"/>
      <c r="J229" s="142"/>
      <c r="K229" s="142"/>
      <c r="L229" s="142"/>
      <c r="M229" s="143"/>
      <c r="N229" s="182"/>
      <c r="O229" s="145"/>
      <c r="P229" s="150"/>
    </row>
    <row r="230" spans="1:16" hidden="1" x14ac:dyDescent="0.25">
      <c r="A230" s="136">
        <v>224</v>
      </c>
      <c r="B230" s="158"/>
      <c r="C230" s="158"/>
      <c r="D230" s="140"/>
      <c r="E230" s="141"/>
      <c r="F230" s="141"/>
      <c r="G230" s="139"/>
      <c r="H230" s="139"/>
      <c r="I230" s="139"/>
      <c r="J230" s="142"/>
      <c r="K230" s="142"/>
      <c r="L230" s="142"/>
      <c r="M230" s="143"/>
      <c r="N230" s="182"/>
      <c r="O230" s="145"/>
      <c r="P230" s="150"/>
    </row>
    <row r="231" spans="1:16" hidden="1" x14ac:dyDescent="0.25">
      <c r="A231" s="136">
        <v>225</v>
      </c>
      <c r="B231" s="158"/>
      <c r="C231" s="158"/>
      <c r="D231" s="140"/>
      <c r="E231" s="141"/>
      <c r="F231" s="141"/>
      <c r="G231" s="139"/>
      <c r="H231" s="139"/>
      <c r="I231" s="139"/>
      <c r="J231" s="142"/>
      <c r="K231" s="142"/>
      <c r="L231" s="142"/>
      <c r="M231" s="143"/>
      <c r="N231" s="182"/>
      <c r="O231" s="145"/>
      <c r="P231" s="150"/>
    </row>
    <row r="232" spans="1:16" hidden="1" x14ac:dyDescent="0.25">
      <c r="A232" s="136">
        <v>226</v>
      </c>
      <c r="B232" s="158"/>
      <c r="C232" s="158"/>
      <c r="D232" s="140"/>
      <c r="E232" s="141"/>
      <c r="F232" s="141"/>
      <c r="G232" s="139"/>
      <c r="H232" s="139"/>
      <c r="I232" s="139"/>
      <c r="J232" s="142"/>
      <c r="K232" s="142"/>
      <c r="L232" s="142"/>
      <c r="M232" s="143"/>
      <c r="N232" s="182"/>
      <c r="O232" s="145"/>
      <c r="P232" s="150"/>
    </row>
    <row r="233" spans="1:16" hidden="1" x14ac:dyDescent="0.25">
      <c r="A233" s="136">
        <v>227</v>
      </c>
      <c r="B233" s="158"/>
      <c r="C233" s="158"/>
      <c r="D233" s="140"/>
      <c r="E233" s="141"/>
      <c r="F233" s="141"/>
      <c r="G233" s="139"/>
      <c r="H233" s="139"/>
      <c r="I233" s="139"/>
      <c r="J233" s="142"/>
      <c r="K233" s="142"/>
      <c r="L233" s="142"/>
      <c r="M233" s="143"/>
      <c r="N233" s="182"/>
      <c r="O233" s="145"/>
      <c r="P233" s="150"/>
    </row>
    <row r="234" spans="1:16" hidden="1" x14ac:dyDescent="0.25">
      <c r="A234" s="136">
        <v>228</v>
      </c>
      <c r="B234" s="158"/>
      <c r="C234" s="158"/>
      <c r="D234" s="140"/>
      <c r="E234" s="141"/>
      <c r="F234" s="141"/>
      <c r="G234" s="139"/>
      <c r="H234" s="139"/>
      <c r="I234" s="139"/>
      <c r="J234" s="142"/>
      <c r="K234" s="142"/>
      <c r="L234" s="142"/>
      <c r="M234" s="143"/>
      <c r="N234" s="182"/>
      <c r="O234" s="145"/>
      <c r="P234" s="150"/>
    </row>
    <row r="235" spans="1:16" hidden="1" x14ac:dyDescent="0.25">
      <c r="A235" s="136">
        <v>229</v>
      </c>
      <c r="B235" s="158"/>
      <c r="C235" s="158"/>
      <c r="D235" s="140"/>
      <c r="E235" s="141"/>
      <c r="F235" s="141"/>
      <c r="G235" s="139"/>
      <c r="H235" s="139"/>
      <c r="I235" s="139"/>
      <c r="J235" s="142"/>
      <c r="K235" s="142"/>
      <c r="L235" s="142"/>
      <c r="M235" s="143"/>
      <c r="N235" s="182"/>
      <c r="O235" s="145"/>
      <c r="P235" s="150"/>
    </row>
    <row r="236" spans="1:16" hidden="1" x14ac:dyDescent="0.25">
      <c r="A236" s="136">
        <v>230</v>
      </c>
      <c r="B236" s="158"/>
      <c r="C236" s="158"/>
      <c r="D236" s="140"/>
      <c r="E236" s="141"/>
      <c r="F236" s="141"/>
      <c r="G236" s="139"/>
      <c r="H236" s="139"/>
      <c r="I236" s="139"/>
      <c r="J236" s="142"/>
      <c r="K236" s="142"/>
      <c r="L236" s="142"/>
      <c r="M236" s="143"/>
      <c r="N236" s="182"/>
      <c r="O236" s="145"/>
      <c r="P236" s="150"/>
    </row>
    <row r="237" spans="1:16" hidden="1" x14ac:dyDescent="0.25">
      <c r="A237" s="136">
        <v>231</v>
      </c>
      <c r="B237" s="158"/>
      <c r="C237" s="158"/>
      <c r="D237" s="140"/>
      <c r="E237" s="141"/>
      <c r="F237" s="141"/>
      <c r="G237" s="139"/>
      <c r="H237" s="139"/>
      <c r="I237" s="139"/>
      <c r="J237" s="142"/>
      <c r="K237" s="142"/>
      <c r="L237" s="142"/>
      <c r="M237" s="143"/>
      <c r="N237" s="182"/>
      <c r="O237" s="145"/>
      <c r="P237" s="150"/>
    </row>
    <row r="238" spans="1:16" hidden="1" x14ac:dyDescent="0.25">
      <c r="A238" s="136">
        <v>232</v>
      </c>
      <c r="B238" s="158"/>
      <c r="C238" s="158"/>
      <c r="D238" s="140"/>
      <c r="E238" s="141"/>
      <c r="F238" s="141"/>
      <c r="G238" s="139"/>
      <c r="H238" s="139"/>
      <c r="I238" s="139"/>
      <c r="J238" s="142"/>
      <c r="K238" s="142"/>
      <c r="L238" s="142"/>
      <c r="M238" s="143"/>
      <c r="N238" s="182"/>
      <c r="O238" s="145"/>
      <c r="P238" s="150"/>
    </row>
    <row r="239" spans="1:16" hidden="1" x14ac:dyDescent="0.25">
      <c r="A239" s="136">
        <v>233</v>
      </c>
      <c r="B239" s="158"/>
      <c r="C239" s="158"/>
      <c r="D239" s="140"/>
      <c r="E239" s="141"/>
      <c r="F239" s="141"/>
      <c r="G239" s="139"/>
      <c r="H239" s="139"/>
      <c r="I239" s="139"/>
      <c r="J239" s="142"/>
      <c r="K239" s="142"/>
      <c r="L239" s="142"/>
      <c r="M239" s="143"/>
      <c r="N239" s="182"/>
      <c r="O239" s="145"/>
      <c r="P239" s="150"/>
    </row>
    <row r="240" spans="1:16" hidden="1" x14ac:dyDescent="0.25">
      <c r="A240" s="136">
        <v>234</v>
      </c>
      <c r="B240" s="158"/>
      <c r="C240" s="158"/>
      <c r="D240" s="140"/>
      <c r="E240" s="141"/>
      <c r="F240" s="141"/>
      <c r="G240" s="139"/>
      <c r="H240" s="139"/>
      <c r="I240" s="139"/>
      <c r="J240" s="142"/>
      <c r="K240" s="142"/>
      <c r="L240" s="142"/>
      <c r="M240" s="143"/>
      <c r="N240" s="182"/>
      <c r="O240" s="145"/>
      <c r="P240" s="150"/>
    </row>
    <row r="241" spans="1:16" hidden="1" x14ac:dyDescent="0.25">
      <c r="A241" s="136">
        <v>235</v>
      </c>
      <c r="B241" s="158"/>
      <c r="C241" s="158"/>
      <c r="D241" s="140"/>
      <c r="E241" s="141"/>
      <c r="F241" s="141"/>
      <c r="G241" s="139"/>
      <c r="H241" s="139"/>
      <c r="I241" s="139"/>
      <c r="J241" s="142"/>
      <c r="K241" s="142"/>
      <c r="L241" s="142"/>
      <c r="M241" s="143"/>
      <c r="N241" s="182"/>
      <c r="O241" s="145"/>
      <c r="P241" s="150"/>
    </row>
    <row r="242" spans="1:16" hidden="1" x14ac:dyDescent="0.25">
      <c r="A242" s="136">
        <v>236</v>
      </c>
      <c r="B242" s="158"/>
      <c r="C242" s="158"/>
      <c r="D242" s="140"/>
      <c r="E242" s="141"/>
      <c r="F242" s="141"/>
      <c r="G242" s="139"/>
      <c r="H242" s="139"/>
      <c r="I242" s="139"/>
      <c r="J242" s="142"/>
      <c r="K242" s="142"/>
      <c r="L242" s="142"/>
      <c r="M242" s="143"/>
      <c r="N242" s="182"/>
      <c r="O242" s="145"/>
      <c r="P242" s="150"/>
    </row>
    <row r="243" spans="1:16" hidden="1" x14ac:dyDescent="0.25">
      <c r="A243" s="136">
        <v>237</v>
      </c>
      <c r="B243" s="158"/>
      <c r="C243" s="158"/>
      <c r="D243" s="140"/>
      <c r="E243" s="141"/>
      <c r="F243" s="141"/>
      <c r="G243" s="139"/>
      <c r="H243" s="139"/>
      <c r="I243" s="139"/>
      <c r="J243" s="142"/>
      <c r="K243" s="142"/>
      <c r="L243" s="142"/>
      <c r="M243" s="143"/>
      <c r="N243" s="182"/>
      <c r="O243" s="145"/>
      <c r="P243" s="150"/>
    </row>
    <row r="244" spans="1:16" hidden="1" x14ac:dyDescent="0.25">
      <c r="A244" s="136">
        <v>238</v>
      </c>
      <c r="B244" s="158"/>
      <c r="C244" s="158"/>
      <c r="D244" s="140"/>
      <c r="E244" s="141"/>
      <c r="F244" s="141"/>
      <c r="G244" s="139"/>
      <c r="H244" s="139"/>
      <c r="I244" s="139"/>
      <c r="J244" s="142"/>
      <c r="K244" s="142"/>
      <c r="L244" s="142"/>
      <c r="M244" s="143"/>
      <c r="N244" s="182"/>
      <c r="O244" s="145"/>
      <c r="P244" s="150"/>
    </row>
    <row r="245" spans="1:16" hidden="1" x14ac:dyDescent="0.25">
      <c r="A245" s="136">
        <v>239</v>
      </c>
      <c r="B245" s="158"/>
      <c r="C245" s="158"/>
      <c r="D245" s="140"/>
      <c r="E245" s="141"/>
      <c r="F245" s="141"/>
      <c r="G245" s="139"/>
      <c r="H245" s="139"/>
      <c r="I245" s="139"/>
      <c r="J245" s="142"/>
      <c r="K245" s="142"/>
      <c r="L245" s="142"/>
      <c r="M245" s="143"/>
      <c r="N245" s="182"/>
      <c r="O245" s="145"/>
      <c r="P245" s="150"/>
    </row>
    <row r="246" spans="1:16" hidden="1" x14ac:dyDescent="0.25">
      <c r="A246" s="136">
        <v>240</v>
      </c>
      <c r="B246" s="158"/>
      <c r="C246" s="158"/>
      <c r="D246" s="140"/>
      <c r="E246" s="141"/>
      <c r="F246" s="141"/>
      <c r="G246" s="139"/>
      <c r="H246" s="139"/>
      <c r="I246" s="139"/>
      <c r="J246" s="142"/>
      <c r="K246" s="142"/>
      <c r="L246" s="142"/>
      <c r="M246" s="143"/>
      <c r="N246" s="182"/>
      <c r="O246" s="145"/>
      <c r="P246" s="150"/>
    </row>
    <row r="247" spans="1:16" hidden="1" x14ac:dyDescent="0.25">
      <c r="A247" s="136">
        <v>241</v>
      </c>
      <c r="B247" s="158"/>
      <c r="C247" s="158"/>
      <c r="D247" s="140"/>
      <c r="E247" s="141"/>
      <c r="F247" s="141"/>
      <c r="G247" s="139"/>
      <c r="H247" s="139"/>
      <c r="I247" s="139"/>
      <c r="J247" s="142"/>
      <c r="K247" s="142"/>
      <c r="L247" s="142"/>
      <c r="M247" s="143"/>
      <c r="N247" s="182"/>
      <c r="O247" s="145"/>
      <c r="P247" s="150"/>
    </row>
    <row r="248" spans="1:16" hidden="1" x14ac:dyDescent="0.25">
      <c r="A248" s="136">
        <v>242</v>
      </c>
      <c r="B248" s="158"/>
      <c r="C248" s="158"/>
      <c r="D248" s="140"/>
      <c r="E248" s="141"/>
      <c r="F248" s="141"/>
      <c r="G248" s="139"/>
      <c r="H248" s="139"/>
      <c r="I248" s="139"/>
      <c r="J248" s="142"/>
      <c r="K248" s="142"/>
      <c r="L248" s="142"/>
      <c r="M248" s="143"/>
      <c r="N248" s="182"/>
      <c r="O248" s="145"/>
      <c r="P248" s="150"/>
    </row>
    <row r="249" spans="1:16" hidden="1" x14ac:dyDescent="0.25">
      <c r="A249" s="136">
        <v>243</v>
      </c>
      <c r="B249" s="158"/>
      <c r="C249" s="158"/>
      <c r="D249" s="140"/>
      <c r="E249" s="141"/>
      <c r="F249" s="141"/>
      <c r="G249" s="139"/>
      <c r="H249" s="139"/>
      <c r="I249" s="139"/>
      <c r="J249" s="142"/>
      <c r="K249" s="142"/>
      <c r="L249" s="142"/>
      <c r="M249" s="143"/>
      <c r="N249" s="182"/>
      <c r="O249" s="145"/>
      <c r="P249" s="150"/>
    </row>
    <row r="250" spans="1:16" hidden="1" x14ac:dyDescent="0.25">
      <c r="A250" s="136">
        <v>244</v>
      </c>
      <c r="B250" s="158"/>
      <c r="C250" s="158"/>
      <c r="D250" s="140"/>
      <c r="E250" s="141"/>
      <c r="F250" s="141"/>
      <c r="G250" s="139"/>
      <c r="H250" s="139"/>
      <c r="I250" s="139"/>
      <c r="J250" s="142"/>
      <c r="K250" s="142"/>
      <c r="L250" s="142"/>
      <c r="M250" s="143"/>
      <c r="N250" s="182"/>
      <c r="O250" s="145"/>
      <c r="P250" s="150"/>
    </row>
    <row r="251" spans="1:16" hidden="1" x14ac:dyDescent="0.25">
      <c r="A251" s="136">
        <v>245</v>
      </c>
      <c r="B251" s="158"/>
      <c r="C251" s="158"/>
      <c r="D251" s="140"/>
      <c r="E251" s="141"/>
      <c r="F251" s="141"/>
      <c r="G251" s="139"/>
      <c r="H251" s="139"/>
      <c r="I251" s="139"/>
      <c r="J251" s="142"/>
      <c r="K251" s="142"/>
      <c r="L251" s="142"/>
      <c r="M251" s="143"/>
      <c r="N251" s="182"/>
      <c r="O251" s="145"/>
      <c r="P251" s="150"/>
    </row>
    <row r="252" spans="1:16" hidden="1" x14ac:dyDescent="0.25">
      <c r="A252" s="136">
        <v>246</v>
      </c>
      <c r="B252" s="158"/>
      <c r="C252" s="158"/>
      <c r="D252" s="140"/>
      <c r="E252" s="141"/>
      <c r="F252" s="141"/>
      <c r="G252" s="139"/>
      <c r="H252" s="139"/>
      <c r="I252" s="139"/>
      <c r="J252" s="142"/>
      <c r="K252" s="142"/>
      <c r="L252" s="142"/>
      <c r="M252" s="143"/>
      <c r="N252" s="182"/>
      <c r="O252" s="145"/>
      <c r="P252" s="150"/>
    </row>
    <row r="253" spans="1:16" hidden="1" x14ac:dyDescent="0.25">
      <c r="A253" s="136">
        <v>247</v>
      </c>
      <c r="B253" s="158"/>
      <c r="C253" s="158"/>
      <c r="D253" s="140"/>
      <c r="E253" s="141"/>
      <c r="F253" s="141"/>
      <c r="G253" s="139"/>
      <c r="H253" s="139"/>
      <c r="I253" s="139"/>
      <c r="J253" s="142"/>
      <c r="K253" s="142"/>
      <c r="L253" s="142"/>
      <c r="M253" s="143"/>
      <c r="N253" s="182"/>
      <c r="O253" s="145"/>
      <c r="P253" s="150"/>
    </row>
    <row r="254" spans="1:16" hidden="1" x14ac:dyDescent="0.25">
      <c r="A254" s="136">
        <v>248</v>
      </c>
      <c r="B254" s="158"/>
      <c r="C254" s="158"/>
      <c r="D254" s="140"/>
      <c r="E254" s="141"/>
      <c r="F254" s="141"/>
      <c r="G254" s="139"/>
      <c r="H254" s="139"/>
      <c r="I254" s="139"/>
      <c r="J254" s="142"/>
      <c r="K254" s="142"/>
      <c r="L254" s="142"/>
      <c r="M254" s="143"/>
      <c r="N254" s="182"/>
      <c r="O254" s="145"/>
      <c r="P254" s="150"/>
    </row>
    <row r="255" spans="1:16" hidden="1" x14ac:dyDescent="0.25">
      <c r="A255" s="136">
        <v>249</v>
      </c>
      <c r="B255" s="158"/>
      <c r="C255" s="158"/>
      <c r="D255" s="140"/>
      <c r="E255" s="141"/>
      <c r="F255" s="141"/>
      <c r="G255" s="139"/>
      <c r="H255" s="139"/>
      <c r="I255" s="139"/>
      <c r="J255" s="142"/>
      <c r="K255" s="142"/>
      <c r="L255" s="142"/>
      <c r="M255" s="143"/>
      <c r="N255" s="182"/>
      <c r="O255" s="145"/>
      <c r="P255" s="150"/>
    </row>
    <row r="256" spans="1:16" hidden="1" x14ac:dyDescent="0.25">
      <c r="A256" s="136">
        <v>250</v>
      </c>
      <c r="B256" s="158"/>
      <c r="C256" s="158"/>
      <c r="D256" s="140"/>
      <c r="E256" s="141"/>
      <c r="F256" s="141"/>
      <c r="G256" s="139"/>
      <c r="H256" s="139"/>
      <c r="I256" s="139"/>
      <c r="J256" s="142"/>
      <c r="K256" s="142"/>
      <c r="L256" s="142"/>
      <c r="M256" s="143"/>
      <c r="N256" s="182"/>
      <c r="O256" s="145"/>
      <c r="P256" s="150"/>
    </row>
    <row r="257" spans="1:16" hidden="1" x14ac:dyDescent="0.25">
      <c r="A257" s="136">
        <v>251</v>
      </c>
      <c r="B257" s="158"/>
      <c r="C257" s="158"/>
      <c r="D257" s="140"/>
      <c r="E257" s="141"/>
      <c r="F257" s="141"/>
      <c r="G257" s="139"/>
      <c r="H257" s="139"/>
      <c r="I257" s="139"/>
      <c r="J257" s="142"/>
      <c r="K257" s="142"/>
      <c r="L257" s="142"/>
      <c r="M257" s="143"/>
      <c r="N257" s="182"/>
      <c r="O257" s="145"/>
      <c r="P257" s="150"/>
    </row>
    <row r="258" spans="1:16" hidden="1" x14ac:dyDescent="0.25">
      <c r="A258" s="136">
        <v>252</v>
      </c>
      <c r="B258" s="158"/>
      <c r="C258" s="158"/>
      <c r="D258" s="140"/>
      <c r="E258" s="141"/>
      <c r="F258" s="141"/>
      <c r="G258" s="139"/>
      <c r="H258" s="139"/>
      <c r="I258" s="139"/>
      <c r="J258" s="142"/>
      <c r="K258" s="142"/>
      <c r="L258" s="142"/>
      <c r="M258" s="143"/>
      <c r="N258" s="182"/>
      <c r="O258" s="145"/>
      <c r="P258" s="150"/>
    </row>
    <row r="259" spans="1:16" hidden="1" x14ac:dyDescent="0.25">
      <c r="A259" s="136">
        <v>253</v>
      </c>
      <c r="B259" s="158"/>
      <c r="C259" s="158"/>
      <c r="D259" s="140"/>
      <c r="E259" s="141"/>
      <c r="F259" s="141"/>
      <c r="G259" s="139"/>
      <c r="H259" s="139"/>
      <c r="I259" s="139"/>
      <c r="J259" s="142"/>
      <c r="K259" s="142"/>
      <c r="L259" s="142"/>
      <c r="M259" s="143"/>
      <c r="N259" s="182"/>
      <c r="O259" s="145"/>
      <c r="P259" s="150"/>
    </row>
    <row r="260" spans="1:16" hidden="1" x14ac:dyDescent="0.25">
      <c r="A260" s="136">
        <v>254</v>
      </c>
      <c r="B260" s="158"/>
      <c r="C260" s="158"/>
      <c r="D260" s="140"/>
      <c r="E260" s="141"/>
      <c r="F260" s="141"/>
      <c r="G260" s="139"/>
      <c r="H260" s="139"/>
      <c r="I260" s="139"/>
      <c r="J260" s="142"/>
      <c r="K260" s="142"/>
      <c r="L260" s="142"/>
      <c r="M260" s="143"/>
      <c r="N260" s="182"/>
      <c r="O260" s="145"/>
      <c r="P260" s="150"/>
    </row>
    <row r="261" spans="1:16" hidden="1" x14ac:dyDescent="0.25">
      <c r="A261" s="136">
        <v>255</v>
      </c>
      <c r="B261" s="158"/>
      <c r="C261" s="158"/>
      <c r="D261" s="140"/>
      <c r="E261" s="141"/>
      <c r="F261" s="141"/>
      <c r="G261" s="139"/>
      <c r="H261" s="139"/>
      <c r="I261" s="139"/>
      <c r="J261" s="142"/>
      <c r="K261" s="142"/>
      <c r="L261" s="142"/>
      <c r="M261" s="143"/>
      <c r="N261" s="182"/>
      <c r="O261" s="145"/>
      <c r="P261" s="150"/>
    </row>
    <row r="262" spans="1:16" hidden="1" x14ac:dyDescent="0.25">
      <c r="A262" s="136">
        <v>256</v>
      </c>
      <c r="B262" s="158"/>
      <c r="C262" s="158"/>
      <c r="D262" s="140"/>
      <c r="E262" s="141"/>
      <c r="F262" s="141"/>
      <c r="G262" s="139"/>
      <c r="H262" s="139"/>
      <c r="I262" s="139"/>
      <c r="J262" s="142"/>
      <c r="K262" s="142"/>
      <c r="L262" s="142"/>
      <c r="M262" s="143"/>
      <c r="N262" s="182"/>
      <c r="O262" s="145"/>
      <c r="P262" s="150"/>
    </row>
    <row r="263" spans="1:16" hidden="1" x14ac:dyDescent="0.25">
      <c r="A263" s="136">
        <v>257</v>
      </c>
      <c r="B263" s="158"/>
      <c r="C263" s="158"/>
      <c r="D263" s="140"/>
      <c r="E263" s="141"/>
      <c r="F263" s="141"/>
      <c r="G263" s="139"/>
      <c r="H263" s="139"/>
      <c r="I263" s="139"/>
      <c r="J263" s="142"/>
      <c r="K263" s="142"/>
      <c r="L263" s="142"/>
      <c r="M263" s="143"/>
      <c r="N263" s="182"/>
      <c r="O263" s="145"/>
      <c r="P263" s="150"/>
    </row>
    <row r="264" spans="1:16" hidden="1" x14ac:dyDescent="0.25">
      <c r="A264" s="136">
        <v>258</v>
      </c>
      <c r="B264" s="158"/>
      <c r="C264" s="158"/>
      <c r="D264" s="140"/>
      <c r="E264" s="141"/>
      <c r="F264" s="141"/>
      <c r="G264" s="139"/>
      <c r="H264" s="139"/>
      <c r="I264" s="139"/>
      <c r="J264" s="142"/>
      <c r="K264" s="142"/>
      <c r="L264" s="142"/>
      <c r="M264" s="143"/>
      <c r="N264" s="182"/>
      <c r="O264" s="145"/>
      <c r="P264" s="150"/>
    </row>
    <row r="265" spans="1:16" hidden="1" x14ac:dyDescent="0.25">
      <c r="A265" s="136">
        <v>259</v>
      </c>
      <c r="B265" s="158"/>
      <c r="C265" s="158"/>
      <c r="D265" s="140"/>
      <c r="E265" s="141"/>
      <c r="F265" s="141"/>
      <c r="G265" s="139"/>
      <c r="H265" s="139"/>
      <c r="I265" s="139"/>
      <c r="J265" s="142"/>
      <c r="K265" s="142"/>
      <c r="L265" s="142"/>
      <c r="M265" s="143"/>
      <c r="N265" s="182"/>
      <c r="O265" s="145"/>
      <c r="P265" s="150"/>
    </row>
    <row r="266" spans="1:16" hidden="1" x14ac:dyDescent="0.25">
      <c r="A266" s="136">
        <v>260</v>
      </c>
      <c r="B266" s="158"/>
      <c r="C266" s="158"/>
      <c r="D266" s="140"/>
      <c r="E266" s="141"/>
      <c r="F266" s="141"/>
      <c r="G266" s="139"/>
      <c r="H266" s="139"/>
      <c r="I266" s="139"/>
      <c r="J266" s="142"/>
      <c r="K266" s="142"/>
      <c r="L266" s="142"/>
      <c r="M266" s="143"/>
      <c r="N266" s="182"/>
      <c r="O266" s="145"/>
      <c r="P266" s="150"/>
    </row>
    <row r="267" spans="1:16" hidden="1" x14ac:dyDescent="0.25">
      <c r="A267" s="136">
        <v>261</v>
      </c>
      <c r="B267" s="158"/>
      <c r="C267" s="158"/>
      <c r="D267" s="140"/>
      <c r="E267" s="141"/>
      <c r="F267" s="141"/>
      <c r="G267" s="139"/>
      <c r="H267" s="139"/>
      <c r="I267" s="139"/>
      <c r="J267" s="142"/>
      <c r="K267" s="142"/>
      <c r="L267" s="142"/>
      <c r="M267" s="143"/>
      <c r="N267" s="182"/>
      <c r="O267" s="145"/>
      <c r="P267" s="150"/>
    </row>
    <row r="268" spans="1:16" hidden="1" x14ac:dyDescent="0.25">
      <c r="A268" s="136">
        <v>262</v>
      </c>
      <c r="B268" s="158"/>
      <c r="C268" s="158"/>
      <c r="D268" s="140"/>
      <c r="E268" s="141"/>
      <c r="F268" s="141"/>
      <c r="G268" s="139"/>
      <c r="H268" s="139"/>
      <c r="I268" s="139"/>
      <c r="J268" s="142"/>
      <c r="K268" s="142"/>
      <c r="L268" s="142"/>
      <c r="M268" s="143"/>
      <c r="N268" s="182"/>
      <c r="O268" s="145"/>
      <c r="P268" s="150"/>
    </row>
    <row r="269" spans="1:16" hidden="1" x14ac:dyDescent="0.25">
      <c r="A269" s="136">
        <v>263</v>
      </c>
      <c r="B269" s="158"/>
      <c r="C269" s="158"/>
      <c r="D269" s="140"/>
      <c r="E269" s="141"/>
      <c r="F269" s="141"/>
      <c r="G269" s="139"/>
      <c r="H269" s="139"/>
      <c r="I269" s="139"/>
      <c r="J269" s="142"/>
      <c r="K269" s="142"/>
      <c r="L269" s="142"/>
      <c r="M269" s="143"/>
      <c r="N269" s="182"/>
      <c r="O269" s="145"/>
      <c r="P269" s="150"/>
    </row>
    <row r="270" spans="1:16" hidden="1" x14ac:dyDescent="0.25">
      <c r="A270" s="136">
        <v>264</v>
      </c>
      <c r="B270" s="158"/>
      <c r="C270" s="158"/>
      <c r="D270" s="140"/>
      <c r="E270" s="141"/>
      <c r="F270" s="141"/>
      <c r="G270" s="139"/>
      <c r="H270" s="139"/>
      <c r="I270" s="139"/>
      <c r="J270" s="142"/>
      <c r="K270" s="142"/>
      <c r="L270" s="142"/>
      <c r="M270" s="143"/>
      <c r="N270" s="182"/>
      <c r="O270" s="145"/>
      <c r="P270" s="150"/>
    </row>
    <row r="271" spans="1:16" hidden="1" x14ac:dyDescent="0.25">
      <c r="A271" s="136">
        <v>265</v>
      </c>
      <c r="B271" s="158"/>
      <c r="C271" s="158"/>
      <c r="D271" s="140"/>
      <c r="E271" s="141"/>
      <c r="F271" s="141"/>
      <c r="G271" s="139"/>
      <c r="H271" s="139"/>
      <c r="I271" s="139"/>
      <c r="J271" s="142"/>
      <c r="K271" s="142"/>
      <c r="L271" s="142"/>
      <c r="M271" s="143"/>
      <c r="N271" s="182"/>
      <c r="O271" s="145"/>
      <c r="P271" s="150"/>
    </row>
    <row r="272" spans="1:16" hidden="1" x14ac:dyDescent="0.25">
      <c r="A272" s="136">
        <v>266</v>
      </c>
      <c r="B272" s="158"/>
      <c r="C272" s="158"/>
      <c r="D272" s="140"/>
      <c r="E272" s="141"/>
      <c r="F272" s="141"/>
      <c r="G272" s="139"/>
      <c r="H272" s="139"/>
      <c r="I272" s="139"/>
      <c r="J272" s="142"/>
      <c r="K272" s="142"/>
      <c r="L272" s="142"/>
      <c r="M272" s="143"/>
      <c r="N272" s="182"/>
      <c r="O272" s="145"/>
      <c r="P272" s="150"/>
    </row>
    <row r="273" spans="1:16" hidden="1" x14ac:dyDescent="0.25">
      <c r="A273" s="136">
        <v>267</v>
      </c>
      <c r="B273" s="158"/>
      <c r="C273" s="158"/>
      <c r="D273" s="140"/>
      <c r="E273" s="141"/>
      <c r="F273" s="141"/>
      <c r="G273" s="139"/>
      <c r="H273" s="139"/>
      <c r="I273" s="139"/>
      <c r="J273" s="142"/>
      <c r="K273" s="142"/>
      <c r="L273" s="142"/>
      <c r="M273" s="143"/>
      <c r="N273" s="182"/>
      <c r="O273" s="145"/>
      <c r="P273" s="150"/>
    </row>
    <row r="274" spans="1:16" hidden="1" x14ac:dyDescent="0.25">
      <c r="A274" s="136">
        <v>268</v>
      </c>
      <c r="B274" s="158"/>
      <c r="C274" s="158"/>
      <c r="D274" s="140"/>
      <c r="E274" s="141"/>
      <c r="F274" s="141"/>
      <c r="G274" s="139"/>
      <c r="H274" s="139"/>
      <c r="I274" s="139"/>
      <c r="J274" s="142"/>
      <c r="K274" s="142"/>
      <c r="L274" s="142"/>
      <c r="M274" s="143"/>
      <c r="N274" s="182"/>
      <c r="O274" s="145"/>
      <c r="P274" s="150"/>
    </row>
    <row r="275" spans="1:16" hidden="1" x14ac:dyDescent="0.25">
      <c r="A275" s="136">
        <v>269</v>
      </c>
      <c r="B275" s="158"/>
      <c r="C275" s="158"/>
      <c r="D275" s="140"/>
      <c r="E275" s="141"/>
      <c r="F275" s="141"/>
      <c r="G275" s="139"/>
      <c r="H275" s="139"/>
      <c r="I275" s="139"/>
      <c r="J275" s="142"/>
      <c r="K275" s="142"/>
      <c r="L275" s="142"/>
      <c r="M275" s="143"/>
      <c r="N275" s="182"/>
      <c r="O275" s="145"/>
      <c r="P275" s="150"/>
    </row>
    <row r="276" spans="1:16" hidden="1" x14ac:dyDescent="0.25">
      <c r="A276" s="136">
        <v>270</v>
      </c>
      <c r="B276" s="158"/>
      <c r="C276" s="158"/>
      <c r="D276" s="140"/>
      <c r="E276" s="141"/>
      <c r="F276" s="141"/>
      <c r="G276" s="139"/>
      <c r="H276" s="139"/>
      <c r="I276" s="139"/>
      <c r="J276" s="142"/>
      <c r="K276" s="142"/>
      <c r="L276" s="142"/>
      <c r="M276" s="143"/>
      <c r="N276" s="182"/>
      <c r="O276" s="145"/>
      <c r="P276" s="150"/>
    </row>
    <row r="277" spans="1:16" hidden="1" x14ac:dyDescent="0.25">
      <c r="A277" s="136">
        <v>271</v>
      </c>
      <c r="B277" s="158"/>
      <c r="C277" s="158"/>
      <c r="D277" s="140"/>
      <c r="E277" s="141"/>
      <c r="F277" s="141"/>
      <c r="G277" s="139"/>
      <c r="H277" s="139"/>
      <c r="I277" s="139"/>
      <c r="J277" s="142"/>
      <c r="K277" s="142"/>
      <c r="L277" s="142"/>
      <c r="M277" s="143"/>
      <c r="N277" s="182"/>
      <c r="O277" s="145"/>
      <c r="P277" s="150"/>
    </row>
    <row r="278" spans="1:16" hidden="1" x14ac:dyDescent="0.25">
      <c r="A278" s="136">
        <v>272</v>
      </c>
      <c r="B278" s="158"/>
      <c r="C278" s="158"/>
      <c r="D278" s="140"/>
      <c r="E278" s="141"/>
      <c r="F278" s="141"/>
      <c r="G278" s="139"/>
      <c r="H278" s="139"/>
      <c r="I278" s="139"/>
      <c r="J278" s="142"/>
      <c r="K278" s="142"/>
      <c r="L278" s="142"/>
      <c r="M278" s="143"/>
      <c r="N278" s="182"/>
      <c r="O278" s="145"/>
      <c r="P278" s="150"/>
    </row>
    <row r="279" spans="1:16" hidden="1" x14ac:dyDescent="0.25">
      <c r="A279" s="136">
        <v>273</v>
      </c>
      <c r="B279" s="158"/>
      <c r="C279" s="158"/>
      <c r="D279" s="140"/>
      <c r="E279" s="141"/>
      <c r="F279" s="141"/>
      <c r="G279" s="139"/>
      <c r="H279" s="139"/>
      <c r="I279" s="139"/>
      <c r="J279" s="142"/>
      <c r="K279" s="142"/>
      <c r="L279" s="142"/>
      <c r="M279" s="143"/>
      <c r="N279" s="182"/>
      <c r="O279" s="145"/>
      <c r="P279" s="150"/>
    </row>
    <row r="280" spans="1:16" hidden="1" x14ac:dyDescent="0.25">
      <c r="A280" s="136">
        <v>274</v>
      </c>
      <c r="B280" s="158"/>
      <c r="C280" s="158"/>
      <c r="D280" s="140"/>
      <c r="E280" s="141"/>
      <c r="F280" s="141"/>
      <c r="G280" s="139"/>
      <c r="H280" s="139"/>
      <c r="I280" s="139"/>
      <c r="J280" s="142"/>
      <c r="K280" s="142"/>
      <c r="L280" s="142"/>
      <c r="M280" s="143"/>
      <c r="N280" s="182"/>
      <c r="O280" s="145"/>
      <c r="P280" s="150"/>
    </row>
    <row r="281" spans="1:16" hidden="1" x14ac:dyDescent="0.25">
      <c r="A281" s="136">
        <v>275</v>
      </c>
      <c r="B281" s="158"/>
      <c r="C281" s="158"/>
      <c r="D281" s="140"/>
      <c r="E281" s="141"/>
      <c r="F281" s="141"/>
      <c r="G281" s="139"/>
      <c r="H281" s="139"/>
      <c r="I281" s="139"/>
      <c r="J281" s="142"/>
      <c r="K281" s="142"/>
      <c r="L281" s="142"/>
      <c r="M281" s="143"/>
      <c r="N281" s="182"/>
      <c r="O281" s="145"/>
      <c r="P281" s="150"/>
    </row>
    <row r="282" spans="1:16" hidden="1" x14ac:dyDescent="0.25">
      <c r="A282" s="136">
        <v>276</v>
      </c>
      <c r="B282" s="158"/>
      <c r="C282" s="158"/>
      <c r="D282" s="140"/>
      <c r="E282" s="141"/>
      <c r="F282" s="141"/>
      <c r="G282" s="139"/>
      <c r="H282" s="139"/>
      <c r="I282" s="139"/>
      <c r="J282" s="142"/>
      <c r="K282" s="142"/>
      <c r="L282" s="142"/>
      <c r="M282" s="143"/>
      <c r="N282" s="182"/>
      <c r="O282" s="145"/>
      <c r="P282" s="150"/>
    </row>
    <row r="283" spans="1:16" hidden="1" x14ac:dyDescent="0.25">
      <c r="A283" s="136">
        <v>277</v>
      </c>
      <c r="B283" s="158"/>
      <c r="C283" s="158"/>
      <c r="D283" s="140"/>
      <c r="E283" s="141"/>
      <c r="F283" s="141"/>
      <c r="G283" s="139"/>
      <c r="H283" s="139"/>
      <c r="I283" s="139"/>
      <c r="J283" s="142"/>
      <c r="K283" s="142"/>
      <c r="L283" s="142"/>
      <c r="M283" s="143"/>
      <c r="N283" s="182"/>
      <c r="O283" s="145"/>
      <c r="P283" s="150"/>
    </row>
    <row r="284" spans="1:16" hidden="1" x14ac:dyDescent="0.25">
      <c r="A284" s="136">
        <v>278</v>
      </c>
      <c r="B284" s="158"/>
      <c r="C284" s="158"/>
      <c r="D284" s="140"/>
      <c r="E284" s="141"/>
      <c r="F284" s="141"/>
      <c r="G284" s="139"/>
      <c r="H284" s="139"/>
      <c r="I284" s="139"/>
      <c r="J284" s="142"/>
      <c r="K284" s="142"/>
      <c r="L284" s="142"/>
      <c r="M284" s="143"/>
      <c r="N284" s="182"/>
      <c r="O284" s="145"/>
      <c r="P284" s="150"/>
    </row>
    <row r="285" spans="1:16" hidden="1" x14ac:dyDescent="0.25">
      <c r="A285" s="136">
        <v>279</v>
      </c>
      <c r="B285" s="158"/>
      <c r="C285" s="158"/>
      <c r="D285" s="140"/>
      <c r="E285" s="141"/>
      <c r="F285" s="141"/>
      <c r="G285" s="139"/>
      <c r="H285" s="139"/>
      <c r="I285" s="139"/>
      <c r="J285" s="142"/>
      <c r="K285" s="142"/>
      <c r="L285" s="142"/>
      <c r="M285" s="143"/>
      <c r="N285" s="182"/>
      <c r="O285" s="145"/>
      <c r="P285" s="150"/>
    </row>
    <row r="286" spans="1:16" hidden="1" x14ac:dyDescent="0.25">
      <c r="A286" s="136">
        <v>280</v>
      </c>
      <c r="B286" s="158"/>
      <c r="C286" s="158"/>
      <c r="D286" s="140"/>
      <c r="E286" s="141"/>
      <c r="F286" s="141"/>
      <c r="G286" s="139"/>
      <c r="H286" s="139"/>
      <c r="I286" s="139"/>
      <c r="J286" s="142"/>
      <c r="K286" s="142"/>
      <c r="L286" s="142"/>
      <c r="M286" s="143"/>
      <c r="N286" s="182"/>
      <c r="O286" s="145"/>
      <c r="P286" s="150"/>
    </row>
    <row r="287" spans="1:16" hidden="1" x14ac:dyDescent="0.25">
      <c r="A287" s="136">
        <v>281</v>
      </c>
      <c r="B287" s="158"/>
      <c r="C287" s="158"/>
      <c r="D287" s="140"/>
      <c r="E287" s="141"/>
      <c r="F287" s="141"/>
      <c r="G287" s="139"/>
      <c r="H287" s="139"/>
      <c r="I287" s="139"/>
      <c r="J287" s="142"/>
      <c r="K287" s="142"/>
      <c r="L287" s="142"/>
      <c r="M287" s="143"/>
      <c r="N287" s="182"/>
      <c r="O287" s="145"/>
      <c r="P287" s="150"/>
    </row>
    <row r="288" spans="1:16" hidden="1" x14ac:dyDescent="0.25">
      <c r="A288" s="136">
        <v>282</v>
      </c>
      <c r="B288" s="158"/>
      <c r="C288" s="158"/>
      <c r="D288" s="140"/>
      <c r="E288" s="141"/>
      <c r="F288" s="141"/>
      <c r="G288" s="139"/>
      <c r="H288" s="139"/>
      <c r="I288" s="139"/>
      <c r="J288" s="142"/>
      <c r="K288" s="142"/>
      <c r="L288" s="142"/>
      <c r="M288" s="143"/>
      <c r="N288" s="182"/>
      <c r="O288" s="145"/>
      <c r="P288" s="150"/>
    </row>
    <row r="289" spans="1:16" hidden="1" x14ac:dyDescent="0.25">
      <c r="A289" s="136">
        <v>283</v>
      </c>
      <c r="B289" s="158"/>
      <c r="C289" s="158"/>
      <c r="D289" s="140"/>
      <c r="E289" s="141"/>
      <c r="F289" s="141"/>
      <c r="G289" s="139"/>
      <c r="H289" s="139"/>
      <c r="I289" s="139"/>
      <c r="J289" s="142"/>
      <c r="K289" s="142"/>
      <c r="L289" s="142"/>
      <c r="M289" s="143"/>
      <c r="N289" s="182"/>
      <c r="O289" s="145"/>
      <c r="P289" s="150"/>
    </row>
    <row r="290" spans="1:16" hidden="1" x14ac:dyDescent="0.25">
      <c r="A290" s="136">
        <v>284</v>
      </c>
      <c r="B290" s="158"/>
      <c r="C290" s="158"/>
      <c r="D290" s="140"/>
      <c r="E290" s="141"/>
      <c r="F290" s="141"/>
      <c r="G290" s="139"/>
      <c r="H290" s="139"/>
      <c r="I290" s="139"/>
      <c r="J290" s="142"/>
      <c r="K290" s="142"/>
      <c r="L290" s="142"/>
      <c r="M290" s="143"/>
      <c r="N290" s="182"/>
      <c r="O290" s="145"/>
      <c r="P290" s="150"/>
    </row>
    <row r="291" spans="1:16" hidden="1" x14ac:dyDescent="0.25">
      <c r="A291" s="136">
        <v>285</v>
      </c>
      <c r="B291" s="158"/>
      <c r="C291" s="158"/>
      <c r="D291" s="140"/>
      <c r="E291" s="141"/>
      <c r="F291" s="141"/>
      <c r="G291" s="139"/>
      <c r="H291" s="139"/>
      <c r="I291" s="139"/>
      <c r="J291" s="142"/>
      <c r="K291" s="142"/>
      <c r="L291" s="142"/>
      <c r="M291" s="143"/>
      <c r="N291" s="182"/>
      <c r="O291" s="145"/>
      <c r="P291" s="150"/>
    </row>
    <row r="292" spans="1:16" hidden="1" x14ac:dyDescent="0.25">
      <c r="A292" s="136">
        <v>286</v>
      </c>
      <c r="B292" s="158"/>
      <c r="C292" s="158"/>
      <c r="D292" s="140"/>
      <c r="E292" s="141"/>
      <c r="F292" s="141"/>
      <c r="G292" s="139"/>
      <c r="H292" s="139"/>
      <c r="I292" s="139"/>
      <c r="J292" s="142"/>
      <c r="K292" s="142"/>
      <c r="L292" s="142"/>
      <c r="M292" s="143"/>
      <c r="N292" s="182"/>
      <c r="O292" s="145"/>
      <c r="P292" s="150"/>
    </row>
    <row r="293" spans="1:16" hidden="1" x14ac:dyDescent="0.25">
      <c r="A293" s="136">
        <v>287</v>
      </c>
      <c r="B293" s="158"/>
      <c r="C293" s="158"/>
      <c r="D293" s="140"/>
      <c r="E293" s="141"/>
      <c r="F293" s="141"/>
      <c r="G293" s="139"/>
      <c r="H293" s="139"/>
      <c r="I293" s="139"/>
      <c r="J293" s="142"/>
      <c r="K293" s="142"/>
      <c r="L293" s="142"/>
      <c r="M293" s="143"/>
      <c r="N293" s="182"/>
      <c r="O293" s="145"/>
      <c r="P293" s="150"/>
    </row>
    <row r="294" spans="1:16" hidden="1" x14ac:dyDescent="0.25">
      <c r="A294" s="136">
        <v>288</v>
      </c>
      <c r="B294" s="158"/>
      <c r="C294" s="158"/>
      <c r="D294" s="140"/>
      <c r="E294" s="141"/>
      <c r="F294" s="141"/>
      <c r="G294" s="139"/>
      <c r="H294" s="139"/>
      <c r="I294" s="139"/>
      <c r="J294" s="142"/>
      <c r="K294" s="142"/>
      <c r="L294" s="142"/>
      <c r="M294" s="143"/>
      <c r="N294" s="182"/>
      <c r="O294" s="145"/>
      <c r="P294" s="150"/>
    </row>
    <row r="295" spans="1:16" hidden="1" x14ac:dyDescent="0.25">
      <c r="A295" s="136">
        <v>289</v>
      </c>
      <c r="B295" s="158"/>
      <c r="C295" s="158"/>
      <c r="D295" s="140"/>
      <c r="E295" s="141"/>
      <c r="F295" s="141"/>
      <c r="G295" s="139"/>
      <c r="H295" s="139"/>
      <c r="I295" s="139"/>
      <c r="J295" s="142"/>
      <c r="K295" s="142"/>
      <c r="L295" s="142"/>
      <c r="M295" s="143"/>
      <c r="N295" s="182"/>
      <c r="O295" s="145"/>
      <c r="P295" s="150"/>
    </row>
    <row r="296" spans="1:16" hidden="1" x14ac:dyDescent="0.25">
      <c r="A296" s="136">
        <v>290</v>
      </c>
      <c r="B296" s="158"/>
      <c r="C296" s="158"/>
      <c r="D296" s="140"/>
      <c r="E296" s="141"/>
      <c r="F296" s="141"/>
      <c r="G296" s="139"/>
      <c r="H296" s="139"/>
      <c r="I296" s="139"/>
      <c r="J296" s="142"/>
      <c r="K296" s="142"/>
      <c r="L296" s="142"/>
      <c r="M296" s="143"/>
      <c r="N296" s="182"/>
      <c r="O296" s="145"/>
      <c r="P296" s="150"/>
    </row>
    <row r="297" spans="1:16" hidden="1" x14ac:dyDescent="0.25">
      <c r="A297" s="136">
        <v>291</v>
      </c>
      <c r="B297" s="158"/>
      <c r="C297" s="158"/>
      <c r="D297" s="140"/>
      <c r="E297" s="141"/>
      <c r="F297" s="141"/>
      <c r="G297" s="139"/>
      <c r="H297" s="139"/>
      <c r="I297" s="139"/>
      <c r="J297" s="142"/>
      <c r="K297" s="142"/>
      <c r="L297" s="142"/>
      <c r="M297" s="143"/>
      <c r="N297" s="182"/>
      <c r="O297" s="145"/>
      <c r="P297" s="150"/>
    </row>
    <row r="298" spans="1:16" hidden="1" x14ac:dyDescent="0.25">
      <c r="A298" s="136">
        <v>292</v>
      </c>
      <c r="B298" s="158"/>
      <c r="C298" s="158"/>
      <c r="D298" s="140"/>
      <c r="E298" s="141"/>
      <c r="F298" s="141"/>
      <c r="G298" s="139"/>
      <c r="H298" s="139"/>
      <c r="I298" s="139"/>
      <c r="J298" s="142"/>
      <c r="K298" s="142"/>
      <c r="L298" s="142"/>
      <c r="M298" s="143"/>
      <c r="N298" s="182"/>
      <c r="O298" s="145"/>
      <c r="P298" s="150"/>
    </row>
    <row r="299" spans="1:16" hidden="1" x14ac:dyDescent="0.25">
      <c r="A299" s="136">
        <v>293</v>
      </c>
      <c r="B299" s="158"/>
      <c r="C299" s="158"/>
      <c r="D299" s="140"/>
      <c r="E299" s="141"/>
      <c r="F299" s="141"/>
      <c r="G299" s="139"/>
      <c r="H299" s="139"/>
      <c r="I299" s="139"/>
      <c r="J299" s="142"/>
      <c r="K299" s="142"/>
      <c r="L299" s="142"/>
      <c r="M299" s="143"/>
      <c r="N299" s="182"/>
      <c r="O299" s="145"/>
      <c r="P299" s="150"/>
    </row>
    <row r="300" spans="1:16" hidden="1" x14ac:dyDescent="0.25">
      <c r="A300" s="136">
        <v>294</v>
      </c>
      <c r="B300" s="158"/>
      <c r="C300" s="158"/>
      <c r="D300" s="140"/>
      <c r="E300" s="141"/>
      <c r="F300" s="141"/>
      <c r="G300" s="139"/>
      <c r="H300" s="139"/>
      <c r="I300" s="139"/>
      <c r="J300" s="142"/>
      <c r="K300" s="142"/>
      <c r="L300" s="142"/>
      <c r="M300" s="143"/>
      <c r="N300" s="182"/>
      <c r="O300" s="145"/>
      <c r="P300" s="150"/>
    </row>
    <row r="301" spans="1:16" hidden="1" x14ac:dyDescent="0.25">
      <c r="A301" s="136">
        <v>295</v>
      </c>
      <c r="B301" s="158"/>
      <c r="C301" s="158"/>
      <c r="D301" s="140"/>
      <c r="E301" s="141"/>
      <c r="F301" s="141"/>
      <c r="G301" s="139"/>
      <c r="H301" s="139"/>
      <c r="I301" s="139"/>
      <c r="J301" s="142"/>
      <c r="K301" s="142"/>
      <c r="L301" s="142"/>
      <c r="M301" s="143"/>
      <c r="N301" s="182"/>
      <c r="O301" s="145"/>
      <c r="P301" s="150"/>
    </row>
    <row r="302" spans="1:16" hidden="1" x14ac:dyDescent="0.25">
      <c r="A302" s="136">
        <v>296</v>
      </c>
      <c r="B302" s="158"/>
      <c r="C302" s="158"/>
      <c r="D302" s="140"/>
      <c r="E302" s="141"/>
      <c r="F302" s="141"/>
      <c r="G302" s="139"/>
      <c r="H302" s="139"/>
      <c r="I302" s="139"/>
      <c r="J302" s="142"/>
      <c r="K302" s="142"/>
      <c r="L302" s="142"/>
      <c r="M302" s="143"/>
      <c r="N302" s="182"/>
      <c r="O302" s="145"/>
      <c r="P302" s="150"/>
    </row>
    <row r="303" spans="1:16" hidden="1" x14ac:dyDescent="0.25">
      <c r="A303" s="136">
        <v>297</v>
      </c>
      <c r="B303" s="158"/>
      <c r="C303" s="158"/>
      <c r="D303" s="140"/>
      <c r="E303" s="141"/>
      <c r="F303" s="141"/>
      <c r="G303" s="139"/>
      <c r="H303" s="139"/>
      <c r="I303" s="139"/>
      <c r="J303" s="142"/>
      <c r="K303" s="142"/>
      <c r="L303" s="142"/>
      <c r="M303" s="143"/>
      <c r="N303" s="182"/>
      <c r="O303" s="145"/>
      <c r="P303" s="150"/>
    </row>
    <row r="304" spans="1:16" hidden="1" x14ac:dyDescent="0.25">
      <c r="A304" s="136">
        <v>298</v>
      </c>
      <c r="B304" s="158"/>
      <c r="C304" s="158"/>
      <c r="D304" s="140"/>
      <c r="E304" s="141"/>
      <c r="F304" s="141"/>
      <c r="G304" s="139"/>
      <c r="H304" s="139"/>
      <c r="I304" s="139"/>
      <c r="J304" s="142"/>
      <c r="K304" s="142"/>
      <c r="L304" s="142"/>
      <c r="M304" s="143"/>
      <c r="N304" s="182"/>
      <c r="O304" s="145"/>
      <c r="P304" s="150"/>
    </row>
    <row r="305" spans="1:16" hidden="1" x14ac:dyDescent="0.25">
      <c r="A305" s="136">
        <v>299</v>
      </c>
      <c r="B305" s="158"/>
      <c r="C305" s="158"/>
      <c r="D305" s="140"/>
      <c r="E305" s="141"/>
      <c r="F305" s="141"/>
      <c r="G305" s="139"/>
      <c r="H305" s="139"/>
      <c r="I305" s="139"/>
      <c r="J305" s="142"/>
      <c r="K305" s="142"/>
      <c r="L305" s="142"/>
      <c r="M305" s="143"/>
      <c r="N305" s="182"/>
      <c r="O305" s="145"/>
      <c r="P305" s="150"/>
    </row>
    <row r="306" spans="1:16" hidden="1" x14ac:dyDescent="0.25">
      <c r="A306" s="136">
        <v>300</v>
      </c>
      <c r="B306" s="158"/>
      <c r="C306" s="158"/>
      <c r="D306" s="140"/>
      <c r="E306" s="141"/>
      <c r="F306" s="141"/>
      <c r="G306" s="139"/>
      <c r="H306" s="139"/>
      <c r="I306" s="139"/>
      <c r="J306" s="142"/>
      <c r="K306" s="142"/>
      <c r="L306" s="142"/>
      <c r="M306" s="143"/>
      <c r="N306" s="182"/>
      <c r="O306" s="145"/>
      <c r="P306" s="150"/>
    </row>
    <row r="307" spans="1:16" hidden="1" x14ac:dyDescent="0.25">
      <c r="A307" s="136">
        <v>301</v>
      </c>
      <c r="B307" s="158"/>
      <c r="C307" s="158"/>
      <c r="D307" s="140"/>
      <c r="E307" s="141"/>
      <c r="F307" s="141"/>
      <c r="G307" s="139"/>
      <c r="H307" s="139"/>
      <c r="I307" s="139"/>
      <c r="J307" s="142"/>
      <c r="K307" s="142"/>
      <c r="L307" s="142"/>
      <c r="M307" s="143"/>
      <c r="N307" s="182"/>
      <c r="O307" s="145"/>
      <c r="P307" s="150"/>
    </row>
    <row r="308" spans="1:16" hidden="1" x14ac:dyDescent="0.25">
      <c r="A308" s="136">
        <v>302</v>
      </c>
      <c r="B308" s="158"/>
      <c r="C308" s="158"/>
      <c r="D308" s="140"/>
      <c r="E308" s="141"/>
      <c r="F308" s="141"/>
      <c r="G308" s="139"/>
      <c r="H308" s="139"/>
      <c r="I308" s="139"/>
      <c r="J308" s="142"/>
      <c r="K308" s="142"/>
      <c r="L308" s="142"/>
      <c r="M308" s="143"/>
      <c r="N308" s="182"/>
      <c r="O308" s="145"/>
      <c r="P308" s="150"/>
    </row>
    <row r="309" spans="1:16" hidden="1" x14ac:dyDescent="0.25">
      <c r="A309" s="136">
        <v>303</v>
      </c>
      <c r="B309" s="158"/>
      <c r="C309" s="158"/>
      <c r="D309" s="140"/>
      <c r="E309" s="141"/>
      <c r="F309" s="141"/>
      <c r="G309" s="139"/>
      <c r="H309" s="139"/>
      <c r="I309" s="139"/>
      <c r="J309" s="142"/>
      <c r="K309" s="142"/>
      <c r="L309" s="142"/>
      <c r="M309" s="143"/>
      <c r="N309" s="182"/>
      <c r="O309" s="145"/>
      <c r="P309" s="150"/>
    </row>
    <row r="310" spans="1:16" hidden="1" x14ac:dyDescent="0.25">
      <c r="A310" s="136">
        <v>304</v>
      </c>
      <c r="B310" s="158"/>
      <c r="C310" s="158"/>
      <c r="D310" s="140"/>
      <c r="E310" s="141"/>
      <c r="F310" s="141"/>
      <c r="G310" s="139"/>
      <c r="H310" s="139"/>
      <c r="I310" s="139"/>
      <c r="J310" s="142"/>
      <c r="K310" s="142"/>
      <c r="L310" s="142"/>
      <c r="M310" s="143"/>
      <c r="N310" s="182"/>
      <c r="O310" s="145"/>
      <c r="P310" s="150"/>
    </row>
    <row r="311" spans="1:16" hidden="1" x14ac:dyDescent="0.25">
      <c r="A311" s="136">
        <v>305</v>
      </c>
      <c r="B311" s="158"/>
      <c r="C311" s="158"/>
      <c r="D311" s="140"/>
      <c r="E311" s="141"/>
      <c r="F311" s="141"/>
      <c r="G311" s="139"/>
      <c r="H311" s="139"/>
      <c r="I311" s="139"/>
      <c r="J311" s="142"/>
      <c r="K311" s="142"/>
      <c r="L311" s="142"/>
      <c r="M311" s="143"/>
      <c r="N311" s="182"/>
      <c r="O311" s="145"/>
      <c r="P311" s="150"/>
    </row>
    <row r="312" spans="1:16" hidden="1" x14ac:dyDescent="0.25">
      <c r="A312" s="136">
        <v>306</v>
      </c>
      <c r="B312" s="158"/>
      <c r="C312" s="158"/>
      <c r="D312" s="140"/>
      <c r="E312" s="141"/>
      <c r="F312" s="141"/>
      <c r="G312" s="139"/>
      <c r="H312" s="139"/>
      <c r="I312" s="139"/>
      <c r="J312" s="142"/>
      <c r="K312" s="142"/>
      <c r="L312" s="142"/>
      <c r="M312" s="143"/>
      <c r="N312" s="182"/>
      <c r="O312" s="145"/>
      <c r="P312" s="150"/>
    </row>
    <row r="313" spans="1:16" hidden="1" x14ac:dyDescent="0.25">
      <c r="A313" s="136">
        <v>307</v>
      </c>
      <c r="B313" s="158"/>
      <c r="C313" s="158"/>
      <c r="D313" s="140"/>
      <c r="E313" s="141"/>
      <c r="F313" s="141"/>
      <c r="G313" s="139"/>
      <c r="H313" s="139"/>
      <c r="I313" s="139"/>
      <c r="J313" s="142"/>
      <c r="K313" s="142"/>
      <c r="L313" s="142"/>
      <c r="M313" s="143"/>
      <c r="N313" s="182"/>
      <c r="O313" s="145"/>
      <c r="P313" s="150"/>
    </row>
    <row r="314" spans="1:16" hidden="1" x14ac:dyDescent="0.25">
      <c r="A314" s="136">
        <v>308</v>
      </c>
      <c r="B314" s="158"/>
      <c r="C314" s="158"/>
      <c r="D314" s="140"/>
      <c r="E314" s="141"/>
      <c r="F314" s="141"/>
      <c r="G314" s="139"/>
      <c r="H314" s="139"/>
      <c r="I314" s="139"/>
      <c r="J314" s="142"/>
      <c r="K314" s="142"/>
      <c r="L314" s="142"/>
      <c r="M314" s="143"/>
      <c r="N314" s="182"/>
      <c r="O314" s="145"/>
      <c r="P314" s="150"/>
    </row>
    <row r="315" spans="1:16" hidden="1" x14ac:dyDescent="0.25">
      <c r="A315" s="136">
        <v>309</v>
      </c>
      <c r="B315" s="158"/>
      <c r="C315" s="158"/>
      <c r="D315" s="140"/>
      <c r="E315" s="141"/>
      <c r="F315" s="141"/>
      <c r="G315" s="139"/>
      <c r="H315" s="139"/>
      <c r="I315" s="139"/>
      <c r="J315" s="142"/>
      <c r="K315" s="142"/>
      <c r="L315" s="142"/>
      <c r="M315" s="143"/>
      <c r="N315" s="182"/>
      <c r="O315" s="145"/>
      <c r="P315" s="150"/>
    </row>
    <row r="316" spans="1:16" hidden="1" x14ac:dyDescent="0.25">
      <c r="A316" s="136">
        <v>310</v>
      </c>
      <c r="B316" s="158"/>
      <c r="C316" s="158"/>
      <c r="D316" s="140"/>
      <c r="E316" s="141"/>
      <c r="F316" s="141"/>
      <c r="G316" s="139"/>
      <c r="H316" s="139"/>
      <c r="I316" s="139"/>
      <c r="J316" s="142"/>
      <c r="K316" s="142"/>
      <c r="L316" s="142"/>
      <c r="M316" s="143"/>
      <c r="N316" s="182"/>
      <c r="O316" s="145"/>
      <c r="P316" s="150"/>
    </row>
    <row r="317" spans="1:16" hidden="1" x14ac:dyDescent="0.25">
      <c r="A317" s="136">
        <v>311</v>
      </c>
      <c r="B317" s="158"/>
      <c r="C317" s="158"/>
      <c r="D317" s="140"/>
      <c r="E317" s="141"/>
      <c r="F317" s="141"/>
      <c r="G317" s="139"/>
      <c r="H317" s="139"/>
      <c r="I317" s="139"/>
      <c r="J317" s="142"/>
      <c r="K317" s="142"/>
      <c r="L317" s="142"/>
      <c r="M317" s="143"/>
      <c r="N317" s="182"/>
      <c r="O317" s="145"/>
      <c r="P317" s="150"/>
    </row>
    <row r="318" spans="1:16" hidden="1" x14ac:dyDescent="0.25">
      <c r="A318" s="136">
        <v>312</v>
      </c>
      <c r="B318" s="158"/>
      <c r="C318" s="158"/>
      <c r="D318" s="140"/>
      <c r="E318" s="141"/>
      <c r="F318" s="141"/>
      <c r="G318" s="139"/>
      <c r="H318" s="139"/>
      <c r="I318" s="139"/>
      <c r="J318" s="142"/>
      <c r="K318" s="142"/>
      <c r="L318" s="142"/>
      <c r="M318" s="143"/>
      <c r="N318" s="182"/>
      <c r="O318" s="145"/>
      <c r="P318" s="150"/>
    </row>
    <row r="319" spans="1:16" hidden="1" x14ac:dyDescent="0.25">
      <c r="A319" s="136">
        <v>313</v>
      </c>
      <c r="B319" s="158"/>
      <c r="C319" s="158"/>
      <c r="D319" s="140"/>
      <c r="E319" s="141"/>
      <c r="F319" s="141"/>
      <c r="G319" s="139"/>
      <c r="H319" s="139"/>
      <c r="I319" s="139"/>
      <c r="J319" s="142"/>
      <c r="K319" s="142"/>
      <c r="L319" s="142"/>
      <c r="M319" s="143"/>
      <c r="N319" s="182"/>
      <c r="O319" s="145"/>
      <c r="P319" s="150"/>
    </row>
    <row r="320" spans="1:16" hidden="1" x14ac:dyDescent="0.25">
      <c r="A320" s="136">
        <v>314</v>
      </c>
      <c r="B320" s="158"/>
      <c r="C320" s="158"/>
      <c r="D320" s="140"/>
      <c r="E320" s="141"/>
      <c r="F320" s="141"/>
      <c r="G320" s="139"/>
      <c r="H320" s="139"/>
      <c r="I320" s="139"/>
      <c r="J320" s="142"/>
      <c r="K320" s="142"/>
      <c r="L320" s="142"/>
      <c r="M320" s="143"/>
      <c r="N320" s="182"/>
      <c r="O320" s="145"/>
      <c r="P320" s="150"/>
    </row>
    <row r="321" spans="1:16" hidden="1" x14ac:dyDescent="0.25">
      <c r="A321" s="136">
        <v>315</v>
      </c>
      <c r="B321" s="158"/>
      <c r="C321" s="158"/>
      <c r="D321" s="140"/>
      <c r="E321" s="141"/>
      <c r="F321" s="141"/>
      <c r="G321" s="139"/>
      <c r="H321" s="139"/>
      <c r="I321" s="139"/>
      <c r="J321" s="142"/>
      <c r="K321" s="142"/>
      <c r="L321" s="142"/>
      <c r="M321" s="143"/>
      <c r="N321" s="182"/>
      <c r="O321" s="145"/>
      <c r="P321" s="150"/>
    </row>
    <row r="322" spans="1:16" hidden="1" x14ac:dyDescent="0.25">
      <c r="A322" s="136">
        <v>316</v>
      </c>
      <c r="B322" s="158"/>
      <c r="C322" s="158"/>
      <c r="D322" s="140"/>
      <c r="E322" s="141"/>
      <c r="F322" s="141"/>
      <c r="G322" s="139"/>
      <c r="H322" s="139"/>
      <c r="I322" s="139"/>
      <c r="J322" s="142"/>
      <c r="K322" s="142"/>
      <c r="L322" s="142"/>
      <c r="M322" s="143"/>
      <c r="N322" s="182"/>
      <c r="O322" s="145"/>
      <c r="P322" s="150"/>
    </row>
    <row r="323" spans="1:16" hidden="1" x14ac:dyDescent="0.25">
      <c r="A323" s="136">
        <v>317</v>
      </c>
      <c r="B323" s="158"/>
      <c r="C323" s="158"/>
      <c r="D323" s="140"/>
      <c r="E323" s="141"/>
      <c r="F323" s="141"/>
      <c r="G323" s="139"/>
      <c r="H323" s="139"/>
      <c r="I323" s="139"/>
      <c r="J323" s="142"/>
      <c r="K323" s="142"/>
      <c r="L323" s="142"/>
      <c r="M323" s="143"/>
      <c r="N323" s="182"/>
      <c r="O323" s="145"/>
      <c r="P323" s="150"/>
    </row>
    <row r="324" spans="1:16" hidden="1" x14ac:dyDescent="0.25">
      <c r="A324" s="136">
        <v>318</v>
      </c>
      <c r="B324" s="158"/>
      <c r="C324" s="158"/>
      <c r="D324" s="140"/>
      <c r="E324" s="141"/>
      <c r="F324" s="141"/>
      <c r="G324" s="139"/>
      <c r="H324" s="139"/>
      <c r="I324" s="139"/>
      <c r="J324" s="142"/>
      <c r="K324" s="142"/>
      <c r="L324" s="142"/>
      <c r="M324" s="143"/>
      <c r="N324" s="182"/>
      <c r="O324" s="145"/>
      <c r="P324" s="150"/>
    </row>
    <row r="325" spans="1:16" hidden="1" x14ac:dyDescent="0.25">
      <c r="A325" s="136">
        <v>319</v>
      </c>
      <c r="B325" s="158"/>
      <c r="C325" s="158"/>
      <c r="D325" s="140"/>
      <c r="E325" s="141"/>
      <c r="F325" s="141"/>
      <c r="G325" s="139"/>
      <c r="H325" s="139"/>
      <c r="I325" s="139"/>
      <c r="J325" s="142"/>
      <c r="K325" s="142"/>
      <c r="L325" s="142"/>
      <c r="M325" s="143"/>
      <c r="N325" s="182"/>
      <c r="O325" s="145"/>
      <c r="P325" s="150"/>
    </row>
    <row r="326" spans="1:16" hidden="1" x14ac:dyDescent="0.25">
      <c r="A326" s="136">
        <v>320</v>
      </c>
      <c r="B326" s="158"/>
      <c r="C326" s="158"/>
      <c r="D326" s="140"/>
      <c r="E326" s="141"/>
      <c r="F326" s="141"/>
      <c r="G326" s="139"/>
      <c r="H326" s="139"/>
      <c r="I326" s="139"/>
      <c r="J326" s="142"/>
      <c r="K326" s="142"/>
      <c r="L326" s="142"/>
      <c r="M326" s="143"/>
      <c r="N326" s="182"/>
      <c r="O326" s="145"/>
      <c r="P326" s="150"/>
    </row>
    <row r="327" spans="1:16" hidden="1" x14ac:dyDescent="0.25">
      <c r="A327" s="136">
        <v>321</v>
      </c>
      <c r="B327" s="158"/>
      <c r="C327" s="158"/>
      <c r="D327" s="140"/>
      <c r="E327" s="141"/>
      <c r="F327" s="141"/>
      <c r="G327" s="139"/>
      <c r="H327" s="139"/>
      <c r="I327" s="139"/>
      <c r="J327" s="142"/>
      <c r="K327" s="142"/>
      <c r="L327" s="142"/>
      <c r="M327" s="143"/>
      <c r="N327" s="182"/>
      <c r="O327" s="145"/>
      <c r="P327" s="150"/>
    </row>
    <row r="328" spans="1:16" hidden="1" x14ac:dyDescent="0.25">
      <c r="A328" s="136">
        <v>322</v>
      </c>
      <c r="B328" s="158"/>
      <c r="C328" s="158"/>
      <c r="D328" s="140"/>
      <c r="E328" s="141"/>
      <c r="F328" s="141"/>
      <c r="G328" s="139"/>
      <c r="H328" s="139"/>
      <c r="I328" s="139"/>
      <c r="J328" s="142"/>
      <c r="K328" s="142"/>
      <c r="L328" s="142"/>
      <c r="M328" s="143"/>
      <c r="N328" s="182"/>
      <c r="O328" s="145"/>
      <c r="P328" s="150"/>
    </row>
    <row r="329" spans="1:16" hidden="1" x14ac:dyDescent="0.25">
      <c r="A329" s="136">
        <v>323</v>
      </c>
      <c r="B329" s="158"/>
      <c r="C329" s="158"/>
      <c r="D329" s="140"/>
      <c r="E329" s="141"/>
      <c r="F329" s="141"/>
      <c r="G329" s="139"/>
      <c r="H329" s="139"/>
      <c r="I329" s="139"/>
      <c r="J329" s="142"/>
      <c r="K329" s="142"/>
      <c r="L329" s="142"/>
      <c r="M329" s="143"/>
      <c r="N329" s="182"/>
      <c r="O329" s="145"/>
      <c r="P329" s="150"/>
    </row>
    <row r="330" spans="1:16" hidden="1" x14ac:dyDescent="0.25">
      <c r="A330" s="136">
        <v>324</v>
      </c>
      <c r="B330" s="158"/>
      <c r="C330" s="158"/>
      <c r="D330" s="140"/>
      <c r="E330" s="141"/>
      <c r="F330" s="141"/>
      <c r="G330" s="139"/>
      <c r="H330" s="139"/>
      <c r="I330" s="139"/>
      <c r="J330" s="142"/>
      <c r="K330" s="142"/>
      <c r="L330" s="142"/>
      <c r="M330" s="143"/>
      <c r="N330" s="182"/>
      <c r="O330" s="145"/>
      <c r="P330" s="150"/>
    </row>
    <row r="331" spans="1:16" hidden="1" x14ac:dyDescent="0.25">
      <c r="A331" s="136">
        <v>325</v>
      </c>
      <c r="B331" s="158"/>
      <c r="C331" s="158"/>
      <c r="D331" s="140"/>
      <c r="E331" s="141"/>
      <c r="F331" s="141"/>
      <c r="G331" s="139"/>
      <c r="H331" s="139"/>
      <c r="I331" s="139"/>
      <c r="J331" s="142"/>
      <c r="K331" s="142"/>
      <c r="L331" s="142"/>
      <c r="M331" s="143"/>
      <c r="N331" s="182"/>
      <c r="O331" s="145"/>
      <c r="P331" s="150"/>
    </row>
    <row r="332" spans="1:16" hidden="1" x14ac:dyDescent="0.25">
      <c r="A332" s="136">
        <v>326</v>
      </c>
      <c r="B332" s="158"/>
      <c r="C332" s="158"/>
      <c r="D332" s="140"/>
      <c r="E332" s="141"/>
      <c r="F332" s="141"/>
      <c r="G332" s="139"/>
      <c r="H332" s="139"/>
      <c r="I332" s="139"/>
      <c r="J332" s="142"/>
      <c r="K332" s="142"/>
      <c r="L332" s="142"/>
      <c r="M332" s="143"/>
      <c r="N332" s="182"/>
      <c r="O332" s="145"/>
      <c r="P332" s="150"/>
    </row>
    <row r="333" spans="1:16" hidden="1" x14ac:dyDescent="0.25">
      <c r="A333" s="136">
        <v>327</v>
      </c>
      <c r="B333" s="158"/>
      <c r="C333" s="158"/>
      <c r="D333" s="140"/>
      <c r="E333" s="141"/>
      <c r="F333" s="141"/>
      <c r="G333" s="139"/>
      <c r="H333" s="139"/>
      <c r="I333" s="139"/>
      <c r="J333" s="142"/>
      <c r="K333" s="142"/>
      <c r="L333" s="142"/>
      <c r="M333" s="143"/>
      <c r="N333" s="182"/>
      <c r="O333" s="145"/>
      <c r="P333" s="150"/>
    </row>
    <row r="334" spans="1:16" hidden="1" x14ac:dyDescent="0.25">
      <c r="A334" s="136">
        <v>328</v>
      </c>
      <c r="B334" s="158"/>
      <c r="C334" s="158"/>
      <c r="D334" s="140"/>
      <c r="E334" s="141"/>
      <c r="F334" s="141"/>
      <c r="G334" s="139"/>
      <c r="H334" s="139"/>
      <c r="I334" s="139"/>
      <c r="J334" s="142"/>
      <c r="K334" s="142"/>
      <c r="L334" s="142"/>
      <c r="M334" s="143"/>
      <c r="N334" s="182"/>
      <c r="O334" s="145"/>
      <c r="P334" s="150"/>
    </row>
    <row r="335" spans="1:16" hidden="1" x14ac:dyDescent="0.25">
      <c r="A335" s="136">
        <v>329</v>
      </c>
      <c r="B335" s="158"/>
      <c r="C335" s="158"/>
      <c r="D335" s="140"/>
      <c r="E335" s="141"/>
      <c r="F335" s="141"/>
      <c r="G335" s="139"/>
      <c r="H335" s="139"/>
      <c r="I335" s="139"/>
      <c r="J335" s="142"/>
      <c r="K335" s="142"/>
      <c r="L335" s="142"/>
      <c r="M335" s="143"/>
      <c r="N335" s="182"/>
      <c r="O335" s="145"/>
      <c r="P335" s="150"/>
    </row>
    <row r="336" spans="1:16" hidden="1" x14ac:dyDescent="0.25">
      <c r="A336" s="136">
        <v>330</v>
      </c>
      <c r="B336" s="158"/>
      <c r="C336" s="158"/>
      <c r="D336" s="140"/>
      <c r="E336" s="141"/>
      <c r="F336" s="141"/>
      <c r="G336" s="139"/>
      <c r="H336" s="139"/>
      <c r="I336" s="139"/>
      <c r="J336" s="142"/>
      <c r="K336" s="142"/>
      <c r="L336" s="142"/>
      <c r="M336" s="143"/>
      <c r="N336" s="182"/>
      <c r="O336" s="145"/>
      <c r="P336" s="150"/>
    </row>
    <row r="337" spans="1:16" hidden="1" x14ac:dyDescent="0.25">
      <c r="A337" s="136">
        <v>331</v>
      </c>
      <c r="B337" s="158"/>
      <c r="C337" s="158"/>
      <c r="D337" s="140"/>
      <c r="E337" s="141"/>
      <c r="F337" s="141"/>
      <c r="G337" s="139"/>
      <c r="H337" s="139"/>
      <c r="I337" s="139"/>
      <c r="J337" s="142"/>
      <c r="K337" s="142"/>
      <c r="L337" s="142"/>
      <c r="M337" s="143"/>
      <c r="N337" s="182"/>
      <c r="O337" s="145"/>
      <c r="P337" s="150"/>
    </row>
    <row r="338" spans="1:16" hidden="1" x14ac:dyDescent="0.25">
      <c r="A338" s="136">
        <v>332</v>
      </c>
      <c r="B338" s="158"/>
      <c r="C338" s="158"/>
      <c r="D338" s="140"/>
      <c r="E338" s="141"/>
      <c r="F338" s="141"/>
      <c r="G338" s="139"/>
      <c r="H338" s="139"/>
      <c r="I338" s="139"/>
      <c r="J338" s="142"/>
      <c r="K338" s="142"/>
      <c r="L338" s="142"/>
      <c r="M338" s="143"/>
      <c r="N338" s="182"/>
      <c r="O338" s="145"/>
      <c r="P338" s="150"/>
    </row>
    <row r="339" spans="1:16" hidden="1" x14ac:dyDescent="0.25">
      <c r="A339" s="136">
        <v>333</v>
      </c>
      <c r="B339" s="158"/>
      <c r="C339" s="158"/>
      <c r="D339" s="140"/>
      <c r="E339" s="141"/>
      <c r="F339" s="141"/>
      <c r="G339" s="139"/>
      <c r="H339" s="139"/>
      <c r="I339" s="139"/>
      <c r="J339" s="142"/>
      <c r="K339" s="142"/>
      <c r="L339" s="142"/>
      <c r="M339" s="143"/>
      <c r="N339" s="182"/>
      <c r="O339" s="145"/>
      <c r="P339" s="150"/>
    </row>
    <row r="340" spans="1:16" hidden="1" x14ac:dyDescent="0.25">
      <c r="A340" s="136">
        <v>334</v>
      </c>
      <c r="B340" s="158"/>
      <c r="C340" s="158"/>
      <c r="D340" s="140"/>
      <c r="E340" s="141"/>
      <c r="F340" s="141"/>
      <c r="G340" s="139"/>
      <c r="H340" s="139"/>
      <c r="I340" s="139"/>
      <c r="J340" s="142"/>
      <c r="K340" s="142"/>
      <c r="L340" s="142"/>
      <c r="M340" s="143"/>
      <c r="N340" s="182"/>
      <c r="O340" s="145"/>
      <c r="P340" s="150"/>
    </row>
    <row r="341" spans="1:16" hidden="1" x14ac:dyDescent="0.25">
      <c r="A341" s="136">
        <v>335</v>
      </c>
      <c r="B341" s="158"/>
      <c r="C341" s="158"/>
      <c r="D341" s="140"/>
      <c r="E341" s="141"/>
      <c r="F341" s="141"/>
      <c r="G341" s="139"/>
      <c r="H341" s="139"/>
      <c r="I341" s="139"/>
      <c r="J341" s="142"/>
      <c r="K341" s="142"/>
      <c r="L341" s="142"/>
      <c r="M341" s="143"/>
      <c r="N341" s="182"/>
      <c r="O341" s="145"/>
      <c r="P341" s="150"/>
    </row>
    <row r="342" spans="1:16" hidden="1" x14ac:dyDescent="0.25">
      <c r="A342" s="136">
        <v>336</v>
      </c>
      <c r="B342" s="158"/>
      <c r="C342" s="158"/>
      <c r="D342" s="140"/>
      <c r="E342" s="141"/>
      <c r="F342" s="141"/>
      <c r="G342" s="139"/>
      <c r="H342" s="139"/>
      <c r="I342" s="139"/>
      <c r="J342" s="142"/>
      <c r="K342" s="142"/>
      <c r="L342" s="142"/>
      <c r="M342" s="143"/>
      <c r="N342" s="182"/>
      <c r="O342" s="145"/>
      <c r="P342" s="150"/>
    </row>
    <row r="343" spans="1:16" hidden="1" x14ac:dyDescent="0.25">
      <c r="A343" s="136">
        <v>337</v>
      </c>
      <c r="B343" s="158"/>
      <c r="C343" s="158"/>
      <c r="D343" s="140"/>
      <c r="E343" s="141"/>
      <c r="F343" s="141"/>
      <c r="G343" s="139"/>
      <c r="H343" s="139"/>
      <c r="I343" s="139"/>
      <c r="J343" s="142"/>
      <c r="K343" s="142"/>
      <c r="L343" s="142"/>
      <c r="M343" s="143"/>
      <c r="N343" s="182"/>
      <c r="O343" s="145"/>
      <c r="P343" s="150"/>
    </row>
    <row r="344" spans="1:16" hidden="1" x14ac:dyDescent="0.25">
      <c r="A344" s="136">
        <v>338</v>
      </c>
      <c r="B344" s="158"/>
      <c r="C344" s="158"/>
      <c r="D344" s="140"/>
      <c r="E344" s="141"/>
      <c r="F344" s="141"/>
      <c r="G344" s="139"/>
      <c r="H344" s="139"/>
      <c r="I344" s="139"/>
      <c r="J344" s="142"/>
      <c r="K344" s="142"/>
      <c r="L344" s="142"/>
      <c r="M344" s="143"/>
      <c r="N344" s="182"/>
      <c r="O344" s="145"/>
      <c r="P344" s="150"/>
    </row>
    <row r="345" spans="1:16" hidden="1" x14ac:dyDescent="0.25">
      <c r="A345" s="136">
        <v>339</v>
      </c>
      <c r="B345" s="158"/>
      <c r="C345" s="158"/>
      <c r="D345" s="140"/>
      <c r="E345" s="141"/>
      <c r="F345" s="141"/>
      <c r="G345" s="139"/>
      <c r="H345" s="139"/>
      <c r="I345" s="139"/>
      <c r="J345" s="142"/>
      <c r="K345" s="142"/>
      <c r="L345" s="142"/>
      <c r="M345" s="143"/>
      <c r="N345" s="182"/>
      <c r="O345" s="145"/>
      <c r="P345" s="150"/>
    </row>
    <row r="346" spans="1:16" hidden="1" x14ac:dyDescent="0.25">
      <c r="A346" s="136">
        <v>340</v>
      </c>
      <c r="B346" s="158"/>
      <c r="C346" s="158"/>
      <c r="D346" s="140"/>
      <c r="E346" s="141"/>
      <c r="F346" s="141"/>
      <c r="G346" s="139"/>
      <c r="H346" s="139"/>
      <c r="I346" s="139"/>
      <c r="J346" s="142"/>
      <c r="K346" s="142"/>
      <c r="L346" s="142"/>
      <c r="M346" s="143"/>
      <c r="N346" s="182"/>
      <c r="O346" s="145"/>
      <c r="P346" s="150"/>
    </row>
    <row r="347" spans="1:16" hidden="1" x14ac:dyDescent="0.25">
      <c r="A347" s="136">
        <v>341</v>
      </c>
      <c r="B347" s="158"/>
      <c r="C347" s="158"/>
      <c r="D347" s="140"/>
      <c r="E347" s="141"/>
      <c r="F347" s="141"/>
      <c r="G347" s="139"/>
      <c r="H347" s="139"/>
      <c r="I347" s="139"/>
      <c r="J347" s="142"/>
      <c r="K347" s="142"/>
      <c r="L347" s="142"/>
      <c r="M347" s="143"/>
      <c r="N347" s="182"/>
      <c r="O347" s="145"/>
      <c r="P347" s="150"/>
    </row>
    <row r="348" spans="1:16" hidden="1" x14ac:dyDescent="0.25">
      <c r="A348" s="136">
        <v>342</v>
      </c>
      <c r="B348" s="158"/>
      <c r="C348" s="158"/>
      <c r="D348" s="140"/>
      <c r="E348" s="141"/>
      <c r="F348" s="141"/>
      <c r="G348" s="139"/>
      <c r="H348" s="139"/>
      <c r="I348" s="139"/>
      <c r="J348" s="142"/>
      <c r="K348" s="142"/>
      <c r="L348" s="142"/>
      <c r="M348" s="143"/>
      <c r="N348" s="182"/>
      <c r="O348" s="145"/>
      <c r="P348" s="150"/>
    </row>
    <row r="349" spans="1:16" hidden="1" x14ac:dyDescent="0.25">
      <c r="A349" s="136">
        <v>343</v>
      </c>
      <c r="B349" s="158"/>
      <c r="C349" s="158"/>
      <c r="D349" s="140"/>
      <c r="E349" s="141"/>
      <c r="F349" s="141"/>
      <c r="G349" s="139"/>
      <c r="H349" s="139"/>
      <c r="I349" s="139"/>
      <c r="J349" s="142"/>
      <c r="K349" s="142"/>
      <c r="L349" s="142"/>
      <c r="M349" s="143"/>
      <c r="N349" s="182"/>
      <c r="O349" s="145"/>
      <c r="P349" s="150"/>
    </row>
    <row r="350" spans="1:16" hidden="1" x14ac:dyDescent="0.25">
      <c r="A350" s="136">
        <v>344</v>
      </c>
      <c r="B350" s="158"/>
      <c r="C350" s="158"/>
      <c r="D350" s="140"/>
      <c r="E350" s="141"/>
      <c r="F350" s="141"/>
      <c r="G350" s="139"/>
      <c r="H350" s="139"/>
      <c r="I350" s="139"/>
      <c r="J350" s="142"/>
      <c r="K350" s="142"/>
      <c r="L350" s="142"/>
      <c r="M350" s="143"/>
      <c r="N350" s="182"/>
      <c r="O350" s="145"/>
      <c r="P350" s="150"/>
    </row>
    <row r="351" spans="1:16" hidden="1" x14ac:dyDescent="0.25">
      <c r="A351" s="136">
        <v>345</v>
      </c>
      <c r="B351" s="158"/>
      <c r="C351" s="158"/>
      <c r="D351" s="140"/>
      <c r="E351" s="141"/>
      <c r="F351" s="141"/>
      <c r="G351" s="139"/>
      <c r="H351" s="139"/>
      <c r="I351" s="139"/>
      <c r="J351" s="142"/>
      <c r="K351" s="142"/>
      <c r="L351" s="142"/>
      <c r="M351" s="143"/>
      <c r="N351" s="182"/>
      <c r="O351" s="145"/>
      <c r="P351" s="150"/>
    </row>
    <row r="352" spans="1:16" hidden="1" x14ac:dyDescent="0.25">
      <c r="A352" s="136">
        <v>346</v>
      </c>
      <c r="B352" s="158"/>
      <c r="C352" s="158"/>
      <c r="D352" s="140"/>
      <c r="E352" s="141"/>
      <c r="F352" s="141"/>
      <c r="G352" s="139"/>
      <c r="H352" s="139"/>
      <c r="I352" s="139"/>
      <c r="J352" s="142"/>
      <c r="K352" s="142"/>
      <c r="L352" s="142"/>
      <c r="M352" s="143"/>
      <c r="N352" s="182"/>
      <c r="O352" s="145"/>
      <c r="P352" s="150"/>
    </row>
    <row r="353" spans="1:16" hidden="1" x14ac:dyDescent="0.25">
      <c r="A353" s="136">
        <v>347</v>
      </c>
      <c r="B353" s="158"/>
      <c r="C353" s="158"/>
      <c r="D353" s="140"/>
      <c r="E353" s="141"/>
      <c r="F353" s="141"/>
      <c r="G353" s="139"/>
      <c r="H353" s="139"/>
      <c r="I353" s="139"/>
      <c r="J353" s="142"/>
      <c r="K353" s="142"/>
      <c r="L353" s="142"/>
      <c r="M353" s="143"/>
      <c r="N353" s="182"/>
      <c r="O353" s="145"/>
      <c r="P353" s="150"/>
    </row>
    <row r="354" spans="1:16" hidden="1" x14ac:dyDescent="0.25">
      <c r="A354" s="136">
        <v>348</v>
      </c>
      <c r="B354" s="158"/>
      <c r="C354" s="158"/>
      <c r="D354" s="140"/>
      <c r="E354" s="141"/>
      <c r="F354" s="141"/>
      <c r="G354" s="139"/>
      <c r="H354" s="139"/>
      <c r="I354" s="139"/>
      <c r="J354" s="142"/>
      <c r="K354" s="142"/>
      <c r="L354" s="142"/>
      <c r="M354" s="143"/>
      <c r="N354" s="182"/>
      <c r="O354" s="145"/>
      <c r="P354" s="150"/>
    </row>
    <row r="355" spans="1:16" hidden="1" x14ac:dyDescent="0.25">
      <c r="A355" s="136">
        <v>349</v>
      </c>
      <c r="B355" s="158"/>
      <c r="C355" s="158"/>
      <c r="D355" s="140"/>
      <c r="E355" s="141"/>
      <c r="F355" s="141"/>
      <c r="G355" s="139"/>
      <c r="H355" s="139"/>
      <c r="I355" s="139"/>
      <c r="J355" s="142"/>
      <c r="K355" s="142"/>
      <c r="L355" s="142"/>
      <c r="M355" s="143"/>
      <c r="N355" s="182"/>
      <c r="O355" s="145"/>
      <c r="P355" s="150"/>
    </row>
    <row r="356" spans="1:16" hidden="1" x14ac:dyDescent="0.25">
      <c r="A356" s="136">
        <v>350</v>
      </c>
      <c r="B356" s="158"/>
      <c r="C356" s="158"/>
      <c r="D356" s="140"/>
      <c r="E356" s="141"/>
      <c r="F356" s="141"/>
      <c r="G356" s="139"/>
      <c r="H356" s="139"/>
      <c r="I356" s="139"/>
      <c r="J356" s="142"/>
      <c r="K356" s="142"/>
      <c r="L356" s="142"/>
      <c r="M356" s="143"/>
      <c r="N356" s="182"/>
      <c r="O356" s="145"/>
      <c r="P356" s="150"/>
    </row>
    <row r="357" spans="1:16" hidden="1" x14ac:dyDescent="0.25">
      <c r="A357" s="136">
        <v>351</v>
      </c>
      <c r="B357" s="158"/>
      <c r="C357" s="158"/>
      <c r="D357" s="140"/>
      <c r="E357" s="141"/>
      <c r="F357" s="141"/>
      <c r="G357" s="139"/>
      <c r="H357" s="139"/>
      <c r="I357" s="139"/>
      <c r="J357" s="142"/>
      <c r="K357" s="142"/>
      <c r="L357" s="142"/>
      <c r="M357" s="143"/>
      <c r="N357" s="182"/>
      <c r="O357" s="145"/>
      <c r="P357" s="150"/>
    </row>
    <row r="358" spans="1:16" hidden="1" x14ac:dyDescent="0.25">
      <c r="A358" s="136">
        <v>352</v>
      </c>
      <c r="B358" s="158"/>
      <c r="C358" s="158"/>
      <c r="D358" s="140"/>
      <c r="E358" s="141"/>
      <c r="F358" s="141"/>
      <c r="G358" s="139"/>
      <c r="H358" s="139"/>
      <c r="I358" s="139"/>
      <c r="J358" s="142"/>
      <c r="K358" s="142"/>
      <c r="L358" s="142"/>
      <c r="M358" s="143"/>
      <c r="N358" s="182"/>
      <c r="O358" s="145"/>
      <c r="P358" s="150"/>
    </row>
    <row r="359" spans="1:16" hidden="1" x14ac:dyDescent="0.25">
      <c r="A359" s="136">
        <v>353</v>
      </c>
      <c r="B359" s="158"/>
      <c r="C359" s="158"/>
      <c r="D359" s="140"/>
      <c r="E359" s="141"/>
      <c r="F359" s="141"/>
      <c r="G359" s="139"/>
      <c r="H359" s="139"/>
      <c r="I359" s="139"/>
      <c r="J359" s="142"/>
      <c r="K359" s="142"/>
      <c r="L359" s="142"/>
      <c r="M359" s="143"/>
      <c r="N359" s="182"/>
      <c r="O359" s="145"/>
      <c r="P359" s="150"/>
    </row>
    <row r="360" spans="1:16" hidden="1" x14ac:dyDescent="0.25">
      <c r="A360" s="136">
        <v>354</v>
      </c>
      <c r="B360" s="158"/>
      <c r="C360" s="158"/>
      <c r="D360" s="140"/>
      <c r="E360" s="141"/>
      <c r="F360" s="141"/>
      <c r="G360" s="139"/>
      <c r="H360" s="139"/>
      <c r="I360" s="139"/>
      <c r="J360" s="142"/>
      <c r="K360" s="142"/>
      <c r="L360" s="142"/>
      <c r="M360" s="143"/>
      <c r="N360" s="182"/>
      <c r="O360" s="145"/>
      <c r="P360" s="150"/>
    </row>
    <row r="361" spans="1:16" hidden="1" x14ac:dyDescent="0.25">
      <c r="A361" s="136">
        <v>355</v>
      </c>
      <c r="B361" s="158"/>
      <c r="C361" s="158"/>
      <c r="D361" s="140"/>
      <c r="E361" s="141"/>
      <c r="F361" s="141"/>
      <c r="G361" s="139"/>
      <c r="H361" s="139"/>
      <c r="I361" s="139"/>
      <c r="J361" s="142"/>
      <c r="K361" s="142"/>
      <c r="L361" s="142"/>
      <c r="M361" s="143"/>
      <c r="N361" s="182"/>
      <c r="O361" s="145"/>
      <c r="P361" s="150"/>
    </row>
    <row r="362" spans="1:16" hidden="1" x14ac:dyDescent="0.25">
      <c r="A362" s="136">
        <v>356</v>
      </c>
      <c r="B362" s="158"/>
      <c r="C362" s="158"/>
      <c r="D362" s="140"/>
      <c r="E362" s="141"/>
      <c r="F362" s="141"/>
      <c r="G362" s="139"/>
      <c r="H362" s="139"/>
      <c r="I362" s="139"/>
      <c r="J362" s="142"/>
      <c r="K362" s="142"/>
      <c r="L362" s="142"/>
      <c r="M362" s="143"/>
      <c r="N362" s="182"/>
      <c r="O362" s="145"/>
      <c r="P362" s="150"/>
    </row>
    <row r="363" spans="1:16" hidden="1" x14ac:dyDescent="0.25">
      <c r="A363" s="136">
        <v>357</v>
      </c>
      <c r="B363" s="158"/>
      <c r="C363" s="158"/>
      <c r="D363" s="140"/>
      <c r="E363" s="141"/>
      <c r="F363" s="141"/>
      <c r="G363" s="139"/>
      <c r="H363" s="139"/>
      <c r="I363" s="139"/>
      <c r="J363" s="142"/>
      <c r="K363" s="142"/>
      <c r="L363" s="142"/>
      <c r="M363" s="143"/>
      <c r="N363" s="182"/>
      <c r="O363" s="145"/>
      <c r="P363" s="150"/>
    </row>
    <row r="364" spans="1:16" hidden="1" x14ac:dyDescent="0.25">
      <c r="A364" s="136">
        <v>358</v>
      </c>
      <c r="B364" s="158"/>
      <c r="C364" s="158"/>
      <c r="D364" s="140"/>
      <c r="E364" s="141"/>
      <c r="F364" s="141"/>
      <c r="G364" s="139"/>
      <c r="H364" s="139"/>
      <c r="I364" s="139"/>
      <c r="J364" s="142"/>
      <c r="K364" s="142"/>
      <c r="L364" s="142"/>
      <c r="M364" s="143"/>
      <c r="N364" s="182"/>
      <c r="O364" s="145"/>
      <c r="P364" s="150"/>
    </row>
    <row r="365" spans="1:16" hidden="1" x14ac:dyDescent="0.25">
      <c r="A365" s="136">
        <v>359</v>
      </c>
      <c r="B365" s="158"/>
      <c r="C365" s="158"/>
      <c r="D365" s="140"/>
      <c r="E365" s="141"/>
      <c r="F365" s="141"/>
      <c r="G365" s="139"/>
      <c r="H365" s="139"/>
      <c r="I365" s="139"/>
      <c r="J365" s="142"/>
      <c r="K365" s="142"/>
      <c r="L365" s="142"/>
      <c r="M365" s="143"/>
      <c r="N365" s="182"/>
      <c r="O365" s="145"/>
      <c r="P365" s="150"/>
    </row>
    <row r="366" spans="1:16" hidden="1" x14ac:dyDescent="0.25">
      <c r="A366" s="136">
        <v>360</v>
      </c>
      <c r="B366" s="158"/>
      <c r="C366" s="158"/>
      <c r="D366" s="140"/>
      <c r="E366" s="141"/>
      <c r="F366" s="141"/>
      <c r="G366" s="139"/>
      <c r="H366" s="139"/>
      <c r="I366" s="139"/>
      <c r="J366" s="142"/>
      <c r="K366" s="142"/>
      <c r="L366" s="142"/>
      <c r="M366" s="143"/>
      <c r="N366" s="182"/>
      <c r="O366" s="145"/>
      <c r="P366" s="150"/>
    </row>
    <row r="367" spans="1:16" hidden="1" x14ac:dyDescent="0.25">
      <c r="A367" s="136">
        <v>361</v>
      </c>
      <c r="B367" s="158"/>
      <c r="C367" s="158"/>
      <c r="D367" s="140"/>
      <c r="E367" s="141"/>
      <c r="F367" s="141"/>
      <c r="G367" s="139"/>
      <c r="H367" s="139"/>
      <c r="I367" s="139"/>
      <c r="J367" s="142"/>
      <c r="K367" s="142"/>
      <c r="L367" s="142"/>
      <c r="M367" s="143"/>
      <c r="N367" s="182"/>
      <c r="O367" s="145"/>
      <c r="P367" s="150"/>
    </row>
    <row r="368" spans="1:16" hidden="1" x14ac:dyDescent="0.25">
      <c r="A368" s="136">
        <v>362</v>
      </c>
      <c r="B368" s="158"/>
      <c r="C368" s="158"/>
      <c r="D368" s="140"/>
      <c r="E368" s="141"/>
      <c r="F368" s="141"/>
      <c r="G368" s="139"/>
      <c r="H368" s="139"/>
      <c r="I368" s="139"/>
      <c r="J368" s="142"/>
      <c r="K368" s="142"/>
      <c r="L368" s="142"/>
      <c r="M368" s="143"/>
      <c r="N368" s="182"/>
      <c r="O368" s="145"/>
      <c r="P368" s="150"/>
    </row>
    <row r="369" spans="1:16" hidden="1" x14ac:dyDescent="0.25">
      <c r="A369" s="136">
        <v>363</v>
      </c>
      <c r="B369" s="158"/>
      <c r="C369" s="158"/>
      <c r="D369" s="140"/>
      <c r="E369" s="141"/>
      <c r="F369" s="141"/>
      <c r="G369" s="139"/>
      <c r="H369" s="139"/>
      <c r="I369" s="139"/>
      <c r="J369" s="142"/>
      <c r="K369" s="142"/>
      <c r="L369" s="142"/>
      <c r="M369" s="143"/>
      <c r="N369" s="182"/>
      <c r="O369" s="145"/>
      <c r="P369" s="150"/>
    </row>
    <row r="370" spans="1:16" hidden="1" x14ac:dyDescent="0.25">
      <c r="A370" s="136">
        <v>364</v>
      </c>
      <c r="B370" s="158"/>
      <c r="C370" s="158"/>
      <c r="D370" s="140"/>
      <c r="E370" s="141"/>
      <c r="F370" s="141"/>
      <c r="G370" s="139"/>
      <c r="H370" s="139"/>
      <c r="I370" s="139"/>
      <c r="J370" s="142"/>
      <c r="K370" s="142"/>
      <c r="L370" s="142"/>
      <c r="M370" s="143"/>
      <c r="N370" s="182"/>
      <c r="O370" s="145"/>
      <c r="P370" s="150"/>
    </row>
    <row r="371" spans="1:16" hidden="1" x14ac:dyDescent="0.25">
      <c r="A371" s="136">
        <v>365</v>
      </c>
      <c r="B371" s="158"/>
      <c r="C371" s="158"/>
      <c r="D371" s="140"/>
      <c r="E371" s="141"/>
      <c r="F371" s="141"/>
      <c r="G371" s="139"/>
      <c r="H371" s="139"/>
      <c r="I371" s="139"/>
      <c r="J371" s="142"/>
      <c r="K371" s="142"/>
      <c r="L371" s="142"/>
      <c r="M371" s="143"/>
      <c r="N371" s="182"/>
      <c r="O371" s="145"/>
      <c r="P371" s="150"/>
    </row>
    <row r="372" spans="1:16" hidden="1" x14ac:dyDescent="0.25">
      <c r="A372" s="136">
        <v>366</v>
      </c>
      <c r="B372" s="158"/>
      <c r="C372" s="158"/>
      <c r="D372" s="140"/>
      <c r="E372" s="141"/>
      <c r="F372" s="141"/>
      <c r="G372" s="139"/>
      <c r="H372" s="139"/>
      <c r="I372" s="139"/>
      <c r="J372" s="142"/>
      <c r="K372" s="142"/>
      <c r="L372" s="142"/>
      <c r="M372" s="143"/>
      <c r="N372" s="182"/>
      <c r="O372" s="145"/>
      <c r="P372" s="150"/>
    </row>
    <row r="373" spans="1:16" hidden="1" x14ac:dyDescent="0.25">
      <c r="A373" s="136">
        <v>367</v>
      </c>
      <c r="B373" s="158"/>
      <c r="C373" s="158"/>
      <c r="D373" s="140"/>
      <c r="E373" s="141"/>
      <c r="F373" s="141"/>
      <c r="G373" s="139"/>
      <c r="H373" s="139"/>
      <c r="I373" s="139"/>
      <c r="J373" s="142"/>
      <c r="K373" s="142"/>
      <c r="L373" s="142"/>
      <c r="M373" s="143"/>
      <c r="N373" s="182"/>
      <c r="O373" s="145"/>
      <c r="P373" s="150"/>
    </row>
    <row r="374" spans="1:16" hidden="1" x14ac:dyDescent="0.25">
      <c r="A374" s="136">
        <v>368</v>
      </c>
      <c r="B374" s="158"/>
      <c r="C374" s="158"/>
      <c r="D374" s="140"/>
      <c r="E374" s="141"/>
      <c r="F374" s="141"/>
      <c r="G374" s="139"/>
      <c r="H374" s="139"/>
      <c r="I374" s="139"/>
      <c r="J374" s="142"/>
      <c r="K374" s="142"/>
      <c r="L374" s="142"/>
      <c r="M374" s="143"/>
      <c r="N374" s="182"/>
      <c r="O374" s="145"/>
      <c r="P374" s="150"/>
    </row>
    <row r="375" spans="1:16" hidden="1" x14ac:dyDescent="0.25">
      <c r="A375" s="136">
        <v>369</v>
      </c>
      <c r="B375" s="158"/>
      <c r="C375" s="158"/>
      <c r="D375" s="140"/>
      <c r="E375" s="141"/>
      <c r="F375" s="141"/>
      <c r="G375" s="139"/>
      <c r="H375" s="139"/>
      <c r="I375" s="139"/>
      <c r="J375" s="142"/>
      <c r="K375" s="142"/>
      <c r="L375" s="142"/>
      <c r="M375" s="143"/>
      <c r="N375" s="182"/>
      <c r="O375" s="145"/>
      <c r="P375" s="150"/>
    </row>
    <row r="376" spans="1:16" hidden="1" x14ac:dyDescent="0.25">
      <c r="A376" s="136">
        <v>370</v>
      </c>
      <c r="B376" s="158"/>
      <c r="C376" s="158"/>
      <c r="D376" s="140"/>
      <c r="E376" s="141"/>
      <c r="F376" s="141"/>
      <c r="G376" s="139"/>
      <c r="H376" s="139"/>
      <c r="I376" s="139"/>
      <c r="J376" s="142"/>
      <c r="K376" s="142"/>
      <c r="L376" s="142"/>
      <c r="M376" s="143"/>
      <c r="N376" s="182"/>
      <c r="O376" s="145"/>
      <c r="P376" s="150"/>
    </row>
    <row r="377" spans="1:16" hidden="1" x14ac:dyDescent="0.25">
      <c r="A377" s="136">
        <v>371</v>
      </c>
      <c r="B377" s="158"/>
      <c r="C377" s="158"/>
      <c r="D377" s="140"/>
      <c r="E377" s="141"/>
      <c r="F377" s="141"/>
      <c r="G377" s="139"/>
      <c r="H377" s="139"/>
      <c r="I377" s="139"/>
      <c r="J377" s="142"/>
      <c r="K377" s="142"/>
      <c r="L377" s="142"/>
      <c r="M377" s="143"/>
      <c r="N377" s="182"/>
      <c r="O377" s="145"/>
      <c r="P377" s="150"/>
    </row>
    <row r="378" spans="1:16" hidden="1" x14ac:dyDescent="0.25">
      <c r="A378" s="136">
        <v>372</v>
      </c>
      <c r="B378" s="158"/>
      <c r="C378" s="158"/>
      <c r="D378" s="140"/>
      <c r="E378" s="141"/>
      <c r="F378" s="141"/>
      <c r="G378" s="139"/>
      <c r="H378" s="139"/>
      <c r="I378" s="139"/>
      <c r="J378" s="142"/>
      <c r="K378" s="142"/>
      <c r="L378" s="142"/>
      <c r="M378" s="143"/>
      <c r="N378" s="182"/>
      <c r="O378" s="145"/>
      <c r="P378" s="150"/>
    </row>
    <row r="379" spans="1:16" hidden="1" x14ac:dyDescent="0.25">
      <c r="A379" s="136">
        <v>373</v>
      </c>
      <c r="B379" s="158"/>
      <c r="C379" s="158"/>
      <c r="D379" s="140"/>
      <c r="E379" s="141"/>
      <c r="F379" s="141"/>
      <c r="G379" s="139"/>
      <c r="H379" s="139"/>
      <c r="I379" s="139"/>
      <c r="J379" s="142"/>
      <c r="K379" s="142"/>
      <c r="L379" s="142"/>
      <c r="M379" s="143"/>
      <c r="N379" s="182"/>
      <c r="O379" s="145"/>
      <c r="P379" s="150"/>
    </row>
    <row r="380" spans="1:16" hidden="1" x14ac:dyDescent="0.25">
      <c r="A380" s="136">
        <v>374</v>
      </c>
      <c r="B380" s="158"/>
      <c r="C380" s="158"/>
      <c r="D380" s="140"/>
      <c r="E380" s="141"/>
      <c r="F380" s="141"/>
      <c r="G380" s="139"/>
      <c r="H380" s="139"/>
      <c r="I380" s="139"/>
      <c r="J380" s="142"/>
      <c r="K380" s="142"/>
      <c r="L380" s="142"/>
      <c r="M380" s="143"/>
      <c r="N380" s="182"/>
      <c r="O380" s="145"/>
      <c r="P380" s="150"/>
    </row>
    <row r="381" spans="1:16" hidden="1" x14ac:dyDescent="0.25">
      <c r="A381" s="136">
        <v>375</v>
      </c>
      <c r="B381" s="158"/>
      <c r="C381" s="158"/>
      <c r="D381" s="140"/>
      <c r="E381" s="141"/>
      <c r="F381" s="141"/>
      <c r="G381" s="139"/>
      <c r="H381" s="139"/>
      <c r="I381" s="139"/>
      <c r="J381" s="142"/>
      <c r="K381" s="142"/>
      <c r="L381" s="142"/>
      <c r="M381" s="143"/>
      <c r="N381" s="182"/>
      <c r="O381" s="145"/>
      <c r="P381" s="150"/>
    </row>
    <row r="382" spans="1:16" hidden="1" x14ac:dyDescent="0.25">
      <c r="A382" s="136">
        <v>376</v>
      </c>
      <c r="B382" s="158"/>
      <c r="C382" s="158"/>
      <c r="D382" s="140"/>
      <c r="E382" s="141"/>
      <c r="F382" s="141"/>
      <c r="G382" s="139"/>
      <c r="H382" s="139"/>
      <c r="I382" s="139"/>
      <c r="J382" s="142"/>
      <c r="K382" s="142"/>
      <c r="L382" s="142"/>
      <c r="M382" s="143"/>
      <c r="N382" s="182"/>
      <c r="O382" s="145"/>
      <c r="P382" s="150"/>
    </row>
    <row r="383" spans="1:16" hidden="1" x14ac:dyDescent="0.25">
      <c r="A383" s="136">
        <v>377</v>
      </c>
      <c r="B383" s="158"/>
      <c r="C383" s="158"/>
      <c r="D383" s="140"/>
      <c r="E383" s="141"/>
      <c r="F383" s="141"/>
      <c r="G383" s="139"/>
      <c r="H383" s="139"/>
      <c r="I383" s="139"/>
      <c r="J383" s="142"/>
      <c r="K383" s="142"/>
      <c r="L383" s="142"/>
      <c r="M383" s="143"/>
      <c r="N383" s="182"/>
      <c r="O383" s="145"/>
      <c r="P383" s="150"/>
    </row>
    <row r="384" spans="1:16" hidden="1" x14ac:dyDescent="0.25">
      <c r="A384" s="136">
        <v>378</v>
      </c>
      <c r="B384" s="158"/>
      <c r="C384" s="158"/>
      <c r="D384" s="140"/>
      <c r="E384" s="141"/>
      <c r="F384" s="141"/>
      <c r="G384" s="139"/>
      <c r="H384" s="139"/>
      <c r="I384" s="139"/>
      <c r="J384" s="142"/>
      <c r="K384" s="142"/>
      <c r="L384" s="142"/>
      <c r="M384" s="143"/>
      <c r="N384" s="182"/>
      <c r="O384" s="145"/>
      <c r="P384" s="150"/>
    </row>
    <row r="385" spans="1:16" hidden="1" x14ac:dyDescent="0.25">
      <c r="A385" s="136">
        <v>379</v>
      </c>
      <c r="B385" s="158"/>
      <c r="C385" s="158"/>
      <c r="D385" s="140"/>
      <c r="E385" s="141"/>
      <c r="F385" s="141"/>
      <c r="G385" s="139"/>
      <c r="H385" s="139"/>
      <c r="I385" s="139"/>
      <c r="J385" s="142"/>
      <c r="K385" s="142"/>
      <c r="L385" s="142"/>
      <c r="M385" s="143"/>
      <c r="N385" s="182"/>
      <c r="O385" s="145"/>
      <c r="P385" s="150"/>
    </row>
    <row r="386" spans="1:16" hidden="1" x14ac:dyDescent="0.25">
      <c r="A386" s="136">
        <v>380</v>
      </c>
      <c r="B386" s="158"/>
      <c r="C386" s="158"/>
      <c r="D386" s="140"/>
      <c r="E386" s="141"/>
      <c r="F386" s="141"/>
      <c r="G386" s="139"/>
      <c r="H386" s="139"/>
      <c r="I386" s="139"/>
      <c r="J386" s="142"/>
      <c r="K386" s="142"/>
      <c r="L386" s="142"/>
      <c r="M386" s="143"/>
      <c r="N386" s="182"/>
      <c r="O386" s="145"/>
      <c r="P386" s="150"/>
    </row>
    <row r="387" spans="1:16" hidden="1" x14ac:dyDescent="0.25">
      <c r="A387" s="136">
        <v>381</v>
      </c>
      <c r="B387" s="158"/>
      <c r="C387" s="158"/>
      <c r="D387" s="140"/>
      <c r="E387" s="141"/>
      <c r="F387" s="141"/>
      <c r="G387" s="139"/>
      <c r="H387" s="139"/>
      <c r="I387" s="139"/>
      <c r="J387" s="142"/>
      <c r="K387" s="142"/>
      <c r="L387" s="142"/>
      <c r="M387" s="143"/>
      <c r="N387" s="182"/>
      <c r="O387" s="145"/>
      <c r="P387" s="150"/>
    </row>
    <row r="388" spans="1:16" hidden="1" x14ac:dyDescent="0.25">
      <c r="A388" s="136">
        <v>382</v>
      </c>
      <c r="B388" s="158"/>
      <c r="C388" s="158"/>
      <c r="D388" s="140"/>
      <c r="E388" s="141"/>
      <c r="F388" s="141"/>
      <c r="G388" s="139"/>
      <c r="H388" s="139"/>
      <c r="I388" s="139"/>
      <c r="J388" s="142"/>
      <c r="K388" s="142"/>
      <c r="L388" s="142"/>
      <c r="M388" s="143"/>
      <c r="N388" s="182"/>
      <c r="O388" s="145"/>
      <c r="P388" s="150"/>
    </row>
    <row r="389" spans="1:16" hidden="1" x14ac:dyDescent="0.25">
      <c r="A389" s="136">
        <v>383</v>
      </c>
      <c r="B389" s="158"/>
      <c r="C389" s="158"/>
      <c r="D389" s="140"/>
      <c r="E389" s="141"/>
      <c r="F389" s="141"/>
      <c r="G389" s="139"/>
      <c r="H389" s="139"/>
      <c r="I389" s="139"/>
      <c r="J389" s="142"/>
      <c r="K389" s="142"/>
      <c r="L389" s="142"/>
      <c r="M389" s="143"/>
      <c r="N389" s="182"/>
      <c r="O389" s="145"/>
      <c r="P389" s="150"/>
    </row>
    <row r="390" spans="1:16" hidden="1" x14ac:dyDescent="0.25">
      <c r="A390" s="136">
        <v>384</v>
      </c>
      <c r="B390" s="158"/>
      <c r="C390" s="158"/>
      <c r="D390" s="140"/>
      <c r="E390" s="141"/>
      <c r="F390" s="141"/>
      <c r="G390" s="139"/>
      <c r="H390" s="139"/>
      <c r="I390" s="139"/>
      <c r="J390" s="142"/>
      <c r="K390" s="142"/>
      <c r="L390" s="142"/>
      <c r="M390" s="143"/>
      <c r="N390" s="182"/>
      <c r="O390" s="145"/>
      <c r="P390" s="150"/>
    </row>
    <row r="391" spans="1:16" hidden="1" x14ac:dyDescent="0.25">
      <c r="A391" s="136">
        <v>385</v>
      </c>
      <c r="B391" s="158"/>
      <c r="C391" s="158"/>
      <c r="D391" s="140"/>
      <c r="E391" s="141"/>
      <c r="F391" s="141"/>
      <c r="G391" s="139"/>
      <c r="H391" s="139"/>
      <c r="I391" s="139"/>
      <c r="J391" s="142"/>
      <c r="K391" s="142"/>
      <c r="L391" s="142"/>
      <c r="M391" s="143"/>
      <c r="N391" s="182"/>
      <c r="O391" s="145"/>
      <c r="P391" s="150"/>
    </row>
    <row r="392" spans="1:16" hidden="1" x14ac:dyDescent="0.25">
      <c r="A392" s="136">
        <v>386</v>
      </c>
      <c r="B392" s="158"/>
      <c r="C392" s="158"/>
      <c r="D392" s="140"/>
      <c r="E392" s="141"/>
      <c r="F392" s="141"/>
      <c r="G392" s="139"/>
      <c r="H392" s="139"/>
      <c r="I392" s="139"/>
      <c r="J392" s="142"/>
      <c r="K392" s="142"/>
      <c r="L392" s="142"/>
      <c r="M392" s="143"/>
      <c r="N392" s="182"/>
      <c r="O392" s="145"/>
      <c r="P392" s="150"/>
    </row>
    <row r="393" spans="1:16" hidden="1" x14ac:dyDescent="0.25">
      <c r="A393" s="136">
        <v>387</v>
      </c>
      <c r="B393" s="158"/>
      <c r="C393" s="158"/>
      <c r="D393" s="140"/>
      <c r="E393" s="141"/>
      <c r="F393" s="141"/>
      <c r="G393" s="139"/>
      <c r="H393" s="139"/>
      <c r="I393" s="139"/>
      <c r="J393" s="142"/>
      <c r="K393" s="142"/>
      <c r="L393" s="142"/>
      <c r="M393" s="143"/>
      <c r="N393" s="182"/>
      <c r="O393" s="145"/>
      <c r="P393" s="150"/>
    </row>
    <row r="394" spans="1:16" hidden="1" x14ac:dyDescent="0.25">
      <c r="A394" s="136">
        <v>388</v>
      </c>
      <c r="B394" s="158"/>
      <c r="C394" s="158"/>
      <c r="D394" s="140"/>
      <c r="E394" s="141"/>
      <c r="F394" s="141"/>
      <c r="G394" s="139"/>
      <c r="H394" s="139"/>
      <c r="I394" s="139"/>
      <c r="J394" s="142"/>
      <c r="K394" s="142"/>
      <c r="L394" s="142"/>
      <c r="M394" s="143"/>
      <c r="N394" s="182"/>
      <c r="O394" s="145"/>
      <c r="P394" s="150"/>
    </row>
    <row r="395" spans="1:16" hidden="1" x14ac:dyDescent="0.25">
      <c r="A395" s="136">
        <v>389</v>
      </c>
      <c r="B395" s="158"/>
      <c r="C395" s="158"/>
      <c r="D395" s="140"/>
      <c r="E395" s="141"/>
      <c r="F395" s="141"/>
      <c r="G395" s="139"/>
      <c r="H395" s="139"/>
      <c r="I395" s="139"/>
      <c r="J395" s="142"/>
      <c r="K395" s="142"/>
      <c r="L395" s="142"/>
      <c r="M395" s="143"/>
      <c r="N395" s="182"/>
      <c r="O395" s="145"/>
      <c r="P395" s="150"/>
    </row>
    <row r="396" spans="1:16" hidden="1" x14ac:dyDescent="0.25">
      <c r="A396" s="136">
        <v>390</v>
      </c>
      <c r="B396" s="158"/>
      <c r="C396" s="158"/>
      <c r="D396" s="140"/>
      <c r="E396" s="141"/>
      <c r="F396" s="141"/>
      <c r="G396" s="139"/>
      <c r="H396" s="139"/>
      <c r="I396" s="139"/>
      <c r="J396" s="142"/>
      <c r="K396" s="142"/>
      <c r="L396" s="142"/>
      <c r="M396" s="143"/>
      <c r="N396" s="182"/>
      <c r="O396" s="145"/>
      <c r="P396" s="150"/>
    </row>
    <row r="397" spans="1:16" hidden="1" x14ac:dyDescent="0.25">
      <c r="A397" s="136">
        <v>391</v>
      </c>
      <c r="B397" s="158"/>
      <c r="C397" s="158"/>
      <c r="D397" s="140"/>
      <c r="E397" s="141"/>
      <c r="F397" s="141"/>
      <c r="G397" s="139"/>
      <c r="H397" s="139"/>
      <c r="I397" s="139"/>
      <c r="J397" s="142"/>
      <c r="K397" s="142"/>
      <c r="L397" s="142"/>
      <c r="M397" s="143"/>
      <c r="N397" s="182"/>
      <c r="O397" s="145"/>
      <c r="P397" s="150"/>
    </row>
    <row r="398" spans="1:16" hidden="1" x14ac:dyDescent="0.25">
      <c r="A398" s="136">
        <v>392</v>
      </c>
      <c r="B398" s="158"/>
      <c r="C398" s="158"/>
      <c r="D398" s="140"/>
      <c r="E398" s="141"/>
      <c r="F398" s="141"/>
      <c r="G398" s="139"/>
      <c r="H398" s="139"/>
      <c r="I398" s="139"/>
      <c r="J398" s="142"/>
      <c r="K398" s="142"/>
      <c r="L398" s="142"/>
      <c r="M398" s="143"/>
      <c r="N398" s="182"/>
      <c r="O398" s="145"/>
      <c r="P398" s="150"/>
    </row>
    <row r="399" spans="1:16" hidden="1" x14ac:dyDescent="0.25">
      <c r="A399" s="136">
        <v>393</v>
      </c>
      <c r="B399" s="158"/>
      <c r="C399" s="158"/>
      <c r="D399" s="140"/>
      <c r="E399" s="141"/>
      <c r="F399" s="141"/>
      <c r="G399" s="139"/>
      <c r="H399" s="139"/>
      <c r="I399" s="139"/>
      <c r="J399" s="142"/>
      <c r="K399" s="142"/>
      <c r="L399" s="142"/>
      <c r="M399" s="143"/>
      <c r="N399" s="182"/>
      <c r="O399" s="145"/>
      <c r="P399" s="150"/>
    </row>
    <row r="400" spans="1:16" hidden="1" x14ac:dyDescent="0.25">
      <c r="A400" s="136">
        <v>394</v>
      </c>
      <c r="B400" s="158"/>
      <c r="C400" s="158"/>
      <c r="D400" s="140"/>
      <c r="E400" s="141"/>
      <c r="F400" s="141"/>
      <c r="G400" s="139"/>
      <c r="H400" s="139"/>
      <c r="I400" s="139"/>
      <c r="J400" s="142"/>
      <c r="K400" s="142"/>
      <c r="L400" s="142"/>
      <c r="M400" s="143"/>
      <c r="N400" s="182"/>
      <c r="O400" s="145"/>
      <c r="P400" s="150"/>
    </row>
    <row r="401" spans="1:16" hidden="1" x14ac:dyDescent="0.25">
      <c r="A401" s="136">
        <v>395</v>
      </c>
      <c r="B401" s="158"/>
      <c r="C401" s="158"/>
      <c r="D401" s="140"/>
      <c r="E401" s="141"/>
      <c r="F401" s="141"/>
      <c r="G401" s="139"/>
      <c r="H401" s="139"/>
      <c r="I401" s="139"/>
      <c r="J401" s="142"/>
      <c r="K401" s="142"/>
      <c r="L401" s="142"/>
      <c r="M401" s="143"/>
      <c r="N401" s="182"/>
      <c r="O401" s="145"/>
      <c r="P401" s="150"/>
    </row>
    <row r="402" spans="1:16" hidden="1" x14ac:dyDescent="0.25">
      <c r="A402" s="136">
        <v>396</v>
      </c>
      <c r="B402" s="158"/>
      <c r="C402" s="158"/>
      <c r="D402" s="140"/>
      <c r="E402" s="141"/>
      <c r="F402" s="141"/>
      <c r="G402" s="139"/>
      <c r="H402" s="139"/>
      <c r="I402" s="139"/>
      <c r="J402" s="142"/>
      <c r="K402" s="142"/>
      <c r="L402" s="142"/>
      <c r="M402" s="143"/>
      <c r="N402" s="182"/>
      <c r="O402" s="145"/>
      <c r="P402" s="150"/>
    </row>
    <row r="403" spans="1:16" hidden="1" x14ac:dyDescent="0.25">
      <c r="A403" s="136">
        <v>397</v>
      </c>
      <c r="B403" s="158"/>
      <c r="C403" s="158"/>
      <c r="D403" s="140"/>
      <c r="E403" s="141"/>
      <c r="F403" s="141"/>
      <c r="G403" s="139"/>
      <c r="H403" s="139"/>
      <c r="I403" s="139"/>
      <c r="J403" s="142"/>
      <c r="K403" s="142"/>
      <c r="L403" s="142"/>
      <c r="M403" s="143"/>
      <c r="N403" s="182"/>
      <c r="O403" s="145"/>
      <c r="P403" s="150"/>
    </row>
    <row r="404" spans="1:16" hidden="1" x14ac:dyDescent="0.25">
      <c r="A404" s="136">
        <v>398</v>
      </c>
      <c r="B404" s="158"/>
      <c r="C404" s="158"/>
      <c r="D404" s="140"/>
      <c r="E404" s="141"/>
      <c r="F404" s="141"/>
      <c r="G404" s="139"/>
      <c r="H404" s="139"/>
      <c r="I404" s="139"/>
      <c r="J404" s="142"/>
      <c r="K404" s="142"/>
      <c r="L404" s="142"/>
      <c r="M404" s="143"/>
      <c r="N404" s="182"/>
      <c r="O404" s="145"/>
      <c r="P404" s="150"/>
    </row>
    <row r="405" spans="1:16" hidden="1" x14ac:dyDescent="0.25">
      <c r="A405" s="136">
        <v>399</v>
      </c>
      <c r="B405" s="158"/>
      <c r="C405" s="158"/>
      <c r="D405" s="140"/>
      <c r="E405" s="141"/>
      <c r="F405" s="141"/>
      <c r="G405" s="139"/>
      <c r="H405" s="139"/>
      <c r="I405" s="139"/>
      <c r="J405" s="142"/>
      <c r="K405" s="142"/>
      <c r="L405" s="142"/>
      <c r="M405" s="143"/>
      <c r="N405" s="182"/>
      <c r="O405" s="145"/>
      <c r="P405" s="150"/>
    </row>
    <row r="406" spans="1:16" hidden="1" x14ac:dyDescent="0.25">
      <c r="A406" s="136">
        <v>400</v>
      </c>
      <c r="B406" s="158"/>
      <c r="C406" s="158"/>
      <c r="D406" s="140"/>
      <c r="E406" s="141"/>
      <c r="F406" s="141"/>
      <c r="G406" s="139"/>
      <c r="H406" s="139"/>
      <c r="I406" s="139"/>
      <c r="J406" s="142"/>
      <c r="K406" s="142"/>
      <c r="L406" s="142"/>
      <c r="M406" s="143"/>
      <c r="N406" s="182"/>
      <c r="O406" s="145"/>
      <c r="P406" s="150"/>
    </row>
    <row r="407" spans="1:16" hidden="1" x14ac:dyDescent="0.25">
      <c r="A407" s="136">
        <v>401</v>
      </c>
      <c r="B407" s="158"/>
      <c r="C407" s="158"/>
      <c r="D407" s="140"/>
      <c r="E407" s="141"/>
      <c r="F407" s="141"/>
      <c r="G407" s="139"/>
      <c r="H407" s="139"/>
      <c r="I407" s="139"/>
      <c r="J407" s="142"/>
      <c r="K407" s="142"/>
      <c r="L407" s="142"/>
      <c r="M407" s="143"/>
      <c r="N407" s="182"/>
      <c r="O407" s="145"/>
      <c r="P407" s="150"/>
    </row>
    <row r="408" spans="1:16" hidden="1" x14ac:dyDescent="0.25">
      <c r="A408" s="136">
        <v>402</v>
      </c>
      <c r="B408" s="158"/>
      <c r="C408" s="158"/>
      <c r="D408" s="140"/>
      <c r="E408" s="141"/>
      <c r="F408" s="141"/>
      <c r="G408" s="139"/>
      <c r="H408" s="139"/>
      <c r="I408" s="139"/>
      <c r="J408" s="142"/>
      <c r="K408" s="142"/>
      <c r="L408" s="142"/>
      <c r="M408" s="143"/>
      <c r="N408" s="182"/>
      <c r="O408" s="145"/>
      <c r="P408" s="150"/>
    </row>
    <row r="409" spans="1:16" hidden="1" x14ac:dyDescent="0.25">
      <c r="A409" s="136">
        <v>403</v>
      </c>
      <c r="B409" s="158"/>
      <c r="C409" s="158"/>
      <c r="D409" s="140"/>
      <c r="E409" s="141"/>
      <c r="F409" s="141"/>
      <c r="G409" s="139"/>
      <c r="H409" s="139"/>
      <c r="I409" s="139"/>
      <c r="J409" s="142"/>
      <c r="K409" s="142"/>
      <c r="L409" s="142"/>
      <c r="M409" s="143"/>
      <c r="N409" s="182"/>
      <c r="O409" s="145"/>
      <c r="P409" s="150"/>
    </row>
    <row r="410" spans="1:16" hidden="1" x14ac:dyDescent="0.25">
      <c r="A410" s="136">
        <v>404</v>
      </c>
      <c r="B410" s="158"/>
      <c r="C410" s="158"/>
      <c r="D410" s="140"/>
      <c r="E410" s="141"/>
      <c r="F410" s="141"/>
      <c r="G410" s="139"/>
      <c r="H410" s="139"/>
      <c r="I410" s="139"/>
      <c r="J410" s="142"/>
      <c r="K410" s="142"/>
      <c r="L410" s="142"/>
      <c r="M410" s="143"/>
      <c r="N410" s="182"/>
      <c r="O410" s="145"/>
      <c r="P410" s="150"/>
    </row>
    <row r="411" spans="1:16" hidden="1" x14ac:dyDescent="0.25">
      <c r="A411" s="136">
        <v>405</v>
      </c>
      <c r="B411" s="158"/>
      <c r="C411" s="158"/>
      <c r="D411" s="140"/>
      <c r="E411" s="141"/>
      <c r="F411" s="141"/>
      <c r="G411" s="139"/>
      <c r="H411" s="139"/>
      <c r="I411" s="139"/>
      <c r="J411" s="142"/>
      <c r="K411" s="142"/>
      <c r="L411" s="142"/>
      <c r="M411" s="143"/>
      <c r="N411" s="182"/>
      <c r="O411" s="145"/>
      <c r="P411" s="150"/>
    </row>
    <row r="412" spans="1:16" hidden="1" x14ac:dyDescent="0.25">
      <c r="A412" s="136">
        <v>406</v>
      </c>
      <c r="B412" s="158"/>
      <c r="C412" s="158"/>
      <c r="D412" s="140"/>
      <c r="E412" s="141"/>
      <c r="F412" s="141"/>
      <c r="G412" s="139"/>
      <c r="H412" s="139"/>
      <c r="I412" s="139"/>
      <c r="J412" s="142"/>
      <c r="K412" s="142"/>
      <c r="L412" s="142"/>
      <c r="M412" s="143"/>
      <c r="N412" s="182"/>
      <c r="O412" s="145"/>
      <c r="P412" s="150"/>
    </row>
    <row r="413" spans="1:16" hidden="1" x14ac:dyDescent="0.25">
      <c r="A413" s="136">
        <v>407</v>
      </c>
      <c r="B413" s="158"/>
      <c r="C413" s="158"/>
      <c r="D413" s="140"/>
      <c r="E413" s="141"/>
      <c r="F413" s="141"/>
      <c r="G413" s="139"/>
      <c r="H413" s="139"/>
      <c r="I413" s="139"/>
      <c r="J413" s="142"/>
      <c r="K413" s="142"/>
      <c r="L413" s="142"/>
      <c r="M413" s="143"/>
      <c r="N413" s="182"/>
      <c r="O413" s="145"/>
      <c r="P413" s="150"/>
    </row>
    <row r="414" spans="1:16" hidden="1" x14ac:dyDescent="0.25">
      <c r="A414" s="136">
        <v>408</v>
      </c>
      <c r="B414" s="158"/>
      <c r="C414" s="158"/>
      <c r="D414" s="140"/>
      <c r="E414" s="141"/>
      <c r="F414" s="141"/>
      <c r="G414" s="139"/>
      <c r="H414" s="139"/>
      <c r="I414" s="139"/>
      <c r="J414" s="142"/>
      <c r="K414" s="142"/>
      <c r="L414" s="142"/>
      <c r="M414" s="143"/>
      <c r="N414" s="182"/>
      <c r="O414" s="145"/>
      <c r="P414" s="150"/>
    </row>
    <row r="415" spans="1:16" hidden="1" x14ac:dyDescent="0.25">
      <c r="A415" s="136">
        <v>409</v>
      </c>
      <c r="B415" s="158"/>
      <c r="C415" s="158"/>
      <c r="D415" s="140"/>
      <c r="E415" s="141"/>
      <c r="F415" s="141"/>
      <c r="G415" s="139"/>
      <c r="H415" s="139"/>
      <c r="I415" s="139"/>
      <c r="J415" s="142"/>
      <c r="K415" s="142"/>
      <c r="L415" s="142"/>
      <c r="M415" s="143"/>
      <c r="N415" s="182"/>
      <c r="O415" s="145"/>
      <c r="P415" s="150"/>
    </row>
    <row r="416" spans="1:16" hidden="1" x14ac:dyDescent="0.25">
      <c r="A416" s="136">
        <v>410</v>
      </c>
      <c r="B416" s="158"/>
      <c r="C416" s="158"/>
      <c r="D416" s="140"/>
      <c r="E416" s="141"/>
      <c r="F416" s="141"/>
      <c r="G416" s="139"/>
      <c r="H416" s="139"/>
      <c r="I416" s="139"/>
      <c r="J416" s="142"/>
      <c r="K416" s="142"/>
      <c r="L416" s="142"/>
      <c r="M416" s="143"/>
      <c r="N416" s="182"/>
      <c r="O416" s="145"/>
      <c r="P416" s="150"/>
    </row>
    <row r="417" spans="1:16" hidden="1" x14ac:dyDescent="0.25">
      <c r="A417" s="136">
        <v>411</v>
      </c>
      <c r="B417" s="158"/>
      <c r="C417" s="158"/>
      <c r="D417" s="140"/>
      <c r="E417" s="141"/>
      <c r="F417" s="141"/>
      <c r="G417" s="139"/>
      <c r="H417" s="139"/>
      <c r="I417" s="139"/>
      <c r="J417" s="142"/>
      <c r="K417" s="142"/>
      <c r="L417" s="142"/>
      <c r="M417" s="143"/>
      <c r="N417" s="182"/>
      <c r="O417" s="145"/>
      <c r="P417" s="150"/>
    </row>
    <row r="418" spans="1:16" hidden="1" x14ac:dyDescent="0.25">
      <c r="A418" s="136">
        <v>412</v>
      </c>
      <c r="B418" s="158"/>
      <c r="C418" s="158"/>
      <c r="D418" s="140"/>
      <c r="E418" s="141"/>
      <c r="F418" s="141"/>
      <c r="G418" s="139"/>
      <c r="H418" s="139"/>
      <c r="I418" s="139"/>
      <c r="J418" s="142"/>
      <c r="K418" s="142"/>
      <c r="L418" s="142"/>
      <c r="M418" s="143"/>
      <c r="N418" s="182"/>
      <c r="O418" s="145"/>
      <c r="P418" s="150"/>
    </row>
    <row r="419" spans="1:16" hidden="1" x14ac:dyDescent="0.25">
      <c r="A419" s="136">
        <v>413</v>
      </c>
      <c r="B419" s="158"/>
      <c r="C419" s="158"/>
      <c r="D419" s="140"/>
      <c r="E419" s="141"/>
      <c r="F419" s="141"/>
      <c r="G419" s="139"/>
      <c r="H419" s="139"/>
      <c r="I419" s="139"/>
      <c r="J419" s="142"/>
      <c r="K419" s="142"/>
      <c r="L419" s="142"/>
      <c r="M419" s="143"/>
      <c r="N419" s="182"/>
      <c r="O419" s="145"/>
      <c r="P419" s="150"/>
    </row>
    <row r="420" spans="1:16" hidden="1" x14ac:dyDescent="0.25">
      <c r="A420" s="136">
        <v>414</v>
      </c>
      <c r="B420" s="158"/>
      <c r="C420" s="158"/>
      <c r="D420" s="140"/>
      <c r="E420" s="141"/>
      <c r="F420" s="141"/>
      <c r="G420" s="139"/>
      <c r="H420" s="139"/>
      <c r="I420" s="139"/>
      <c r="J420" s="142"/>
      <c r="K420" s="142"/>
      <c r="L420" s="142"/>
      <c r="M420" s="143"/>
      <c r="N420" s="182"/>
      <c r="O420" s="145"/>
      <c r="P420" s="150"/>
    </row>
    <row r="421" spans="1:16" hidden="1" x14ac:dyDescent="0.25">
      <c r="A421" s="136">
        <v>415</v>
      </c>
      <c r="B421" s="158"/>
      <c r="C421" s="158"/>
      <c r="D421" s="140"/>
      <c r="E421" s="141"/>
      <c r="F421" s="141"/>
      <c r="G421" s="139"/>
      <c r="H421" s="139"/>
      <c r="I421" s="139"/>
      <c r="J421" s="142"/>
      <c r="K421" s="142"/>
      <c r="L421" s="142"/>
      <c r="M421" s="143"/>
      <c r="N421" s="182"/>
      <c r="O421" s="145"/>
      <c r="P421" s="150"/>
    </row>
    <row r="422" spans="1:16" hidden="1" x14ac:dyDescent="0.25">
      <c r="A422" s="136">
        <v>416</v>
      </c>
      <c r="B422" s="158"/>
      <c r="C422" s="158"/>
      <c r="D422" s="140"/>
      <c r="E422" s="141"/>
      <c r="F422" s="141"/>
      <c r="G422" s="139"/>
      <c r="H422" s="139"/>
      <c r="I422" s="139"/>
      <c r="J422" s="142"/>
      <c r="K422" s="142"/>
      <c r="L422" s="142"/>
      <c r="M422" s="143"/>
      <c r="N422" s="182"/>
      <c r="O422" s="145"/>
      <c r="P422" s="150"/>
    </row>
    <row r="423" spans="1:16" hidden="1" x14ac:dyDescent="0.25">
      <c r="A423" s="136">
        <v>417</v>
      </c>
      <c r="B423" s="158"/>
      <c r="C423" s="158"/>
      <c r="D423" s="140"/>
      <c r="E423" s="141"/>
      <c r="F423" s="141"/>
      <c r="G423" s="139"/>
      <c r="H423" s="139"/>
      <c r="I423" s="139"/>
      <c r="J423" s="142"/>
      <c r="K423" s="142"/>
      <c r="L423" s="142"/>
      <c r="M423" s="143"/>
      <c r="N423" s="182"/>
      <c r="O423" s="145"/>
      <c r="P423" s="150"/>
    </row>
    <row r="424" spans="1:16" hidden="1" x14ac:dyDescent="0.25">
      <c r="A424" s="136">
        <v>418</v>
      </c>
      <c r="B424" s="158"/>
      <c r="C424" s="158"/>
      <c r="D424" s="140"/>
      <c r="E424" s="141"/>
      <c r="F424" s="141"/>
      <c r="G424" s="139"/>
      <c r="H424" s="139"/>
      <c r="I424" s="139"/>
      <c r="J424" s="142"/>
      <c r="K424" s="142"/>
      <c r="L424" s="142"/>
      <c r="M424" s="143"/>
      <c r="N424" s="182"/>
      <c r="O424" s="145"/>
      <c r="P424" s="150"/>
    </row>
    <row r="425" spans="1:16" hidden="1" x14ac:dyDescent="0.25">
      <c r="A425" s="136">
        <v>419</v>
      </c>
      <c r="B425" s="158"/>
      <c r="C425" s="158"/>
      <c r="D425" s="140"/>
      <c r="E425" s="141"/>
      <c r="F425" s="141"/>
      <c r="G425" s="139"/>
      <c r="H425" s="139"/>
      <c r="I425" s="139"/>
      <c r="J425" s="142"/>
      <c r="K425" s="142"/>
      <c r="L425" s="142"/>
      <c r="M425" s="143"/>
      <c r="N425" s="182"/>
      <c r="O425" s="145"/>
      <c r="P425" s="150"/>
    </row>
    <row r="426" spans="1:16" hidden="1" x14ac:dyDescent="0.25">
      <c r="A426" s="136">
        <v>420</v>
      </c>
      <c r="B426" s="158"/>
      <c r="C426" s="158"/>
      <c r="D426" s="140"/>
      <c r="E426" s="141"/>
      <c r="F426" s="141"/>
      <c r="G426" s="139"/>
      <c r="H426" s="139"/>
      <c r="I426" s="139"/>
      <c r="J426" s="142"/>
      <c r="K426" s="142"/>
      <c r="L426" s="142"/>
      <c r="M426" s="143"/>
      <c r="N426" s="182"/>
      <c r="O426" s="145"/>
      <c r="P426" s="150"/>
    </row>
    <row r="427" spans="1:16" hidden="1" x14ac:dyDescent="0.25">
      <c r="A427" s="136">
        <v>421</v>
      </c>
      <c r="B427" s="158"/>
      <c r="C427" s="158"/>
      <c r="D427" s="140"/>
      <c r="E427" s="141"/>
      <c r="F427" s="141"/>
      <c r="G427" s="139"/>
      <c r="H427" s="139"/>
      <c r="I427" s="139"/>
      <c r="J427" s="142"/>
      <c r="K427" s="142"/>
      <c r="L427" s="142"/>
      <c r="M427" s="143"/>
      <c r="N427" s="182"/>
      <c r="O427" s="145"/>
      <c r="P427" s="150"/>
    </row>
    <row r="428" spans="1:16" hidden="1" x14ac:dyDescent="0.25">
      <c r="A428" s="136">
        <v>422</v>
      </c>
      <c r="B428" s="158"/>
      <c r="C428" s="158"/>
      <c r="D428" s="140"/>
      <c r="E428" s="141"/>
      <c r="F428" s="141"/>
      <c r="G428" s="139"/>
      <c r="H428" s="139"/>
      <c r="I428" s="139"/>
      <c r="J428" s="142"/>
      <c r="K428" s="142"/>
      <c r="L428" s="142"/>
      <c r="M428" s="143"/>
      <c r="N428" s="182"/>
      <c r="O428" s="145"/>
      <c r="P428" s="150"/>
    </row>
    <row r="429" spans="1:16" hidden="1" x14ac:dyDescent="0.25">
      <c r="A429" s="136">
        <v>423</v>
      </c>
      <c r="B429" s="158"/>
      <c r="C429" s="158"/>
      <c r="D429" s="140"/>
      <c r="E429" s="141"/>
      <c r="F429" s="141"/>
      <c r="G429" s="139"/>
      <c r="H429" s="139"/>
      <c r="I429" s="139"/>
      <c r="J429" s="142"/>
      <c r="K429" s="142"/>
      <c r="L429" s="142"/>
      <c r="M429" s="143"/>
      <c r="N429" s="182"/>
      <c r="O429" s="145"/>
      <c r="P429" s="150"/>
    </row>
    <row r="430" spans="1:16" hidden="1" x14ac:dyDescent="0.25">
      <c r="A430" s="136">
        <v>424</v>
      </c>
      <c r="B430" s="158"/>
      <c r="C430" s="158"/>
      <c r="D430" s="140"/>
      <c r="E430" s="141"/>
      <c r="F430" s="141"/>
      <c r="G430" s="139"/>
      <c r="H430" s="139"/>
      <c r="I430" s="139"/>
      <c r="J430" s="142"/>
      <c r="K430" s="142"/>
      <c r="L430" s="142"/>
      <c r="M430" s="143"/>
      <c r="N430" s="182"/>
      <c r="O430" s="145"/>
      <c r="P430" s="150"/>
    </row>
    <row r="431" spans="1:16" hidden="1" x14ac:dyDescent="0.25">
      <c r="A431" s="136">
        <v>425</v>
      </c>
      <c r="B431" s="158"/>
      <c r="C431" s="158"/>
      <c r="D431" s="140"/>
      <c r="E431" s="141"/>
      <c r="F431" s="141"/>
      <c r="G431" s="139"/>
      <c r="H431" s="139"/>
      <c r="I431" s="139"/>
      <c r="J431" s="142"/>
      <c r="K431" s="142"/>
      <c r="L431" s="142"/>
      <c r="M431" s="143"/>
      <c r="N431" s="182"/>
      <c r="O431" s="145"/>
      <c r="P431" s="150"/>
    </row>
    <row r="432" spans="1:16" hidden="1" x14ac:dyDescent="0.25">
      <c r="A432" s="136">
        <v>426</v>
      </c>
      <c r="B432" s="158"/>
      <c r="C432" s="158"/>
      <c r="D432" s="140"/>
      <c r="E432" s="141"/>
      <c r="F432" s="141"/>
      <c r="G432" s="139"/>
      <c r="H432" s="139"/>
      <c r="I432" s="139"/>
      <c r="J432" s="142"/>
      <c r="K432" s="142"/>
      <c r="L432" s="142"/>
      <c r="M432" s="143"/>
      <c r="N432" s="182"/>
      <c r="O432" s="145"/>
      <c r="P432" s="150"/>
    </row>
    <row r="433" spans="1:16" hidden="1" x14ac:dyDescent="0.25">
      <c r="A433" s="136">
        <v>427</v>
      </c>
      <c r="B433" s="158"/>
      <c r="C433" s="158"/>
      <c r="D433" s="140"/>
      <c r="E433" s="141"/>
      <c r="F433" s="141"/>
      <c r="G433" s="139"/>
      <c r="H433" s="139"/>
      <c r="I433" s="139"/>
      <c r="J433" s="142"/>
      <c r="K433" s="142"/>
      <c r="L433" s="142"/>
      <c r="M433" s="143"/>
      <c r="N433" s="182"/>
      <c r="O433" s="145"/>
      <c r="P433" s="150"/>
    </row>
    <row r="434" spans="1:16" hidden="1" x14ac:dyDescent="0.25">
      <c r="A434" s="136">
        <v>428</v>
      </c>
      <c r="B434" s="158"/>
      <c r="C434" s="158"/>
      <c r="D434" s="140"/>
      <c r="E434" s="141"/>
      <c r="F434" s="141"/>
      <c r="G434" s="139"/>
      <c r="H434" s="139"/>
      <c r="I434" s="139"/>
      <c r="J434" s="142"/>
      <c r="K434" s="142"/>
      <c r="L434" s="142"/>
      <c r="M434" s="143"/>
      <c r="N434" s="182"/>
      <c r="O434" s="145"/>
      <c r="P434" s="150"/>
    </row>
    <row r="435" spans="1:16" hidden="1" x14ac:dyDescent="0.25">
      <c r="A435" s="136">
        <v>429</v>
      </c>
      <c r="B435" s="158"/>
      <c r="C435" s="158"/>
      <c r="D435" s="140"/>
      <c r="E435" s="141"/>
      <c r="F435" s="141"/>
      <c r="G435" s="139"/>
      <c r="H435" s="139"/>
      <c r="I435" s="139"/>
      <c r="J435" s="142"/>
      <c r="K435" s="142"/>
      <c r="L435" s="142"/>
      <c r="M435" s="143"/>
      <c r="N435" s="182"/>
      <c r="O435" s="145"/>
      <c r="P435" s="150"/>
    </row>
    <row r="436" spans="1:16" hidden="1" x14ac:dyDescent="0.25">
      <c r="A436" s="136">
        <v>430</v>
      </c>
      <c r="B436" s="158"/>
      <c r="C436" s="158"/>
      <c r="D436" s="140"/>
      <c r="E436" s="141"/>
      <c r="F436" s="141"/>
      <c r="G436" s="139"/>
      <c r="H436" s="139"/>
      <c r="I436" s="139"/>
      <c r="J436" s="142"/>
      <c r="K436" s="142"/>
      <c r="L436" s="142"/>
      <c r="M436" s="143"/>
      <c r="N436" s="182"/>
      <c r="O436" s="145"/>
      <c r="P436" s="150"/>
    </row>
    <row r="437" spans="1:16" hidden="1" x14ac:dyDescent="0.25">
      <c r="A437" s="136">
        <v>431</v>
      </c>
      <c r="B437" s="158"/>
      <c r="C437" s="158"/>
      <c r="D437" s="140"/>
      <c r="E437" s="141"/>
      <c r="F437" s="141"/>
      <c r="G437" s="139"/>
      <c r="H437" s="139"/>
      <c r="I437" s="139"/>
      <c r="J437" s="142"/>
      <c r="K437" s="142"/>
      <c r="L437" s="142"/>
      <c r="M437" s="143"/>
      <c r="N437" s="182"/>
      <c r="O437" s="145"/>
      <c r="P437" s="150"/>
    </row>
    <row r="438" spans="1:16" hidden="1" x14ac:dyDescent="0.25">
      <c r="A438" s="136">
        <v>432</v>
      </c>
      <c r="B438" s="158"/>
      <c r="C438" s="158"/>
      <c r="D438" s="140"/>
      <c r="E438" s="141"/>
      <c r="F438" s="141"/>
      <c r="G438" s="139"/>
      <c r="H438" s="139"/>
      <c r="I438" s="139"/>
      <c r="J438" s="142"/>
      <c r="K438" s="142"/>
      <c r="L438" s="142"/>
      <c r="M438" s="143"/>
      <c r="N438" s="182"/>
      <c r="O438" s="145"/>
      <c r="P438" s="150"/>
    </row>
    <row r="439" spans="1:16" hidden="1" x14ac:dyDescent="0.25">
      <c r="A439" s="136">
        <v>433</v>
      </c>
      <c r="B439" s="158"/>
      <c r="C439" s="158"/>
      <c r="D439" s="140"/>
      <c r="E439" s="141"/>
      <c r="F439" s="141"/>
      <c r="G439" s="139"/>
      <c r="H439" s="139"/>
      <c r="I439" s="139"/>
      <c r="J439" s="142"/>
      <c r="K439" s="142"/>
      <c r="L439" s="142"/>
      <c r="M439" s="143"/>
      <c r="N439" s="182"/>
      <c r="O439" s="145"/>
      <c r="P439" s="150"/>
    </row>
    <row r="440" spans="1:16" hidden="1" x14ac:dyDescent="0.25">
      <c r="A440" s="136">
        <v>434</v>
      </c>
      <c r="B440" s="158"/>
      <c r="C440" s="158"/>
      <c r="D440" s="140"/>
      <c r="E440" s="141"/>
      <c r="F440" s="141"/>
      <c r="G440" s="139"/>
      <c r="H440" s="139"/>
      <c r="I440" s="139"/>
      <c r="J440" s="142"/>
      <c r="K440" s="142"/>
      <c r="L440" s="142"/>
      <c r="M440" s="143"/>
      <c r="N440" s="182"/>
      <c r="O440" s="145"/>
      <c r="P440" s="150"/>
    </row>
    <row r="441" spans="1:16" hidden="1" x14ac:dyDescent="0.25">
      <c r="A441" s="136">
        <v>435</v>
      </c>
      <c r="B441" s="158"/>
      <c r="C441" s="158"/>
      <c r="D441" s="140"/>
      <c r="E441" s="141"/>
      <c r="F441" s="141"/>
      <c r="G441" s="139"/>
      <c r="H441" s="139"/>
      <c r="I441" s="139"/>
      <c r="J441" s="142"/>
      <c r="K441" s="142"/>
      <c r="L441" s="142"/>
      <c r="M441" s="143"/>
      <c r="N441" s="182"/>
      <c r="O441" s="145"/>
      <c r="P441" s="150"/>
    </row>
    <row r="442" spans="1:16" hidden="1" x14ac:dyDescent="0.25">
      <c r="A442" s="136">
        <v>436</v>
      </c>
      <c r="B442" s="158"/>
      <c r="C442" s="158"/>
      <c r="D442" s="140"/>
      <c r="E442" s="141"/>
      <c r="F442" s="141"/>
      <c r="G442" s="139"/>
      <c r="H442" s="139"/>
      <c r="I442" s="139"/>
      <c r="J442" s="142"/>
      <c r="K442" s="142"/>
      <c r="L442" s="142"/>
      <c r="M442" s="143"/>
      <c r="N442" s="182"/>
      <c r="O442" s="145"/>
      <c r="P442" s="150"/>
    </row>
    <row r="443" spans="1:16" hidden="1" x14ac:dyDescent="0.25">
      <c r="A443" s="136">
        <v>437</v>
      </c>
      <c r="B443" s="158"/>
      <c r="C443" s="158"/>
      <c r="D443" s="140"/>
      <c r="E443" s="141"/>
      <c r="F443" s="141"/>
      <c r="G443" s="139"/>
      <c r="H443" s="139"/>
      <c r="I443" s="139"/>
      <c r="J443" s="142"/>
      <c r="K443" s="142"/>
      <c r="L443" s="142"/>
      <c r="M443" s="143"/>
      <c r="N443" s="182"/>
      <c r="O443" s="145"/>
      <c r="P443" s="150"/>
    </row>
    <row r="444" spans="1:16" hidden="1" x14ac:dyDescent="0.25">
      <c r="A444" s="136">
        <v>438</v>
      </c>
      <c r="B444" s="158"/>
      <c r="C444" s="158"/>
      <c r="D444" s="140"/>
      <c r="E444" s="141"/>
      <c r="F444" s="141"/>
      <c r="G444" s="139"/>
      <c r="H444" s="139"/>
      <c r="I444" s="139"/>
      <c r="J444" s="142"/>
      <c r="K444" s="142"/>
      <c r="L444" s="142"/>
      <c r="M444" s="143"/>
      <c r="N444" s="182"/>
      <c r="O444" s="145"/>
      <c r="P444" s="150"/>
    </row>
    <row r="445" spans="1:16" hidden="1" x14ac:dyDescent="0.25">
      <c r="A445" s="136">
        <v>439</v>
      </c>
      <c r="B445" s="158"/>
      <c r="C445" s="158"/>
      <c r="D445" s="140"/>
      <c r="E445" s="141"/>
      <c r="F445" s="141"/>
      <c r="G445" s="139"/>
      <c r="H445" s="139"/>
      <c r="I445" s="139"/>
      <c r="J445" s="142"/>
      <c r="K445" s="142"/>
      <c r="L445" s="142"/>
      <c r="M445" s="143"/>
      <c r="N445" s="182"/>
      <c r="O445" s="145"/>
      <c r="P445" s="150"/>
    </row>
    <row r="446" spans="1:16" hidden="1" x14ac:dyDescent="0.25">
      <c r="A446" s="136">
        <v>440</v>
      </c>
      <c r="B446" s="158"/>
      <c r="C446" s="158"/>
      <c r="D446" s="140"/>
      <c r="E446" s="141"/>
      <c r="F446" s="141"/>
      <c r="G446" s="139"/>
      <c r="H446" s="139"/>
      <c r="I446" s="139"/>
      <c r="J446" s="142"/>
      <c r="K446" s="142"/>
      <c r="L446" s="142"/>
      <c r="M446" s="143"/>
      <c r="N446" s="182"/>
      <c r="O446" s="145"/>
      <c r="P446" s="150"/>
    </row>
    <row r="447" spans="1:16" hidden="1" x14ac:dyDescent="0.25">
      <c r="A447" s="136">
        <v>441</v>
      </c>
      <c r="B447" s="158"/>
      <c r="C447" s="158"/>
      <c r="D447" s="140"/>
      <c r="E447" s="141"/>
      <c r="F447" s="141"/>
      <c r="G447" s="139"/>
      <c r="H447" s="139"/>
      <c r="I447" s="139"/>
      <c r="J447" s="142"/>
      <c r="K447" s="142"/>
      <c r="L447" s="142"/>
      <c r="M447" s="143"/>
      <c r="N447" s="182"/>
      <c r="O447" s="145"/>
      <c r="P447" s="150"/>
    </row>
    <row r="448" spans="1:16" hidden="1" x14ac:dyDescent="0.25">
      <c r="A448" s="136">
        <v>442</v>
      </c>
      <c r="B448" s="158"/>
      <c r="C448" s="158"/>
      <c r="D448" s="140"/>
      <c r="E448" s="141"/>
      <c r="F448" s="141"/>
      <c r="G448" s="139"/>
      <c r="H448" s="139"/>
      <c r="I448" s="139"/>
      <c r="J448" s="142"/>
      <c r="K448" s="142"/>
      <c r="L448" s="142"/>
      <c r="M448" s="143"/>
      <c r="N448" s="182"/>
      <c r="O448" s="145"/>
      <c r="P448" s="150"/>
    </row>
    <row r="449" spans="1:16" hidden="1" x14ac:dyDescent="0.25">
      <c r="A449" s="136">
        <v>443</v>
      </c>
      <c r="B449" s="158"/>
      <c r="C449" s="158"/>
      <c r="D449" s="140"/>
      <c r="E449" s="141"/>
      <c r="F449" s="141"/>
      <c r="G449" s="139"/>
      <c r="H449" s="139"/>
      <c r="I449" s="139"/>
      <c r="J449" s="142"/>
      <c r="K449" s="142"/>
      <c r="L449" s="142"/>
      <c r="M449" s="143"/>
      <c r="N449" s="182"/>
      <c r="O449" s="145"/>
      <c r="P449" s="150"/>
    </row>
    <row r="450" spans="1:16" hidden="1" x14ac:dyDescent="0.25">
      <c r="A450" s="136">
        <v>444</v>
      </c>
      <c r="B450" s="158"/>
      <c r="C450" s="158"/>
      <c r="D450" s="140"/>
      <c r="E450" s="141"/>
      <c r="F450" s="141"/>
      <c r="G450" s="139"/>
      <c r="H450" s="139"/>
      <c r="I450" s="139"/>
      <c r="J450" s="142"/>
      <c r="K450" s="142"/>
      <c r="L450" s="142"/>
      <c r="M450" s="143"/>
      <c r="N450" s="182"/>
      <c r="O450" s="145"/>
      <c r="P450" s="150"/>
    </row>
    <row r="451" spans="1:16" hidden="1" x14ac:dyDescent="0.25">
      <c r="A451" s="136">
        <v>445</v>
      </c>
      <c r="B451" s="158"/>
      <c r="C451" s="158"/>
      <c r="D451" s="140"/>
      <c r="E451" s="141"/>
      <c r="F451" s="141"/>
      <c r="G451" s="139"/>
      <c r="H451" s="139"/>
      <c r="I451" s="139"/>
      <c r="J451" s="142"/>
      <c r="K451" s="142"/>
      <c r="L451" s="142"/>
      <c r="M451" s="143"/>
      <c r="N451" s="182"/>
      <c r="O451" s="145"/>
      <c r="P451" s="150"/>
    </row>
    <row r="452" spans="1:16" hidden="1" x14ac:dyDescent="0.25">
      <c r="A452" s="136">
        <v>446</v>
      </c>
      <c r="B452" s="158"/>
      <c r="C452" s="158"/>
      <c r="D452" s="140"/>
      <c r="E452" s="141"/>
      <c r="F452" s="141"/>
      <c r="G452" s="139"/>
      <c r="H452" s="139"/>
      <c r="I452" s="139"/>
      <c r="J452" s="142"/>
      <c r="K452" s="142"/>
      <c r="L452" s="142"/>
      <c r="M452" s="143"/>
      <c r="N452" s="182"/>
      <c r="O452" s="145"/>
      <c r="P452" s="150"/>
    </row>
    <row r="453" spans="1:16" hidden="1" x14ac:dyDescent="0.25">
      <c r="A453" s="136">
        <v>447</v>
      </c>
      <c r="B453" s="158"/>
      <c r="C453" s="158"/>
      <c r="D453" s="140"/>
      <c r="E453" s="141"/>
      <c r="F453" s="141"/>
      <c r="G453" s="139"/>
      <c r="H453" s="139"/>
      <c r="I453" s="139"/>
      <c r="J453" s="142"/>
      <c r="K453" s="142"/>
      <c r="L453" s="142"/>
      <c r="M453" s="143"/>
      <c r="N453" s="182"/>
      <c r="O453" s="145"/>
      <c r="P453" s="150"/>
    </row>
    <row r="454" spans="1:16" hidden="1" x14ac:dyDescent="0.25">
      <c r="A454" s="136">
        <v>448</v>
      </c>
      <c r="B454" s="158"/>
      <c r="C454" s="158"/>
      <c r="D454" s="140"/>
      <c r="E454" s="141"/>
      <c r="F454" s="141"/>
      <c r="G454" s="139"/>
      <c r="H454" s="139"/>
      <c r="I454" s="139"/>
      <c r="J454" s="142"/>
      <c r="K454" s="142"/>
      <c r="L454" s="142"/>
      <c r="M454" s="143"/>
      <c r="N454" s="182"/>
      <c r="O454" s="145"/>
      <c r="P454" s="150"/>
    </row>
    <row r="455" spans="1:16" hidden="1" x14ac:dyDescent="0.25">
      <c r="A455" s="136">
        <v>449</v>
      </c>
      <c r="B455" s="158"/>
      <c r="C455" s="158"/>
      <c r="D455" s="140"/>
      <c r="E455" s="141"/>
      <c r="F455" s="141"/>
      <c r="G455" s="139"/>
      <c r="H455" s="139"/>
      <c r="I455" s="139"/>
      <c r="J455" s="142"/>
      <c r="K455" s="142"/>
      <c r="L455" s="142"/>
      <c r="M455" s="143"/>
      <c r="N455" s="182"/>
      <c r="O455" s="145"/>
      <c r="P455" s="150"/>
    </row>
    <row r="456" spans="1:16" hidden="1" x14ac:dyDescent="0.25">
      <c r="A456" s="136">
        <v>450</v>
      </c>
      <c r="B456" s="158"/>
      <c r="C456" s="158"/>
      <c r="D456" s="140"/>
      <c r="E456" s="141"/>
      <c r="F456" s="141"/>
      <c r="G456" s="139"/>
      <c r="H456" s="139"/>
      <c r="I456" s="139"/>
      <c r="J456" s="142"/>
      <c r="K456" s="142"/>
      <c r="L456" s="142"/>
      <c r="M456" s="143"/>
      <c r="N456" s="182"/>
      <c r="O456" s="145"/>
      <c r="P456" s="150"/>
    </row>
    <row r="457" spans="1:16" hidden="1" x14ac:dyDescent="0.25">
      <c r="A457" s="136">
        <v>451</v>
      </c>
      <c r="B457" s="158"/>
      <c r="C457" s="158"/>
      <c r="D457" s="140"/>
      <c r="E457" s="141"/>
      <c r="F457" s="141"/>
      <c r="G457" s="139"/>
      <c r="H457" s="139"/>
      <c r="I457" s="139"/>
      <c r="J457" s="142"/>
      <c r="K457" s="142"/>
      <c r="L457" s="142"/>
      <c r="M457" s="143"/>
      <c r="N457" s="182"/>
      <c r="O457" s="145"/>
      <c r="P457" s="150"/>
    </row>
    <row r="458" spans="1:16" hidden="1" x14ac:dyDescent="0.25">
      <c r="A458" s="136">
        <v>452</v>
      </c>
      <c r="B458" s="158"/>
      <c r="C458" s="158"/>
      <c r="D458" s="140"/>
      <c r="E458" s="141"/>
      <c r="F458" s="141"/>
      <c r="G458" s="139"/>
      <c r="H458" s="139"/>
      <c r="I458" s="139"/>
      <c r="J458" s="142"/>
      <c r="K458" s="142"/>
      <c r="L458" s="142"/>
      <c r="M458" s="143"/>
      <c r="N458" s="182"/>
      <c r="O458" s="145"/>
      <c r="P458" s="150"/>
    </row>
    <row r="459" spans="1:16" hidden="1" x14ac:dyDescent="0.25">
      <c r="A459" s="136">
        <v>453</v>
      </c>
      <c r="B459" s="158"/>
      <c r="C459" s="158"/>
      <c r="D459" s="140"/>
      <c r="E459" s="141"/>
      <c r="F459" s="141"/>
      <c r="G459" s="139"/>
      <c r="H459" s="139"/>
      <c r="I459" s="139"/>
      <c r="J459" s="142"/>
      <c r="K459" s="142"/>
      <c r="L459" s="142"/>
      <c r="M459" s="143"/>
      <c r="N459" s="182"/>
      <c r="O459" s="145"/>
      <c r="P459" s="150"/>
    </row>
    <row r="460" spans="1:16" hidden="1" x14ac:dyDescent="0.25">
      <c r="A460" s="136">
        <v>454</v>
      </c>
      <c r="B460" s="158"/>
      <c r="C460" s="158"/>
      <c r="D460" s="140"/>
      <c r="E460" s="141"/>
      <c r="F460" s="141"/>
      <c r="G460" s="139"/>
      <c r="H460" s="139"/>
      <c r="I460" s="139"/>
      <c r="J460" s="142"/>
      <c r="K460" s="142"/>
      <c r="L460" s="142"/>
      <c r="M460" s="143"/>
      <c r="N460" s="182"/>
      <c r="O460" s="145"/>
      <c r="P460" s="150"/>
    </row>
    <row r="461" spans="1:16" hidden="1" x14ac:dyDescent="0.25">
      <c r="A461" s="136">
        <v>455</v>
      </c>
      <c r="B461" s="158"/>
      <c r="C461" s="158"/>
      <c r="D461" s="140"/>
      <c r="E461" s="141"/>
      <c r="F461" s="141"/>
      <c r="G461" s="139"/>
      <c r="H461" s="139"/>
      <c r="I461" s="139"/>
      <c r="J461" s="142"/>
      <c r="K461" s="142"/>
      <c r="L461" s="142"/>
      <c r="M461" s="143"/>
      <c r="N461" s="182"/>
      <c r="O461" s="145"/>
      <c r="P461" s="150"/>
    </row>
    <row r="462" spans="1:16" hidden="1" x14ac:dyDescent="0.25">
      <c r="A462" s="136">
        <v>456</v>
      </c>
      <c r="B462" s="158"/>
      <c r="C462" s="158"/>
      <c r="D462" s="140"/>
      <c r="E462" s="141"/>
      <c r="F462" s="141"/>
      <c r="G462" s="139"/>
      <c r="H462" s="139"/>
      <c r="I462" s="139"/>
      <c r="J462" s="142"/>
      <c r="K462" s="142"/>
      <c r="L462" s="142"/>
      <c r="M462" s="143"/>
      <c r="N462" s="182"/>
      <c r="O462" s="145"/>
      <c r="P462" s="150"/>
    </row>
    <row r="463" spans="1:16" hidden="1" x14ac:dyDescent="0.25">
      <c r="A463" s="136">
        <v>457</v>
      </c>
      <c r="B463" s="158"/>
      <c r="C463" s="158"/>
      <c r="D463" s="140"/>
      <c r="E463" s="141"/>
      <c r="F463" s="141"/>
      <c r="G463" s="139"/>
      <c r="H463" s="139"/>
      <c r="I463" s="139"/>
      <c r="J463" s="142"/>
      <c r="K463" s="142"/>
      <c r="L463" s="142"/>
      <c r="M463" s="143"/>
      <c r="N463" s="182"/>
      <c r="O463" s="145"/>
      <c r="P463" s="150"/>
    </row>
    <row r="464" spans="1:16" hidden="1" x14ac:dyDescent="0.25">
      <c r="A464" s="136">
        <v>458</v>
      </c>
      <c r="B464" s="158"/>
      <c r="C464" s="158"/>
      <c r="D464" s="140"/>
      <c r="E464" s="141"/>
      <c r="F464" s="141"/>
      <c r="G464" s="139"/>
      <c r="H464" s="139"/>
      <c r="I464" s="139"/>
      <c r="J464" s="142"/>
      <c r="K464" s="142"/>
      <c r="L464" s="142"/>
      <c r="M464" s="143"/>
      <c r="N464" s="182"/>
      <c r="O464" s="145"/>
      <c r="P464" s="150"/>
    </row>
    <row r="465" spans="1:16" hidden="1" x14ac:dyDescent="0.25">
      <c r="A465" s="136">
        <v>459</v>
      </c>
      <c r="B465" s="158"/>
      <c r="C465" s="158"/>
      <c r="D465" s="140"/>
      <c r="E465" s="141"/>
      <c r="F465" s="141"/>
      <c r="G465" s="139"/>
      <c r="H465" s="139"/>
      <c r="I465" s="139"/>
      <c r="J465" s="142"/>
      <c r="K465" s="142"/>
      <c r="L465" s="142"/>
      <c r="M465" s="143"/>
      <c r="N465" s="182"/>
      <c r="O465" s="145"/>
      <c r="P465" s="150"/>
    </row>
    <row r="466" spans="1:16" hidden="1" x14ac:dyDescent="0.25">
      <c r="A466" s="136">
        <v>460</v>
      </c>
      <c r="B466" s="158"/>
      <c r="C466" s="158"/>
      <c r="D466" s="140"/>
      <c r="E466" s="141"/>
      <c r="F466" s="141"/>
      <c r="G466" s="139"/>
      <c r="H466" s="139"/>
      <c r="I466" s="139"/>
      <c r="J466" s="142"/>
      <c r="K466" s="142"/>
      <c r="L466" s="142"/>
      <c r="M466" s="143"/>
      <c r="N466" s="182"/>
      <c r="O466" s="145"/>
      <c r="P466" s="150"/>
    </row>
    <row r="467" spans="1:16" hidden="1" x14ac:dyDescent="0.25">
      <c r="A467" s="136">
        <v>461</v>
      </c>
      <c r="B467" s="158"/>
      <c r="C467" s="158"/>
      <c r="D467" s="140"/>
      <c r="E467" s="141"/>
      <c r="F467" s="141"/>
      <c r="G467" s="139"/>
      <c r="H467" s="139"/>
      <c r="I467" s="139"/>
      <c r="J467" s="142"/>
      <c r="K467" s="142"/>
      <c r="L467" s="142"/>
      <c r="M467" s="143"/>
      <c r="N467" s="182"/>
      <c r="O467" s="145"/>
      <c r="P467" s="150"/>
    </row>
    <row r="468" spans="1:16" hidden="1" x14ac:dyDescent="0.25">
      <c r="A468" s="136">
        <v>462</v>
      </c>
      <c r="B468" s="158"/>
      <c r="C468" s="158"/>
      <c r="D468" s="140"/>
      <c r="E468" s="141"/>
      <c r="F468" s="141"/>
      <c r="G468" s="139"/>
      <c r="H468" s="139"/>
      <c r="I468" s="139"/>
      <c r="J468" s="142"/>
      <c r="K468" s="142"/>
      <c r="L468" s="142"/>
      <c r="M468" s="143"/>
      <c r="N468" s="182"/>
      <c r="O468" s="145"/>
      <c r="P468" s="150"/>
    </row>
    <row r="469" spans="1:16" hidden="1" x14ac:dyDescent="0.25">
      <c r="A469" s="136">
        <v>463</v>
      </c>
      <c r="B469" s="158"/>
      <c r="C469" s="158"/>
      <c r="D469" s="140"/>
      <c r="E469" s="141"/>
      <c r="F469" s="141"/>
      <c r="G469" s="139"/>
      <c r="H469" s="139"/>
      <c r="I469" s="139"/>
      <c r="J469" s="142"/>
      <c r="K469" s="142"/>
      <c r="L469" s="142"/>
      <c r="M469" s="143"/>
      <c r="N469" s="182"/>
      <c r="O469" s="145"/>
      <c r="P469" s="150"/>
    </row>
    <row r="470" spans="1:16" hidden="1" x14ac:dyDescent="0.25">
      <c r="A470" s="136">
        <v>464</v>
      </c>
      <c r="B470" s="158"/>
      <c r="C470" s="158"/>
      <c r="D470" s="140"/>
      <c r="E470" s="141"/>
      <c r="F470" s="141"/>
      <c r="G470" s="139"/>
      <c r="H470" s="139"/>
      <c r="I470" s="139"/>
      <c r="J470" s="142"/>
      <c r="K470" s="142"/>
      <c r="L470" s="142"/>
      <c r="M470" s="143"/>
      <c r="N470" s="182"/>
      <c r="O470" s="145"/>
      <c r="P470" s="150"/>
    </row>
    <row r="471" spans="1:16" hidden="1" x14ac:dyDescent="0.25">
      <c r="A471" s="136">
        <v>465</v>
      </c>
      <c r="B471" s="158"/>
      <c r="C471" s="158"/>
      <c r="D471" s="140"/>
      <c r="E471" s="141"/>
      <c r="F471" s="141"/>
      <c r="G471" s="139"/>
      <c r="H471" s="139"/>
      <c r="I471" s="139"/>
      <c r="J471" s="142"/>
      <c r="K471" s="142"/>
      <c r="L471" s="142"/>
      <c r="M471" s="143"/>
      <c r="N471" s="182"/>
      <c r="O471" s="145"/>
      <c r="P471" s="150"/>
    </row>
    <row r="472" spans="1:16" hidden="1" x14ac:dyDescent="0.25">
      <c r="A472" s="136">
        <v>466</v>
      </c>
      <c r="B472" s="158"/>
      <c r="C472" s="158"/>
      <c r="D472" s="140"/>
      <c r="E472" s="141"/>
      <c r="F472" s="141"/>
      <c r="G472" s="139"/>
      <c r="H472" s="139"/>
      <c r="I472" s="139"/>
      <c r="J472" s="142"/>
      <c r="K472" s="142"/>
      <c r="L472" s="142"/>
      <c r="M472" s="143"/>
      <c r="N472" s="182"/>
      <c r="O472" s="145"/>
      <c r="P472" s="150"/>
    </row>
    <row r="473" spans="1:16" hidden="1" x14ac:dyDescent="0.25">
      <c r="A473" s="136">
        <v>467</v>
      </c>
      <c r="B473" s="158"/>
      <c r="C473" s="158"/>
      <c r="D473" s="140"/>
      <c r="E473" s="141"/>
      <c r="F473" s="141"/>
      <c r="G473" s="139"/>
      <c r="H473" s="139"/>
      <c r="I473" s="139"/>
      <c r="J473" s="142"/>
      <c r="K473" s="142"/>
      <c r="L473" s="142"/>
      <c r="M473" s="143"/>
      <c r="N473" s="182"/>
      <c r="O473" s="145"/>
      <c r="P473" s="150"/>
    </row>
    <row r="474" spans="1:16" hidden="1" x14ac:dyDescent="0.25">
      <c r="A474" s="136">
        <v>468</v>
      </c>
      <c r="B474" s="158"/>
      <c r="C474" s="158"/>
      <c r="D474" s="140"/>
      <c r="E474" s="141"/>
      <c r="F474" s="141"/>
      <c r="G474" s="139"/>
      <c r="H474" s="139"/>
      <c r="I474" s="139"/>
      <c r="J474" s="142"/>
      <c r="K474" s="142"/>
      <c r="L474" s="142"/>
      <c r="M474" s="143"/>
      <c r="N474" s="182"/>
      <c r="O474" s="145"/>
      <c r="P474" s="150"/>
    </row>
    <row r="475" spans="1:16" hidden="1" x14ac:dyDescent="0.25">
      <c r="A475" s="136">
        <v>469</v>
      </c>
      <c r="B475" s="158"/>
      <c r="C475" s="158"/>
      <c r="D475" s="140"/>
      <c r="E475" s="141"/>
      <c r="F475" s="141"/>
      <c r="G475" s="139"/>
      <c r="H475" s="139"/>
      <c r="I475" s="139"/>
      <c r="J475" s="142"/>
      <c r="K475" s="142"/>
      <c r="L475" s="142"/>
      <c r="M475" s="143"/>
      <c r="N475" s="182"/>
      <c r="O475" s="145"/>
      <c r="P475" s="150"/>
    </row>
    <row r="476" spans="1:16" hidden="1" x14ac:dyDescent="0.25">
      <c r="A476" s="136">
        <v>470</v>
      </c>
      <c r="B476" s="158"/>
      <c r="C476" s="158"/>
      <c r="D476" s="140"/>
      <c r="E476" s="141"/>
      <c r="F476" s="141"/>
      <c r="G476" s="139"/>
      <c r="H476" s="139"/>
      <c r="I476" s="139"/>
      <c r="J476" s="142"/>
      <c r="K476" s="142"/>
      <c r="L476" s="142"/>
      <c r="M476" s="143"/>
      <c r="N476" s="182"/>
      <c r="O476" s="145"/>
      <c r="P476" s="150"/>
    </row>
    <row r="477" spans="1:16" hidden="1" x14ac:dyDescent="0.25">
      <c r="A477" s="136">
        <v>471</v>
      </c>
      <c r="B477" s="158"/>
      <c r="C477" s="158"/>
      <c r="D477" s="140"/>
      <c r="E477" s="141"/>
      <c r="F477" s="141"/>
      <c r="G477" s="139"/>
      <c r="H477" s="139"/>
      <c r="I477" s="139"/>
      <c r="J477" s="142"/>
      <c r="K477" s="142"/>
      <c r="L477" s="142"/>
      <c r="M477" s="143"/>
      <c r="N477" s="182"/>
      <c r="O477" s="145"/>
      <c r="P477" s="150"/>
    </row>
    <row r="478" spans="1:16" hidden="1" x14ac:dyDescent="0.25">
      <c r="A478" s="136">
        <v>472</v>
      </c>
      <c r="B478" s="158"/>
      <c r="C478" s="158"/>
      <c r="D478" s="140"/>
      <c r="E478" s="141"/>
      <c r="F478" s="141"/>
      <c r="G478" s="139"/>
      <c r="H478" s="139"/>
      <c r="I478" s="139"/>
      <c r="J478" s="142"/>
      <c r="K478" s="142"/>
      <c r="L478" s="142"/>
      <c r="M478" s="143"/>
      <c r="N478" s="182"/>
      <c r="O478" s="145"/>
      <c r="P478" s="150"/>
    </row>
    <row r="479" spans="1:16" hidden="1" x14ac:dyDescent="0.25">
      <c r="A479" s="136">
        <v>473</v>
      </c>
      <c r="B479" s="158"/>
      <c r="C479" s="158"/>
      <c r="D479" s="140"/>
      <c r="E479" s="141"/>
      <c r="F479" s="141"/>
      <c r="G479" s="139"/>
      <c r="H479" s="139"/>
      <c r="I479" s="139"/>
      <c r="J479" s="142"/>
      <c r="K479" s="142"/>
      <c r="L479" s="142"/>
      <c r="M479" s="143"/>
      <c r="N479" s="182"/>
      <c r="O479" s="145"/>
      <c r="P479" s="150"/>
    </row>
    <row r="480" spans="1:16" hidden="1" x14ac:dyDescent="0.25">
      <c r="A480" s="136">
        <v>474</v>
      </c>
      <c r="B480" s="158"/>
      <c r="C480" s="158"/>
      <c r="D480" s="140"/>
      <c r="E480" s="141"/>
      <c r="F480" s="141"/>
      <c r="G480" s="139"/>
      <c r="H480" s="139"/>
      <c r="I480" s="139"/>
      <c r="J480" s="142"/>
      <c r="K480" s="142"/>
      <c r="L480" s="142"/>
      <c r="M480" s="143"/>
      <c r="N480" s="182"/>
      <c r="O480" s="145"/>
      <c r="P480" s="150"/>
    </row>
    <row r="481" spans="1:16" hidden="1" x14ac:dyDescent="0.25">
      <c r="A481" s="136">
        <v>475</v>
      </c>
      <c r="B481" s="158"/>
      <c r="C481" s="158"/>
      <c r="D481" s="140"/>
      <c r="E481" s="141"/>
      <c r="F481" s="141"/>
      <c r="G481" s="139"/>
      <c r="H481" s="139"/>
      <c r="I481" s="139"/>
      <c r="J481" s="142"/>
      <c r="K481" s="142"/>
      <c r="L481" s="142"/>
      <c r="M481" s="143"/>
      <c r="N481" s="182"/>
      <c r="O481" s="145"/>
      <c r="P481" s="150"/>
    </row>
    <row r="482" spans="1:16" hidden="1" x14ac:dyDescent="0.25">
      <c r="A482" s="136">
        <v>476</v>
      </c>
      <c r="B482" s="158"/>
      <c r="C482" s="158"/>
      <c r="D482" s="140"/>
      <c r="E482" s="141"/>
      <c r="F482" s="141"/>
      <c r="G482" s="139"/>
      <c r="H482" s="139"/>
      <c r="I482" s="139"/>
      <c r="J482" s="142"/>
      <c r="K482" s="142"/>
      <c r="L482" s="142"/>
      <c r="M482" s="143"/>
      <c r="N482" s="182"/>
      <c r="O482" s="145"/>
      <c r="P482" s="150"/>
    </row>
    <row r="483" spans="1:16" hidden="1" x14ac:dyDescent="0.25">
      <c r="A483" s="136">
        <v>477</v>
      </c>
      <c r="B483" s="158"/>
      <c r="C483" s="158"/>
      <c r="D483" s="140"/>
      <c r="E483" s="141"/>
      <c r="F483" s="141"/>
      <c r="G483" s="139"/>
      <c r="H483" s="139"/>
      <c r="I483" s="139"/>
      <c r="J483" s="142"/>
      <c r="K483" s="142"/>
      <c r="L483" s="142"/>
      <c r="M483" s="143"/>
      <c r="N483" s="182"/>
      <c r="O483" s="145"/>
      <c r="P483" s="150"/>
    </row>
    <row r="484" spans="1:16" hidden="1" x14ac:dyDescent="0.25">
      <c r="A484" s="136">
        <v>478</v>
      </c>
      <c r="B484" s="158"/>
      <c r="C484" s="158"/>
      <c r="D484" s="140"/>
      <c r="E484" s="141"/>
      <c r="F484" s="141"/>
      <c r="G484" s="139"/>
      <c r="H484" s="139"/>
      <c r="I484" s="139"/>
      <c r="J484" s="142"/>
      <c r="K484" s="142"/>
      <c r="L484" s="142"/>
      <c r="M484" s="143"/>
      <c r="N484" s="182"/>
      <c r="O484" s="145"/>
      <c r="P484" s="150"/>
    </row>
    <row r="485" spans="1:16" hidden="1" x14ac:dyDescent="0.25">
      <c r="A485" s="136">
        <v>479</v>
      </c>
      <c r="B485" s="158"/>
      <c r="C485" s="158"/>
      <c r="D485" s="140"/>
      <c r="E485" s="141"/>
      <c r="F485" s="141"/>
      <c r="G485" s="139"/>
      <c r="H485" s="139"/>
      <c r="I485" s="139"/>
      <c r="J485" s="142"/>
      <c r="K485" s="142"/>
      <c r="L485" s="142"/>
      <c r="M485" s="143"/>
      <c r="N485" s="182"/>
      <c r="O485" s="145"/>
      <c r="P485" s="150"/>
    </row>
    <row r="486" spans="1:16" hidden="1" x14ac:dyDescent="0.25">
      <c r="A486" s="136">
        <v>480</v>
      </c>
      <c r="B486" s="158"/>
      <c r="C486" s="158"/>
      <c r="D486" s="140"/>
      <c r="E486" s="141"/>
      <c r="F486" s="141"/>
      <c r="G486" s="139"/>
      <c r="H486" s="139"/>
      <c r="I486" s="139"/>
      <c r="J486" s="142"/>
      <c r="K486" s="142"/>
      <c r="L486" s="142"/>
      <c r="M486" s="143"/>
      <c r="N486" s="182"/>
      <c r="O486" s="145"/>
      <c r="P486" s="150"/>
    </row>
    <row r="487" spans="1:16" hidden="1" x14ac:dyDescent="0.25">
      <c r="A487" s="136">
        <v>481</v>
      </c>
      <c r="B487" s="158"/>
      <c r="C487" s="158"/>
      <c r="D487" s="140"/>
      <c r="E487" s="141"/>
      <c r="F487" s="141"/>
      <c r="G487" s="139"/>
      <c r="H487" s="139"/>
      <c r="I487" s="139"/>
      <c r="J487" s="142"/>
      <c r="K487" s="142"/>
      <c r="L487" s="142"/>
      <c r="M487" s="143"/>
      <c r="N487" s="182"/>
      <c r="O487" s="145"/>
      <c r="P487" s="150"/>
    </row>
    <row r="488" spans="1:16" hidden="1" x14ac:dyDescent="0.25">
      <c r="A488" s="136">
        <v>482</v>
      </c>
      <c r="B488" s="158"/>
      <c r="C488" s="158"/>
      <c r="D488" s="140"/>
      <c r="E488" s="141"/>
      <c r="F488" s="141"/>
      <c r="G488" s="139"/>
      <c r="H488" s="139"/>
      <c r="I488" s="139"/>
      <c r="J488" s="142"/>
      <c r="K488" s="142"/>
      <c r="L488" s="142"/>
      <c r="M488" s="143"/>
      <c r="N488" s="182"/>
      <c r="O488" s="145"/>
      <c r="P488" s="150"/>
    </row>
    <row r="489" spans="1:16" hidden="1" x14ac:dyDescent="0.25">
      <c r="A489" s="136">
        <v>483</v>
      </c>
      <c r="B489" s="158"/>
      <c r="C489" s="158"/>
      <c r="D489" s="140"/>
      <c r="E489" s="141"/>
      <c r="F489" s="141"/>
      <c r="G489" s="139"/>
      <c r="H489" s="139"/>
      <c r="I489" s="139"/>
      <c r="J489" s="142"/>
      <c r="K489" s="142"/>
      <c r="L489" s="142"/>
      <c r="M489" s="143"/>
      <c r="N489" s="182"/>
      <c r="O489" s="145"/>
      <c r="P489" s="150"/>
    </row>
    <row r="490" spans="1:16" hidden="1" x14ac:dyDescent="0.25">
      <c r="A490" s="136">
        <v>484</v>
      </c>
      <c r="B490" s="158"/>
      <c r="C490" s="158"/>
      <c r="D490" s="140"/>
      <c r="E490" s="141"/>
      <c r="F490" s="141"/>
      <c r="G490" s="139"/>
      <c r="H490" s="139"/>
      <c r="I490" s="139"/>
      <c r="J490" s="142"/>
      <c r="K490" s="142"/>
      <c r="L490" s="142"/>
      <c r="M490" s="143"/>
      <c r="N490" s="182"/>
      <c r="O490" s="145"/>
      <c r="P490" s="150"/>
    </row>
    <row r="491" spans="1:16" hidden="1" x14ac:dyDescent="0.25">
      <c r="A491" s="136">
        <v>485</v>
      </c>
      <c r="B491" s="158"/>
      <c r="C491" s="158"/>
      <c r="D491" s="140"/>
      <c r="E491" s="141"/>
      <c r="F491" s="141"/>
      <c r="G491" s="139"/>
      <c r="H491" s="139"/>
      <c r="I491" s="139"/>
      <c r="J491" s="142"/>
      <c r="K491" s="142"/>
      <c r="L491" s="142"/>
      <c r="M491" s="143"/>
      <c r="N491" s="182"/>
      <c r="O491" s="145"/>
      <c r="P491" s="150"/>
    </row>
    <row r="492" spans="1:16" hidden="1" x14ac:dyDescent="0.25">
      <c r="A492" s="136">
        <v>486</v>
      </c>
      <c r="B492" s="158"/>
      <c r="C492" s="158"/>
      <c r="D492" s="140"/>
      <c r="E492" s="141"/>
      <c r="F492" s="141"/>
      <c r="G492" s="139"/>
      <c r="H492" s="139"/>
      <c r="I492" s="139"/>
      <c r="J492" s="142"/>
      <c r="K492" s="142"/>
      <c r="L492" s="142"/>
      <c r="M492" s="143"/>
      <c r="N492" s="182"/>
      <c r="O492" s="145"/>
      <c r="P492" s="150"/>
    </row>
    <row r="493" spans="1:16" hidden="1" x14ac:dyDescent="0.25">
      <c r="A493" s="136">
        <v>487</v>
      </c>
      <c r="B493" s="158"/>
      <c r="C493" s="158"/>
      <c r="D493" s="140"/>
      <c r="E493" s="141"/>
      <c r="F493" s="141"/>
      <c r="G493" s="139"/>
      <c r="H493" s="139"/>
      <c r="I493" s="139"/>
      <c r="J493" s="142"/>
      <c r="K493" s="142"/>
      <c r="L493" s="142"/>
      <c r="M493" s="143"/>
      <c r="N493" s="182"/>
      <c r="O493" s="145"/>
      <c r="P493" s="150"/>
    </row>
    <row r="494" spans="1:16" hidden="1" x14ac:dyDescent="0.25">
      <c r="A494" s="136">
        <v>488</v>
      </c>
      <c r="B494" s="158"/>
      <c r="C494" s="158"/>
      <c r="D494" s="140"/>
      <c r="E494" s="141"/>
      <c r="F494" s="141"/>
      <c r="G494" s="139"/>
      <c r="H494" s="139"/>
      <c r="I494" s="139"/>
      <c r="J494" s="142"/>
      <c r="K494" s="142"/>
      <c r="L494" s="142"/>
      <c r="M494" s="143"/>
      <c r="N494" s="182"/>
      <c r="O494" s="145"/>
      <c r="P494" s="150"/>
    </row>
    <row r="495" spans="1:16" hidden="1" x14ac:dyDescent="0.25">
      <c r="A495" s="136">
        <v>489</v>
      </c>
      <c r="B495" s="158"/>
      <c r="C495" s="158"/>
      <c r="D495" s="140"/>
      <c r="E495" s="141"/>
      <c r="F495" s="141"/>
      <c r="G495" s="139"/>
      <c r="H495" s="139"/>
      <c r="I495" s="139"/>
      <c r="J495" s="142"/>
      <c r="K495" s="142"/>
      <c r="L495" s="142"/>
      <c r="M495" s="143"/>
      <c r="N495" s="182"/>
      <c r="O495" s="145"/>
      <c r="P495" s="150"/>
    </row>
    <row r="496" spans="1:16" hidden="1" x14ac:dyDescent="0.25">
      <c r="A496" s="136">
        <v>490</v>
      </c>
      <c r="B496" s="158"/>
      <c r="C496" s="158"/>
      <c r="D496" s="140"/>
      <c r="E496" s="141"/>
      <c r="F496" s="141"/>
      <c r="G496" s="139"/>
      <c r="H496" s="139"/>
      <c r="I496" s="139"/>
      <c r="J496" s="142"/>
      <c r="K496" s="142"/>
      <c r="L496" s="142"/>
      <c r="M496" s="143"/>
      <c r="N496" s="182"/>
      <c r="O496" s="145"/>
      <c r="P496" s="150"/>
    </row>
    <row r="497" spans="1:16" hidden="1" x14ac:dyDescent="0.25">
      <c r="A497" s="136">
        <v>491</v>
      </c>
      <c r="B497" s="158"/>
      <c r="C497" s="158"/>
      <c r="D497" s="140"/>
      <c r="E497" s="141"/>
      <c r="F497" s="141"/>
      <c r="G497" s="139"/>
      <c r="H497" s="139"/>
      <c r="I497" s="139"/>
      <c r="J497" s="142"/>
      <c r="K497" s="142"/>
      <c r="L497" s="142"/>
      <c r="M497" s="143"/>
      <c r="N497" s="182"/>
      <c r="O497" s="145"/>
      <c r="P497" s="150"/>
    </row>
    <row r="498" spans="1:16" hidden="1" x14ac:dyDescent="0.25">
      <c r="A498" s="136">
        <v>492</v>
      </c>
      <c r="B498" s="158"/>
      <c r="C498" s="158"/>
      <c r="D498" s="140"/>
      <c r="E498" s="141"/>
      <c r="F498" s="141"/>
      <c r="G498" s="139"/>
      <c r="H498" s="139"/>
      <c r="I498" s="139"/>
      <c r="J498" s="142"/>
      <c r="K498" s="142"/>
      <c r="L498" s="142"/>
      <c r="M498" s="143"/>
      <c r="N498" s="182"/>
      <c r="O498" s="145"/>
      <c r="P498" s="150"/>
    </row>
    <row r="499" spans="1:16" ht="31.5" customHeight="1" x14ac:dyDescent="0.25">
      <c r="A499" s="151" t="s">
        <v>845</v>
      </c>
      <c r="B499" s="151"/>
      <c r="C499" s="188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3"/>
      <c r="P499" s="153"/>
    </row>
    <row r="500" spans="1:16" x14ac:dyDescent="0.25">
      <c r="A500" s="429" t="s">
        <v>872</v>
      </c>
      <c r="B500" s="429"/>
      <c r="C500" s="429"/>
      <c r="D500" s="429"/>
      <c r="E500" s="429"/>
      <c r="F500" s="429"/>
      <c r="G500" s="429"/>
      <c r="H500" s="429"/>
      <c r="I500" s="429"/>
      <c r="J500" s="429"/>
      <c r="K500" s="429"/>
      <c r="L500" s="429"/>
      <c r="M500" s="429"/>
      <c r="N500" s="429"/>
      <c r="O500" s="153"/>
      <c r="P500" s="153"/>
    </row>
  </sheetData>
  <autoFilter ref="A6:P500"/>
  <mergeCells count="10">
    <mergeCell ref="P4:P5"/>
    <mergeCell ref="A500:N500"/>
    <mergeCell ref="M4:O4"/>
    <mergeCell ref="A2:N2"/>
    <mergeCell ref="A4:A5"/>
    <mergeCell ref="B4:B5"/>
    <mergeCell ref="C4:C5"/>
    <mergeCell ref="D4:F4"/>
    <mergeCell ref="G4:I4"/>
    <mergeCell ref="J4:L4"/>
  </mergeCells>
  <pageMargins left="0.43307086614173229" right="0.23622047244094491" top="0.49" bottom="0.35433070866141736" header="0.31496062992125984" footer="0.31496062992125984"/>
  <pageSetup paperSize="9" scale="78" fitToHeight="0" orientation="landscape" r:id="rId1"/>
  <headerFooter differentFirst="1">
    <oddHeader>&amp;C&amp;"Times New Roman,обычный"&amp;16&amp;P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XBE505"/>
  <sheetViews>
    <sheetView view="pageBreakPreview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H12" sqref="H12"/>
    </sheetView>
  </sheetViews>
  <sheetFormatPr defaultColWidth="9.140625" defaultRowHeight="15.75" x14ac:dyDescent="0.25"/>
  <cols>
    <col min="1" max="1" width="6.5703125" style="156" customWidth="1"/>
    <col min="2" max="2" width="49.85546875" style="192" customWidth="1"/>
    <col min="3" max="3" width="21.140625" style="193" customWidth="1"/>
    <col min="4" max="4" width="16.85546875" style="131" customWidth="1"/>
    <col min="5" max="5" width="14" style="125" customWidth="1"/>
    <col min="6" max="6" width="15.28515625" style="52" customWidth="1"/>
    <col min="7" max="7" width="14" style="131" customWidth="1"/>
    <col min="8" max="8" width="9.5703125" style="241" customWidth="1"/>
    <col min="9" max="9" width="9.140625" style="6" hidden="1" customWidth="1"/>
    <col min="10" max="10" width="8.140625" style="290" customWidth="1"/>
    <col min="11" max="16384" width="9.140625" style="6"/>
  </cols>
  <sheetData>
    <row r="1" spans="1:16281" s="86" customFormat="1" ht="18.75" x14ac:dyDescent="0.3">
      <c r="A1" s="111"/>
      <c r="B1" s="85"/>
      <c r="C1" s="85"/>
      <c r="D1" s="83"/>
      <c r="E1" s="82"/>
      <c r="F1" s="84"/>
      <c r="G1" s="83"/>
      <c r="H1" s="247"/>
      <c r="J1" s="250"/>
    </row>
    <row r="2" spans="1:16281" s="114" customFormat="1" ht="18.75" x14ac:dyDescent="0.3">
      <c r="A2" s="467" t="s">
        <v>875</v>
      </c>
      <c r="B2" s="467"/>
      <c r="C2" s="467"/>
      <c r="D2" s="467"/>
      <c r="E2" s="467"/>
      <c r="F2" s="467"/>
      <c r="G2" s="467"/>
      <c r="H2" s="471"/>
      <c r="I2" s="467"/>
      <c r="J2" s="471"/>
    </row>
    <row r="3" spans="1:16281" s="86" customFormat="1" ht="18.75" x14ac:dyDescent="0.3">
      <c r="A3" s="111"/>
      <c r="B3" s="85"/>
      <c r="C3" s="85"/>
      <c r="D3" s="103"/>
      <c r="E3" s="101"/>
      <c r="F3" s="102"/>
      <c r="G3" s="103"/>
      <c r="H3" s="249"/>
      <c r="J3" s="250"/>
    </row>
    <row r="4" spans="1:16281" s="133" customFormat="1" ht="34.5" customHeight="1" x14ac:dyDescent="0.25">
      <c r="A4" s="433" t="s">
        <v>0</v>
      </c>
      <c r="B4" s="433" t="s">
        <v>602</v>
      </c>
      <c r="C4" s="433" t="s">
        <v>601</v>
      </c>
      <c r="D4" s="432" t="s">
        <v>1</v>
      </c>
      <c r="E4" s="460" t="s">
        <v>589</v>
      </c>
      <c r="F4" s="469" t="s">
        <v>590</v>
      </c>
      <c r="G4" s="436" t="s">
        <v>591</v>
      </c>
      <c r="H4" s="411"/>
      <c r="I4" s="437"/>
      <c r="J4" s="381" t="s">
        <v>846</v>
      </c>
    </row>
    <row r="5" spans="1:16281" s="135" customFormat="1" ht="39" customHeight="1" x14ac:dyDescent="0.25">
      <c r="A5" s="434"/>
      <c r="B5" s="434"/>
      <c r="C5" s="434"/>
      <c r="D5" s="468"/>
      <c r="E5" s="462"/>
      <c r="F5" s="470"/>
      <c r="G5" s="348" t="s">
        <v>595</v>
      </c>
      <c r="H5" s="352" t="s">
        <v>630</v>
      </c>
      <c r="I5" s="168" t="s">
        <v>624</v>
      </c>
      <c r="J5" s="387"/>
    </row>
    <row r="6" spans="1:16281" s="361" customFormat="1" ht="19.5" customHeight="1" x14ac:dyDescent="0.25">
      <c r="A6" s="184">
        <v>1</v>
      </c>
      <c r="B6" s="184">
        <v>2</v>
      </c>
      <c r="C6" s="184">
        <v>3</v>
      </c>
      <c r="D6" s="184">
        <v>6</v>
      </c>
      <c r="E6" s="184">
        <v>9</v>
      </c>
      <c r="F6" s="184">
        <v>12</v>
      </c>
      <c r="G6" s="184">
        <v>13</v>
      </c>
      <c r="H6" s="353">
        <v>14</v>
      </c>
      <c r="I6" s="184">
        <v>15</v>
      </c>
      <c r="J6" s="353">
        <v>16</v>
      </c>
      <c r="K6" s="138"/>
      <c r="L6" s="138"/>
      <c r="M6" s="138"/>
      <c r="N6" s="138"/>
      <c r="O6" s="138"/>
      <c r="P6" s="138"/>
      <c r="Q6" s="138"/>
      <c r="R6" s="138"/>
      <c r="S6" s="138"/>
    </row>
    <row r="7" spans="1:16281" s="146" customFormat="1" ht="23.25" customHeight="1" x14ac:dyDescent="0.25">
      <c r="A7" s="136">
        <v>1</v>
      </c>
      <c r="B7" s="158" t="s">
        <v>651</v>
      </c>
      <c r="C7" s="187"/>
      <c r="D7" s="270">
        <v>108661</v>
      </c>
      <c r="E7" s="268">
        <v>23583</v>
      </c>
      <c r="F7" s="271">
        <f>E7/D7</f>
        <v>0.21703279005346904</v>
      </c>
      <c r="G7" s="178">
        <f>H7*100/E7</f>
        <v>5.258024848407751</v>
      </c>
      <c r="H7" s="301">
        <f>SUBTOTAL(9,H10:H320)</f>
        <v>1240</v>
      </c>
      <c r="I7" s="180"/>
      <c r="J7" s="363">
        <v>1081</v>
      </c>
    </row>
    <row r="8" spans="1:16281" s="146" customFormat="1" ht="16.5" hidden="1" customHeight="1" x14ac:dyDescent="0.25">
      <c r="A8" s="136">
        <v>2</v>
      </c>
      <c r="B8" s="158"/>
      <c r="C8" s="158"/>
      <c r="D8" s="270"/>
      <c r="E8" s="268"/>
      <c r="F8" s="271"/>
      <c r="G8" s="143"/>
      <c r="H8" s="216"/>
      <c r="I8" s="145"/>
      <c r="J8" s="144"/>
    </row>
    <row r="9" spans="1:16281" s="146" customFormat="1" ht="16.5" hidden="1" customHeight="1" x14ac:dyDescent="0.25">
      <c r="A9" s="136">
        <v>3</v>
      </c>
      <c r="B9" s="158"/>
      <c r="C9" s="158"/>
      <c r="D9" s="270"/>
      <c r="E9" s="268"/>
      <c r="F9" s="271"/>
      <c r="G9" s="143"/>
      <c r="H9" s="216"/>
      <c r="I9" s="145"/>
      <c r="J9" s="144"/>
    </row>
    <row r="10" spans="1:16281" s="146" customFormat="1" x14ac:dyDescent="0.25">
      <c r="A10" s="136">
        <v>4</v>
      </c>
      <c r="B10" s="158" t="s">
        <v>2</v>
      </c>
      <c r="C10" s="158" t="s">
        <v>654</v>
      </c>
      <c r="D10" s="270">
        <v>32</v>
      </c>
      <c r="E10" s="268">
        <v>9</v>
      </c>
      <c r="F10" s="271">
        <f t="shared" ref="F10:F41" si="0">E10/D10</f>
        <v>0.28125</v>
      </c>
      <c r="G10" s="143">
        <f>IF(E10&lt;7,0,15)</f>
        <v>15</v>
      </c>
      <c r="H10" s="277">
        <f t="shared" ref="H10:H73" si="1">ROUNDDOWN(I10,0)</f>
        <v>1</v>
      </c>
      <c r="I10" s="145">
        <f t="shared" ref="I10:I73" si="2">E10*G10/100</f>
        <v>1.35</v>
      </c>
      <c r="J10" s="28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  <c r="IW10" s="148"/>
      <c r="IX10" s="148"/>
      <c r="IY10" s="148"/>
      <c r="IZ10" s="148"/>
      <c r="JA10" s="148"/>
      <c r="JB10" s="148"/>
      <c r="JC10" s="148"/>
      <c r="JD10" s="148"/>
      <c r="JE10" s="148"/>
      <c r="JF10" s="148"/>
      <c r="JG10" s="148"/>
      <c r="JH10" s="148"/>
      <c r="JI10" s="148"/>
      <c r="JJ10" s="148"/>
      <c r="JK10" s="148"/>
      <c r="JL10" s="148"/>
      <c r="JM10" s="148"/>
      <c r="JN10" s="148"/>
      <c r="JO10" s="148"/>
      <c r="JP10" s="148"/>
      <c r="JQ10" s="148"/>
      <c r="JR10" s="148"/>
      <c r="JS10" s="148"/>
      <c r="JT10" s="148"/>
      <c r="JU10" s="148"/>
      <c r="JV10" s="148"/>
      <c r="JW10" s="148"/>
      <c r="JX10" s="148"/>
      <c r="JY10" s="148"/>
      <c r="JZ10" s="148"/>
      <c r="KA10" s="148"/>
      <c r="KB10" s="148"/>
      <c r="KC10" s="148"/>
      <c r="KD10" s="148"/>
      <c r="KE10" s="148"/>
      <c r="KF10" s="148"/>
      <c r="KG10" s="148"/>
      <c r="KH10" s="148"/>
      <c r="KI10" s="148"/>
      <c r="KJ10" s="148"/>
      <c r="KK10" s="148"/>
      <c r="KL10" s="148"/>
      <c r="KM10" s="148"/>
      <c r="KN10" s="148"/>
      <c r="KO10" s="148"/>
      <c r="KP10" s="148"/>
      <c r="KQ10" s="148"/>
      <c r="KR10" s="148"/>
      <c r="KS10" s="148"/>
      <c r="KT10" s="148"/>
      <c r="KU10" s="148"/>
      <c r="KV10" s="148"/>
      <c r="KW10" s="148"/>
      <c r="KX10" s="148"/>
      <c r="KY10" s="148"/>
      <c r="KZ10" s="148"/>
      <c r="LA10" s="148"/>
      <c r="LB10" s="148"/>
      <c r="LC10" s="148"/>
      <c r="LD10" s="148"/>
      <c r="LE10" s="148"/>
      <c r="LF10" s="148"/>
      <c r="LG10" s="148"/>
      <c r="LH10" s="148"/>
      <c r="LI10" s="148"/>
      <c r="LJ10" s="148"/>
      <c r="LK10" s="148"/>
      <c r="LL10" s="148"/>
      <c r="LM10" s="148"/>
      <c r="LN10" s="148"/>
      <c r="LO10" s="148"/>
      <c r="LP10" s="148"/>
      <c r="LQ10" s="148"/>
      <c r="LR10" s="148"/>
      <c r="LS10" s="148"/>
      <c r="LT10" s="148"/>
      <c r="LU10" s="148"/>
      <c r="LV10" s="148"/>
      <c r="LW10" s="148"/>
      <c r="LX10" s="148"/>
      <c r="LY10" s="148"/>
      <c r="LZ10" s="148"/>
      <c r="MA10" s="148"/>
      <c r="MB10" s="148"/>
      <c r="MC10" s="148"/>
      <c r="MD10" s="148"/>
      <c r="ME10" s="148"/>
      <c r="MF10" s="148"/>
      <c r="MG10" s="148"/>
      <c r="MH10" s="148"/>
      <c r="MI10" s="148"/>
      <c r="MJ10" s="148"/>
      <c r="MK10" s="148"/>
      <c r="ML10" s="148"/>
      <c r="MM10" s="148"/>
      <c r="MN10" s="148"/>
      <c r="MO10" s="148"/>
      <c r="MP10" s="148"/>
      <c r="MQ10" s="148"/>
      <c r="MR10" s="148"/>
      <c r="MS10" s="148"/>
      <c r="MT10" s="148"/>
      <c r="MU10" s="148"/>
      <c r="MV10" s="148"/>
      <c r="MW10" s="148"/>
      <c r="MX10" s="148"/>
      <c r="MY10" s="148"/>
      <c r="MZ10" s="148"/>
      <c r="NA10" s="148"/>
      <c r="NB10" s="148"/>
      <c r="NC10" s="148"/>
      <c r="ND10" s="148"/>
      <c r="NE10" s="148"/>
      <c r="NF10" s="148"/>
      <c r="NG10" s="148"/>
      <c r="NH10" s="148"/>
      <c r="NI10" s="148"/>
      <c r="NJ10" s="148"/>
      <c r="NK10" s="148"/>
      <c r="NL10" s="148"/>
      <c r="NM10" s="148"/>
      <c r="NN10" s="148"/>
      <c r="NO10" s="148"/>
      <c r="NP10" s="148"/>
      <c r="NQ10" s="148"/>
      <c r="NR10" s="148"/>
      <c r="NS10" s="148"/>
      <c r="NT10" s="148"/>
      <c r="NU10" s="148"/>
      <c r="NV10" s="148"/>
      <c r="NW10" s="148"/>
      <c r="NX10" s="148"/>
      <c r="NY10" s="148"/>
      <c r="NZ10" s="148"/>
      <c r="OA10" s="148"/>
      <c r="OB10" s="148"/>
      <c r="OC10" s="148"/>
      <c r="OD10" s="148"/>
      <c r="OE10" s="148"/>
      <c r="OF10" s="148"/>
      <c r="OG10" s="148"/>
      <c r="OH10" s="148"/>
      <c r="OI10" s="148"/>
      <c r="OJ10" s="148"/>
      <c r="OK10" s="148"/>
      <c r="OL10" s="148"/>
      <c r="OM10" s="148"/>
      <c r="ON10" s="148"/>
      <c r="OO10" s="148"/>
      <c r="OP10" s="148"/>
      <c r="OQ10" s="148"/>
      <c r="OR10" s="148"/>
      <c r="OS10" s="148"/>
      <c r="OT10" s="148"/>
      <c r="OU10" s="148"/>
      <c r="OV10" s="148"/>
      <c r="OW10" s="148"/>
      <c r="OX10" s="148"/>
      <c r="OY10" s="148"/>
      <c r="OZ10" s="148"/>
      <c r="PA10" s="148"/>
      <c r="PB10" s="148"/>
      <c r="PC10" s="148"/>
      <c r="PD10" s="148"/>
      <c r="PE10" s="148"/>
      <c r="PF10" s="148"/>
      <c r="PG10" s="148"/>
      <c r="PH10" s="148"/>
      <c r="PI10" s="148"/>
      <c r="PJ10" s="148"/>
      <c r="PK10" s="148"/>
      <c r="PL10" s="148"/>
      <c r="PM10" s="148"/>
      <c r="PN10" s="148"/>
      <c r="PO10" s="148"/>
      <c r="PP10" s="148"/>
      <c r="PQ10" s="148"/>
      <c r="PR10" s="148"/>
      <c r="PS10" s="148"/>
      <c r="PT10" s="148"/>
      <c r="PU10" s="148"/>
      <c r="PV10" s="148"/>
      <c r="PW10" s="148"/>
      <c r="PX10" s="148"/>
      <c r="PY10" s="148"/>
      <c r="PZ10" s="148"/>
      <c r="QA10" s="148"/>
      <c r="QB10" s="148"/>
      <c r="QC10" s="148"/>
      <c r="QD10" s="148"/>
      <c r="QE10" s="148"/>
      <c r="QF10" s="148"/>
      <c r="QG10" s="148"/>
      <c r="QH10" s="148"/>
      <c r="QI10" s="148"/>
      <c r="QJ10" s="148"/>
      <c r="QK10" s="148"/>
      <c r="QL10" s="148"/>
      <c r="QM10" s="148"/>
      <c r="QN10" s="148"/>
      <c r="QO10" s="148"/>
      <c r="QP10" s="148"/>
      <c r="QQ10" s="148"/>
      <c r="QR10" s="148"/>
      <c r="QS10" s="148"/>
      <c r="QT10" s="148"/>
      <c r="QU10" s="148"/>
      <c r="QV10" s="148"/>
      <c r="QW10" s="148"/>
      <c r="QX10" s="148"/>
      <c r="QY10" s="148"/>
      <c r="QZ10" s="148"/>
      <c r="RA10" s="148"/>
      <c r="RB10" s="148"/>
      <c r="RC10" s="148"/>
      <c r="RD10" s="148"/>
      <c r="RE10" s="148"/>
      <c r="RF10" s="148"/>
      <c r="RG10" s="148"/>
      <c r="RH10" s="148"/>
      <c r="RI10" s="148"/>
      <c r="RJ10" s="148"/>
      <c r="RK10" s="148"/>
      <c r="RL10" s="148"/>
      <c r="RM10" s="148"/>
      <c r="RN10" s="148"/>
      <c r="RO10" s="148"/>
      <c r="RP10" s="148"/>
      <c r="RQ10" s="148"/>
      <c r="RR10" s="148"/>
      <c r="RS10" s="148"/>
      <c r="RT10" s="148"/>
      <c r="RU10" s="148"/>
      <c r="RV10" s="148"/>
      <c r="RW10" s="148"/>
      <c r="RX10" s="148"/>
      <c r="RY10" s="148"/>
      <c r="RZ10" s="148"/>
      <c r="SA10" s="148"/>
      <c r="SB10" s="148"/>
      <c r="SC10" s="148"/>
      <c r="SD10" s="148"/>
      <c r="SE10" s="148"/>
      <c r="SF10" s="148"/>
      <c r="SG10" s="148"/>
      <c r="SH10" s="148"/>
      <c r="SI10" s="148"/>
      <c r="SJ10" s="148"/>
      <c r="SK10" s="148"/>
      <c r="SL10" s="148"/>
      <c r="SM10" s="148"/>
      <c r="SN10" s="148"/>
      <c r="SO10" s="148"/>
      <c r="SP10" s="148"/>
      <c r="SQ10" s="148"/>
      <c r="SR10" s="148"/>
      <c r="SS10" s="148"/>
      <c r="ST10" s="148"/>
      <c r="SU10" s="148"/>
      <c r="SV10" s="148"/>
      <c r="SW10" s="148"/>
      <c r="SX10" s="148"/>
      <c r="SY10" s="148"/>
      <c r="SZ10" s="148"/>
      <c r="TA10" s="148"/>
      <c r="TB10" s="148"/>
      <c r="TC10" s="148"/>
      <c r="TD10" s="148"/>
      <c r="TE10" s="148"/>
      <c r="TF10" s="148"/>
      <c r="TG10" s="148"/>
      <c r="TH10" s="148"/>
      <c r="TI10" s="148"/>
      <c r="TJ10" s="148"/>
      <c r="TK10" s="148"/>
      <c r="TL10" s="148"/>
      <c r="TM10" s="148"/>
      <c r="TN10" s="148"/>
      <c r="TO10" s="148"/>
      <c r="TP10" s="148"/>
      <c r="TQ10" s="148"/>
      <c r="TR10" s="148"/>
      <c r="TS10" s="148"/>
      <c r="TT10" s="148"/>
      <c r="TU10" s="148"/>
      <c r="TV10" s="148"/>
      <c r="TW10" s="148"/>
      <c r="TX10" s="148"/>
      <c r="TY10" s="148"/>
      <c r="TZ10" s="148"/>
      <c r="UA10" s="148"/>
      <c r="UB10" s="148"/>
      <c r="UC10" s="148"/>
      <c r="UD10" s="148"/>
      <c r="UE10" s="148"/>
      <c r="UF10" s="148"/>
      <c r="UG10" s="148"/>
      <c r="UH10" s="148"/>
      <c r="UI10" s="148"/>
      <c r="UJ10" s="148"/>
      <c r="UK10" s="148"/>
      <c r="UL10" s="148"/>
      <c r="UM10" s="148"/>
      <c r="UN10" s="148"/>
      <c r="UO10" s="148"/>
      <c r="UP10" s="148"/>
      <c r="UQ10" s="148"/>
      <c r="UR10" s="148"/>
      <c r="US10" s="148"/>
      <c r="UT10" s="148"/>
      <c r="UU10" s="148"/>
      <c r="UV10" s="148"/>
      <c r="UW10" s="148"/>
      <c r="UX10" s="148"/>
      <c r="UY10" s="148"/>
      <c r="UZ10" s="148"/>
      <c r="VA10" s="148"/>
      <c r="VB10" s="148"/>
      <c r="VC10" s="148"/>
      <c r="VD10" s="148"/>
      <c r="VE10" s="148"/>
      <c r="VF10" s="148"/>
      <c r="VG10" s="148"/>
      <c r="VH10" s="148"/>
      <c r="VI10" s="148"/>
      <c r="VJ10" s="148"/>
      <c r="VK10" s="148"/>
      <c r="VL10" s="148"/>
      <c r="VM10" s="148"/>
      <c r="VN10" s="148"/>
      <c r="VO10" s="148"/>
      <c r="VP10" s="148"/>
      <c r="VQ10" s="148"/>
      <c r="VR10" s="148"/>
      <c r="VS10" s="148"/>
      <c r="VT10" s="148"/>
      <c r="VU10" s="148"/>
      <c r="VV10" s="148"/>
      <c r="VW10" s="148"/>
      <c r="VX10" s="148"/>
      <c r="VY10" s="148"/>
      <c r="VZ10" s="148"/>
      <c r="WA10" s="148"/>
      <c r="WB10" s="148"/>
      <c r="WC10" s="148"/>
      <c r="WD10" s="148"/>
      <c r="WE10" s="148"/>
      <c r="WF10" s="148"/>
      <c r="WG10" s="148"/>
      <c r="WH10" s="148"/>
      <c r="WI10" s="148"/>
      <c r="WJ10" s="148"/>
      <c r="WK10" s="148"/>
      <c r="WL10" s="148"/>
      <c r="WM10" s="148"/>
      <c r="WN10" s="148"/>
      <c r="WO10" s="148"/>
      <c r="WP10" s="148"/>
      <c r="WQ10" s="148"/>
      <c r="WR10" s="148"/>
      <c r="WS10" s="148"/>
      <c r="WT10" s="148"/>
      <c r="WU10" s="148"/>
      <c r="WV10" s="148"/>
      <c r="WW10" s="148"/>
      <c r="WX10" s="148"/>
      <c r="WY10" s="148"/>
      <c r="WZ10" s="148"/>
      <c r="XA10" s="148"/>
      <c r="XB10" s="148"/>
      <c r="XC10" s="148"/>
      <c r="XD10" s="148"/>
      <c r="XE10" s="148"/>
      <c r="XF10" s="148"/>
      <c r="XG10" s="148"/>
      <c r="XH10" s="148"/>
      <c r="XI10" s="148"/>
      <c r="XJ10" s="148"/>
      <c r="XK10" s="148"/>
      <c r="XL10" s="148"/>
      <c r="XM10" s="148"/>
      <c r="XN10" s="148"/>
      <c r="XO10" s="148"/>
      <c r="XP10" s="148"/>
      <c r="XQ10" s="148"/>
      <c r="XR10" s="148"/>
      <c r="XS10" s="148"/>
      <c r="XT10" s="148"/>
      <c r="XU10" s="148"/>
      <c r="XV10" s="148"/>
      <c r="XW10" s="148"/>
      <c r="XX10" s="148"/>
      <c r="XY10" s="148"/>
      <c r="XZ10" s="148"/>
      <c r="YA10" s="148"/>
      <c r="YB10" s="148"/>
      <c r="YC10" s="148"/>
      <c r="YD10" s="148"/>
      <c r="YE10" s="148"/>
      <c r="YF10" s="148"/>
      <c r="YG10" s="148"/>
      <c r="YH10" s="148"/>
      <c r="YI10" s="148"/>
      <c r="YJ10" s="148"/>
      <c r="YK10" s="148"/>
      <c r="YL10" s="148"/>
      <c r="YM10" s="148"/>
      <c r="YN10" s="148"/>
      <c r="YO10" s="148"/>
      <c r="YP10" s="148"/>
      <c r="YQ10" s="148"/>
      <c r="YR10" s="148"/>
      <c r="YS10" s="148"/>
      <c r="YT10" s="148"/>
      <c r="YU10" s="148"/>
      <c r="YV10" s="148"/>
      <c r="YW10" s="148"/>
      <c r="YX10" s="148"/>
      <c r="YY10" s="148"/>
      <c r="YZ10" s="148"/>
      <c r="ZA10" s="148"/>
      <c r="ZB10" s="148"/>
      <c r="ZC10" s="148"/>
      <c r="ZD10" s="148"/>
      <c r="ZE10" s="148"/>
      <c r="ZF10" s="148"/>
      <c r="ZG10" s="148"/>
      <c r="ZH10" s="148"/>
      <c r="ZI10" s="148"/>
      <c r="ZJ10" s="148"/>
      <c r="ZK10" s="148"/>
      <c r="ZL10" s="148"/>
      <c r="ZM10" s="148"/>
      <c r="ZN10" s="148"/>
      <c r="ZO10" s="148"/>
      <c r="ZP10" s="148"/>
      <c r="ZQ10" s="148"/>
      <c r="ZR10" s="148"/>
      <c r="ZS10" s="148"/>
      <c r="ZT10" s="148"/>
      <c r="ZU10" s="148"/>
      <c r="ZV10" s="148"/>
      <c r="ZW10" s="148"/>
      <c r="ZX10" s="148"/>
      <c r="ZY10" s="148"/>
      <c r="ZZ10" s="148"/>
      <c r="AAA10" s="148"/>
      <c r="AAB10" s="148"/>
      <c r="AAC10" s="148"/>
      <c r="AAD10" s="148"/>
      <c r="AAE10" s="148"/>
      <c r="AAF10" s="148"/>
      <c r="AAG10" s="148"/>
      <c r="AAH10" s="148"/>
      <c r="AAI10" s="148"/>
      <c r="AAJ10" s="148"/>
      <c r="AAK10" s="148"/>
      <c r="AAL10" s="148"/>
      <c r="AAM10" s="148"/>
      <c r="AAN10" s="148"/>
      <c r="AAO10" s="148"/>
      <c r="AAP10" s="148"/>
      <c r="AAQ10" s="148"/>
      <c r="AAR10" s="148"/>
      <c r="AAS10" s="148"/>
      <c r="AAT10" s="148"/>
      <c r="AAU10" s="148"/>
      <c r="AAV10" s="148"/>
      <c r="AAW10" s="148"/>
      <c r="AAX10" s="148"/>
      <c r="AAY10" s="148"/>
      <c r="AAZ10" s="148"/>
      <c r="ABA10" s="148"/>
      <c r="ABB10" s="148"/>
      <c r="ABC10" s="148"/>
      <c r="ABD10" s="148"/>
      <c r="ABE10" s="148"/>
      <c r="ABF10" s="148"/>
      <c r="ABG10" s="148"/>
      <c r="ABH10" s="148"/>
      <c r="ABI10" s="148"/>
      <c r="ABJ10" s="148"/>
      <c r="ABK10" s="148"/>
      <c r="ABL10" s="148"/>
      <c r="ABM10" s="148"/>
      <c r="ABN10" s="148"/>
      <c r="ABO10" s="148"/>
      <c r="ABP10" s="148"/>
      <c r="ABQ10" s="148"/>
      <c r="ABR10" s="148"/>
      <c r="ABS10" s="148"/>
      <c r="ABT10" s="148"/>
      <c r="ABU10" s="148"/>
      <c r="ABV10" s="148"/>
      <c r="ABW10" s="148"/>
      <c r="ABX10" s="148"/>
      <c r="ABY10" s="148"/>
      <c r="ABZ10" s="148"/>
      <c r="ACA10" s="148"/>
      <c r="ACB10" s="148"/>
      <c r="ACC10" s="148"/>
      <c r="ACD10" s="148"/>
      <c r="ACE10" s="148"/>
      <c r="ACF10" s="148"/>
      <c r="ACG10" s="148"/>
      <c r="ACH10" s="148"/>
      <c r="ACI10" s="148"/>
      <c r="ACJ10" s="148"/>
      <c r="ACK10" s="148"/>
      <c r="ACL10" s="148"/>
      <c r="ACM10" s="148"/>
      <c r="ACN10" s="148"/>
      <c r="ACO10" s="148"/>
      <c r="ACP10" s="148"/>
      <c r="ACQ10" s="148"/>
      <c r="ACR10" s="148"/>
      <c r="ACS10" s="148"/>
      <c r="ACT10" s="148"/>
      <c r="ACU10" s="148"/>
      <c r="ACV10" s="148"/>
      <c r="ACW10" s="148"/>
      <c r="ACX10" s="148"/>
      <c r="ACY10" s="148"/>
      <c r="ACZ10" s="148"/>
      <c r="ADA10" s="148"/>
      <c r="ADB10" s="148"/>
      <c r="ADC10" s="148"/>
      <c r="ADD10" s="148"/>
      <c r="ADE10" s="148"/>
      <c r="ADF10" s="148"/>
      <c r="ADG10" s="148"/>
      <c r="ADH10" s="148"/>
      <c r="ADI10" s="148"/>
      <c r="ADJ10" s="148"/>
      <c r="ADK10" s="148"/>
      <c r="ADL10" s="148"/>
      <c r="ADM10" s="148"/>
      <c r="ADN10" s="148"/>
      <c r="ADO10" s="148"/>
      <c r="ADP10" s="148"/>
      <c r="ADQ10" s="148"/>
      <c r="ADR10" s="148"/>
      <c r="ADS10" s="148"/>
      <c r="ADT10" s="148"/>
      <c r="ADU10" s="148"/>
      <c r="ADV10" s="148"/>
      <c r="ADW10" s="148"/>
      <c r="ADX10" s="148"/>
      <c r="ADY10" s="148"/>
      <c r="ADZ10" s="148"/>
      <c r="AEA10" s="148"/>
      <c r="AEB10" s="148"/>
      <c r="AEC10" s="148"/>
      <c r="AED10" s="148"/>
      <c r="AEE10" s="148"/>
      <c r="AEF10" s="148"/>
      <c r="AEG10" s="148"/>
      <c r="AEH10" s="148"/>
      <c r="AEI10" s="148"/>
      <c r="AEJ10" s="148"/>
      <c r="AEK10" s="148"/>
      <c r="AEL10" s="148"/>
      <c r="AEM10" s="148"/>
      <c r="AEN10" s="148"/>
      <c r="AEO10" s="148"/>
      <c r="AEP10" s="148"/>
      <c r="AEQ10" s="148"/>
      <c r="AER10" s="148"/>
      <c r="AES10" s="148"/>
      <c r="AET10" s="148"/>
      <c r="AEU10" s="148"/>
      <c r="AEV10" s="148"/>
      <c r="AEW10" s="148"/>
      <c r="AEX10" s="148"/>
      <c r="AEY10" s="148"/>
      <c r="AEZ10" s="148"/>
      <c r="AFA10" s="148"/>
      <c r="AFB10" s="148"/>
      <c r="AFC10" s="148"/>
      <c r="AFD10" s="148"/>
      <c r="AFE10" s="148"/>
      <c r="AFF10" s="148"/>
      <c r="AFG10" s="148"/>
      <c r="AFH10" s="148"/>
      <c r="AFI10" s="148"/>
      <c r="AFJ10" s="148"/>
      <c r="AFK10" s="148"/>
      <c r="AFL10" s="148"/>
      <c r="AFM10" s="148"/>
      <c r="AFN10" s="148"/>
      <c r="AFO10" s="148"/>
      <c r="AFP10" s="148"/>
      <c r="AFQ10" s="148"/>
      <c r="AFR10" s="148"/>
      <c r="AFS10" s="148"/>
      <c r="AFT10" s="148"/>
      <c r="AFU10" s="148"/>
      <c r="AFV10" s="148"/>
      <c r="AFW10" s="148"/>
      <c r="AFX10" s="148"/>
      <c r="AFY10" s="148"/>
      <c r="AFZ10" s="148"/>
      <c r="AGA10" s="148"/>
      <c r="AGB10" s="148"/>
      <c r="AGC10" s="148"/>
      <c r="AGD10" s="148"/>
      <c r="AGE10" s="148"/>
      <c r="AGF10" s="148"/>
      <c r="AGG10" s="148"/>
      <c r="AGH10" s="148"/>
      <c r="AGI10" s="148"/>
      <c r="AGJ10" s="148"/>
      <c r="AGK10" s="148"/>
      <c r="AGL10" s="148"/>
      <c r="AGM10" s="148"/>
      <c r="AGN10" s="148"/>
      <c r="AGO10" s="148"/>
      <c r="AGP10" s="148"/>
      <c r="AGQ10" s="148"/>
      <c r="AGR10" s="148"/>
      <c r="AGS10" s="148"/>
      <c r="AGT10" s="148"/>
      <c r="AGU10" s="148"/>
      <c r="AGV10" s="148"/>
      <c r="AGW10" s="148"/>
      <c r="AGX10" s="148"/>
      <c r="AGY10" s="148"/>
      <c r="AGZ10" s="148"/>
      <c r="AHA10" s="148"/>
      <c r="AHB10" s="148"/>
      <c r="AHC10" s="148"/>
      <c r="AHD10" s="148"/>
      <c r="AHE10" s="148"/>
      <c r="AHF10" s="148"/>
      <c r="AHG10" s="148"/>
      <c r="AHH10" s="148"/>
      <c r="AHI10" s="148"/>
      <c r="AHJ10" s="148"/>
      <c r="AHK10" s="148"/>
      <c r="AHL10" s="148"/>
      <c r="AHM10" s="148"/>
      <c r="AHN10" s="148"/>
      <c r="AHO10" s="148"/>
      <c r="AHP10" s="148"/>
      <c r="AHQ10" s="148"/>
      <c r="AHR10" s="148"/>
      <c r="AHS10" s="148"/>
      <c r="AHT10" s="148"/>
      <c r="AHU10" s="148"/>
      <c r="AHV10" s="148"/>
      <c r="AHW10" s="148"/>
      <c r="AHX10" s="148"/>
      <c r="AHY10" s="148"/>
      <c r="AHZ10" s="148"/>
      <c r="AIA10" s="148"/>
      <c r="AIB10" s="148"/>
      <c r="AIC10" s="148"/>
      <c r="AID10" s="148"/>
      <c r="AIE10" s="148"/>
      <c r="AIF10" s="148"/>
      <c r="AIG10" s="148"/>
      <c r="AIH10" s="148"/>
      <c r="AII10" s="148"/>
      <c r="AIJ10" s="148"/>
      <c r="AIK10" s="148"/>
      <c r="AIL10" s="148"/>
      <c r="AIM10" s="148"/>
      <c r="AIN10" s="148"/>
      <c r="AIO10" s="148"/>
      <c r="AIP10" s="148"/>
      <c r="AIQ10" s="148"/>
      <c r="AIR10" s="148"/>
      <c r="AIS10" s="148"/>
      <c r="AIT10" s="148"/>
      <c r="AIU10" s="148"/>
      <c r="AIV10" s="148"/>
      <c r="AIW10" s="148"/>
      <c r="AIX10" s="148"/>
      <c r="AIY10" s="148"/>
      <c r="AIZ10" s="148"/>
      <c r="AJA10" s="148"/>
      <c r="AJB10" s="148"/>
      <c r="AJC10" s="148"/>
      <c r="AJD10" s="148"/>
      <c r="AJE10" s="148"/>
      <c r="AJF10" s="148"/>
      <c r="AJG10" s="148"/>
      <c r="AJH10" s="148"/>
      <c r="AJI10" s="148"/>
      <c r="AJJ10" s="148"/>
      <c r="AJK10" s="148"/>
      <c r="AJL10" s="148"/>
      <c r="AJM10" s="148"/>
      <c r="AJN10" s="148"/>
      <c r="AJO10" s="148"/>
      <c r="AJP10" s="148"/>
      <c r="AJQ10" s="148"/>
      <c r="AJR10" s="148"/>
      <c r="AJS10" s="148"/>
      <c r="AJT10" s="148"/>
      <c r="AJU10" s="148"/>
      <c r="AJV10" s="148"/>
      <c r="AJW10" s="148"/>
      <c r="AJX10" s="148"/>
      <c r="AJY10" s="148"/>
      <c r="AJZ10" s="148"/>
      <c r="AKA10" s="148"/>
      <c r="AKB10" s="148"/>
      <c r="AKC10" s="148"/>
      <c r="AKD10" s="148"/>
      <c r="AKE10" s="148"/>
      <c r="AKF10" s="148"/>
      <c r="AKG10" s="148"/>
      <c r="AKH10" s="148"/>
      <c r="AKI10" s="148"/>
      <c r="AKJ10" s="148"/>
      <c r="AKK10" s="148"/>
      <c r="AKL10" s="148"/>
      <c r="AKM10" s="148"/>
      <c r="AKN10" s="148"/>
      <c r="AKO10" s="148"/>
      <c r="AKP10" s="148"/>
      <c r="AKQ10" s="148"/>
      <c r="AKR10" s="148"/>
      <c r="AKS10" s="148"/>
      <c r="AKT10" s="148"/>
      <c r="AKU10" s="148"/>
      <c r="AKV10" s="148"/>
      <c r="AKW10" s="148"/>
      <c r="AKX10" s="148"/>
      <c r="AKY10" s="148"/>
      <c r="AKZ10" s="148"/>
      <c r="ALA10" s="148"/>
      <c r="ALB10" s="148"/>
      <c r="ALC10" s="148"/>
      <c r="ALD10" s="148"/>
      <c r="ALE10" s="148"/>
      <c r="ALF10" s="148"/>
      <c r="ALG10" s="148"/>
      <c r="ALH10" s="148"/>
      <c r="ALI10" s="148"/>
      <c r="ALJ10" s="148"/>
      <c r="ALK10" s="148"/>
      <c r="ALL10" s="148"/>
      <c r="ALM10" s="148"/>
      <c r="ALN10" s="148"/>
      <c r="ALO10" s="148"/>
      <c r="ALP10" s="148"/>
      <c r="ALQ10" s="148"/>
      <c r="ALR10" s="148"/>
      <c r="ALS10" s="148"/>
      <c r="ALT10" s="148"/>
      <c r="ALU10" s="148"/>
      <c r="ALV10" s="148"/>
      <c r="ALW10" s="148"/>
      <c r="ALX10" s="148"/>
      <c r="ALY10" s="148"/>
      <c r="ALZ10" s="148"/>
      <c r="AMA10" s="148"/>
      <c r="AMB10" s="148"/>
      <c r="AMC10" s="148"/>
      <c r="AMD10" s="148"/>
      <c r="AME10" s="148"/>
      <c r="AMF10" s="148"/>
      <c r="AMG10" s="148"/>
      <c r="AMH10" s="148"/>
      <c r="AMI10" s="148"/>
      <c r="AMJ10" s="148"/>
      <c r="AMK10" s="148"/>
      <c r="AML10" s="148"/>
      <c r="AMM10" s="148"/>
      <c r="AMN10" s="148"/>
      <c r="AMO10" s="148"/>
      <c r="AMP10" s="148"/>
      <c r="AMQ10" s="148"/>
      <c r="AMR10" s="148"/>
      <c r="AMS10" s="148"/>
      <c r="AMT10" s="148"/>
      <c r="AMU10" s="148"/>
      <c r="AMV10" s="148"/>
      <c r="AMW10" s="148"/>
      <c r="AMX10" s="148"/>
      <c r="AMY10" s="148"/>
      <c r="AMZ10" s="148"/>
      <c r="ANA10" s="148"/>
      <c r="ANB10" s="148"/>
      <c r="ANC10" s="148"/>
      <c r="AND10" s="148"/>
      <c r="ANE10" s="148"/>
      <c r="ANF10" s="148"/>
      <c r="ANG10" s="148"/>
      <c r="ANH10" s="148"/>
      <c r="ANI10" s="148"/>
      <c r="ANJ10" s="148"/>
      <c r="ANK10" s="148"/>
      <c r="ANL10" s="148"/>
      <c r="ANM10" s="148"/>
      <c r="ANN10" s="148"/>
      <c r="ANO10" s="148"/>
      <c r="ANP10" s="148"/>
      <c r="ANQ10" s="148"/>
      <c r="ANR10" s="148"/>
      <c r="ANS10" s="148"/>
      <c r="ANT10" s="148"/>
      <c r="ANU10" s="148"/>
      <c r="ANV10" s="148"/>
      <c r="ANW10" s="148"/>
      <c r="ANX10" s="148"/>
      <c r="ANY10" s="148"/>
      <c r="ANZ10" s="148"/>
      <c r="AOA10" s="148"/>
      <c r="AOB10" s="148"/>
      <c r="AOC10" s="148"/>
      <c r="AOD10" s="148"/>
      <c r="AOE10" s="148"/>
      <c r="AOF10" s="148"/>
      <c r="AOG10" s="148"/>
      <c r="AOH10" s="148"/>
      <c r="AOI10" s="148"/>
      <c r="AOJ10" s="148"/>
      <c r="AOK10" s="148"/>
      <c r="AOL10" s="148"/>
      <c r="AOM10" s="148"/>
      <c r="AON10" s="148"/>
      <c r="AOO10" s="148"/>
      <c r="AOP10" s="148"/>
      <c r="AOQ10" s="148"/>
      <c r="AOR10" s="148"/>
      <c r="AOS10" s="148"/>
      <c r="AOT10" s="148"/>
      <c r="AOU10" s="148"/>
      <c r="AOV10" s="148"/>
      <c r="AOW10" s="148"/>
      <c r="AOX10" s="148"/>
      <c r="AOY10" s="148"/>
      <c r="AOZ10" s="148"/>
      <c r="APA10" s="148"/>
      <c r="APB10" s="148"/>
      <c r="APC10" s="148"/>
      <c r="APD10" s="148"/>
      <c r="APE10" s="148"/>
      <c r="APF10" s="148"/>
      <c r="APG10" s="148"/>
      <c r="APH10" s="148"/>
      <c r="API10" s="148"/>
      <c r="APJ10" s="148"/>
      <c r="APK10" s="148"/>
      <c r="APL10" s="148"/>
      <c r="APM10" s="148"/>
      <c r="APN10" s="148"/>
      <c r="APO10" s="148"/>
      <c r="APP10" s="148"/>
      <c r="APQ10" s="148"/>
      <c r="APR10" s="148"/>
      <c r="APS10" s="148"/>
      <c r="APT10" s="148"/>
      <c r="APU10" s="148"/>
      <c r="APV10" s="148"/>
      <c r="APW10" s="148"/>
      <c r="APX10" s="148"/>
      <c r="APY10" s="148"/>
      <c r="APZ10" s="148"/>
      <c r="AQA10" s="148"/>
      <c r="AQB10" s="148"/>
      <c r="AQC10" s="148"/>
      <c r="AQD10" s="148"/>
      <c r="AQE10" s="148"/>
      <c r="AQF10" s="148"/>
      <c r="AQG10" s="148"/>
      <c r="AQH10" s="148"/>
      <c r="AQI10" s="148"/>
      <c r="AQJ10" s="148"/>
      <c r="AQK10" s="148"/>
      <c r="AQL10" s="148"/>
      <c r="AQM10" s="148"/>
      <c r="AQN10" s="148"/>
      <c r="AQO10" s="148"/>
      <c r="AQP10" s="148"/>
      <c r="AQQ10" s="148"/>
      <c r="AQR10" s="148"/>
      <c r="AQS10" s="148"/>
      <c r="AQT10" s="148"/>
      <c r="AQU10" s="148"/>
      <c r="AQV10" s="148"/>
      <c r="AQW10" s="148"/>
      <c r="AQX10" s="148"/>
      <c r="AQY10" s="148"/>
      <c r="AQZ10" s="148"/>
      <c r="ARA10" s="148"/>
      <c r="ARB10" s="148"/>
      <c r="ARC10" s="148"/>
      <c r="ARD10" s="148"/>
      <c r="ARE10" s="148"/>
      <c r="ARF10" s="148"/>
      <c r="ARG10" s="148"/>
      <c r="ARH10" s="148"/>
      <c r="ARI10" s="148"/>
      <c r="ARJ10" s="148"/>
      <c r="ARK10" s="148"/>
      <c r="ARL10" s="148"/>
      <c r="ARM10" s="148"/>
      <c r="ARN10" s="148"/>
      <c r="ARO10" s="148"/>
      <c r="ARP10" s="148"/>
      <c r="ARQ10" s="148"/>
      <c r="ARR10" s="148"/>
      <c r="ARS10" s="148"/>
      <c r="ART10" s="148"/>
      <c r="ARU10" s="148"/>
      <c r="ARV10" s="148"/>
      <c r="ARW10" s="148"/>
      <c r="ARX10" s="148"/>
      <c r="ARY10" s="148"/>
      <c r="ARZ10" s="148"/>
      <c r="ASA10" s="148"/>
      <c r="ASB10" s="148"/>
      <c r="ASC10" s="148"/>
      <c r="ASD10" s="148"/>
      <c r="ASE10" s="148"/>
      <c r="ASF10" s="148"/>
      <c r="ASG10" s="148"/>
      <c r="ASH10" s="148"/>
      <c r="ASI10" s="148"/>
      <c r="ASJ10" s="148"/>
      <c r="ASK10" s="148"/>
      <c r="ASL10" s="148"/>
      <c r="ASM10" s="148"/>
      <c r="ASN10" s="148"/>
      <c r="ASO10" s="148"/>
      <c r="ASP10" s="148"/>
      <c r="ASQ10" s="148"/>
      <c r="ASR10" s="148"/>
      <c r="ASS10" s="148"/>
      <c r="AST10" s="148"/>
      <c r="ASU10" s="148"/>
      <c r="ASV10" s="148"/>
      <c r="ASW10" s="148"/>
      <c r="ASX10" s="148"/>
      <c r="ASY10" s="148"/>
      <c r="ASZ10" s="148"/>
      <c r="ATA10" s="148"/>
      <c r="ATB10" s="148"/>
      <c r="ATC10" s="148"/>
      <c r="ATD10" s="148"/>
      <c r="ATE10" s="148"/>
      <c r="ATF10" s="148"/>
      <c r="ATG10" s="148"/>
      <c r="ATH10" s="148"/>
      <c r="ATI10" s="148"/>
      <c r="ATJ10" s="148"/>
      <c r="ATK10" s="148"/>
      <c r="ATL10" s="148"/>
      <c r="ATM10" s="148"/>
      <c r="ATN10" s="148"/>
      <c r="ATO10" s="148"/>
      <c r="ATP10" s="148"/>
      <c r="ATQ10" s="148"/>
      <c r="ATR10" s="148"/>
      <c r="ATS10" s="148"/>
      <c r="ATT10" s="148"/>
      <c r="ATU10" s="148"/>
      <c r="ATV10" s="148"/>
      <c r="ATW10" s="148"/>
      <c r="ATX10" s="148"/>
      <c r="ATY10" s="148"/>
      <c r="ATZ10" s="148"/>
      <c r="AUA10" s="148"/>
      <c r="AUB10" s="148"/>
      <c r="AUC10" s="148"/>
      <c r="AUD10" s="148"/>
      <c r="AUE10" s="148"/>
      <c r="AUF10" s="148"/>
      <c r="AUG10" s="148"/>
      <c r="AUH10" s="148"/>
      <c r="AUI10" s="148"/>
      <c r="AUJ10" s="148"/>
      <c r="AUK10" s="148"/>
      <c r="AUL10" s="148"/>
      <c r="AUM10" s="148"/>
      <c r="AUN10" s="148"/>
      <c r="AUO10" s="148"/>
      <c r="AUP10" s="148"/>
      <c r="AUQ10" s="148"/>
      <c r="AUR10" s="148"/>
      <c r="AUS10" s="148"/>
      <c r="AUT10" s="148"/>
      <c r="AUU10" s="148"/>
      <c r="AUV10" s="148"/>
      <c r="AUW10" s="148"/>
      <c r="AUX10" s="148"/>
      <c r="AUY10" s="148"/>
      <c r="AUZ10" s="148"/>
      <c r="AVA10" s="148"/>
      <c r="AVB10" s="148"/>
      <c r="AVC10" s="148"/>
      <c r="AVD10" s="148"/>
      <c r="AVE10" s="148"/>
      <c r="AVF10" s="148"/>
      <c r="AVG10" s="148"/>
      <c r="AVH10" s="148"/>
      <c r="AVI10" s="148"/>
      <c r="AVJ10" s="148"/>
      <c r="AVK10" s="148"/>
      <c r="AVL10" s="148"/>
      <c r="AVM10" s="148"/>
      <c r="AVN10" s="148"/>
      <c r="AVO10" s="148"/>
      <c r="AVP10" s="148"/>
      <c r="AVQ10" s="148"/>
      <c r="AVR10" s="148"/>
      <c r="AVS10" s="148"/>
      <c r="AVT10" s="148"/>
      <c r="AVU10" s="148"/>
      <c r="AVV10" s="148"/>
      <c r="AVW10" s="148"/>
      <c r="AVX10" s="148"/>
      <c r="AVY10" s="148"/>
      <c r="AVZ10" s="148"/>
      <c r="AWA10" s="148"/>
      <c r="AWB10" s="148"/>
      <c r="AWC10" s="148"/>
      <c r="AWD10" s="148"/>
      <c r="AWE10" s="148"/>
      <c r="AWF10" s="148"/>
      <c r="AWG10" s="148"/>
      <c r="AWH10" s="148"/>
      <c r="AWI10" s="148"/>
      <c r="AWJ10" s="148"/>
      <c r="AWK10" s="148"/>
      <c r="AWL10" s="148"/>
      <c r="AWM10" s="148"/>
      <c r="AWN10" s="148"/>
      <c r="AWO10" s="148"/>
      <c r="AWP10" s="148"/>
      <c r="AWQ10" s="148"/>
      <c r="AWR10" s="148"/>
      <c r="AWS10" s="148"/>
      <c r="AWT10" s="148"/>
      <c r="AWU10" s="148"/>
      <c r="AWV10" s="148"/>
      <c r="AWW10" s="148"/>
      <c r="AWX10" s="148"/>
      <c r="AWY10" s="148"/>
      <c r="AWZ10" s="148"/>
      <c r="AXA10" s="148"/>
      <c r="AXB10" s="148"/>
      <c r="AXC10" s="148"/>
      <c r="AXD10" s="148"/>
      <c r="AXE10" s="148"/>
      <c r="AXF10" s="148"/>
      <c r="AXG10" s="148"/>
      <c r="AXH10" s="148"/>
      <c r="AXI10" s="148"/>
      <c r="AXJ10" s="148"/>
      <c r="AXK10" s="148"/>
      <c r="AXL10" s="148"/>
      <c r="AXM10" s="148"/>
      <c r="AXN10" s="148"/>
      <c r="AXO10" s="148"/>
      <c r="AXP10" s="148"/>
      <c r="AXQ10" s="148"/>
      <c r="AXR10" s="148"/>
      <c r="AXS10" s="148"/>
      <c r="AXT10" s="148"/>
      <c r="AXU10" s="148"/>
      <c r="AXV10" s="148"/>
      <c r="AXW10" s="148"/>
      <c r="AXX10" s="148"/>
      <c r="AXY10" s="148"/>
      <c r="AXZ10" s="148"/>
      <c r="AYA10" s="148"/>
      <c r="AYB10" s="148"/>
      <c r="AYC10" s="148"/>
      <c r="AYD10" s="148"/>
      <c r="AYE10" s="148"/>
      <c r="AYF10" s="148"/>
      <c r="AYG10" s="148"/>
      <c r="AYH10" s="148"/>
      <c r="AYI10" s="148"/>
      <c r="AYJ10" s="148"/>
      <c r="AYK10" s="148"/>
      <c r="AYL10" s="148"/>
      <c r="AYM10" s="148"/>
      <c r="AYN10" s="148"/>
      <c r="AYO10" s="148"/>
      <c r="AYP10" s="148"/>
      <c r="AYQ10" s="148"/>
      <c r="AYR10" s="148"/>
      <c r="AYS10" s="148"/>
      <c r="AYT10" s="148"/>
      <c r="AYU10" s="148"/>
      <c r="AYV10" s="148"/>
      <c r="AYW10" s="148"/>
      <c r="AYX10" s="148"/>
      <c r="AYY10" s="148"/>
      <c r="AYZ10" s="148"/>
      <c r="AZA10" s="148"/>
      <c r="AZB10" s="148"/>
      <c r="AZC10" s="148"/>
      <c r="AZD10" s="148"/>
      <c r="AZE10" s="148"/>
      <c r="AZF10" s="148"/>
      <c r="AZG10" s="148"/>
      <c r="AZH10" s="148"/>
      <c r="AZI10" s="148"/>
      <c r="AZJ10" s="148"/>
      <c r="AZK10" s="148"/>
      <c r="AZL10" s="148"/>
      <c r="AZM10" s="148"/>
      <c r="AZN10" s="148"/>
      <c r="AZO10" s="148"/>
      <c r="AZP10" s="148"/>
      <c r="AZQ10" s="148"/>
      <c r="AZR10" s="148"/>
      <c r="AZS10" s="148"/>
      <c r="AZT10" s="148"/>
      <c r="AZU10" s="148"/>
      <c r="AZV10" s="148"/>
      <c r="AZW10" s="148"/>
      <c r="AZX10" s="148"/>
      <c r="AZY10" s="148"/>
      <c r="AZZ10" s="148"/>
      <c r="BAA10" s="148"/>
      <c r="BAB10" s="148"/>
      <c r="BAC10" s="148"/>
      <c r="BAD10" s="148"/>
      <c r="BAE10" s="148"/>
      <c r="BAF10" s="148"/>
      <c r="BAG10" s="148"/>
      <c r="BAH10" s="148"/>
      <c r="BAI10" s="148"/>
      <c r="BAJ10" s="148"/>
      <c r="BAK10" s="148"/>
      <c r="BAL10" s="148"/>
      <c r="BAM10" s="148"/>
      <c r="BAN10" s="148"/>
      <c r="BAO10" s="148"/>
      <c r="BAP10" s="148"/>
      <c r="BAQ10" s="148"/>
      <c r="BAR10" s="148"/>
      <c r="BAS10" s="148"/>
      <c r="BAT10" s="148"/>
      <c r="BAU10" s="148"/>
      <c r="BAV10" s="148"/>
      <c r="BAW10" s="148"/>
      <c r="BAX10" s="148"/>
      <c r="BAY10" s="148"/>
      <c r="BAZ10" s="148"/>
      <c r="BBA10" s="148"/>
      <c r="BBB10" s="148"/>
      <c r="BBC10" s="148"/>
      <c r="BBD10" s="148"/>
      <c r="BBE10" s="148"/>
      <c r="BBF10" s="148"/>
      <c r="BBG10" s="148"/>
      <c r="BBH10" s="148"/>
      <c r="BBI10" s="148"/>
      <c r="BBJ10" s="148"/>
      <c r="BBK10" s="148"/>
      <c r="BBL10" s="148"/>
      <c r="BBM10" s="148"/>
      <c r="BBN10" s="148"/>
      <c r="BBO10" s="148"/>
      <c r="BBP10" s="148"/>
      <c r="BBQ10" s="148"/>
      <c r="BBR10" s="148"/>
      <c r="BBS10" s="148"/>
      <c r="BBT10" s="148"/>
      <c r="BBU10" s="148"/>
      <c r="BBV10" s="148"/>
      <c r="BBW10" s="148"/>
      <c r="BBX10" s="148"/>
      <c r="BBY10" s="148"/>
      <c r="BBZ10" s="148"/>
      <c r="BCA10" s="148"/>
      <c r="BCB10" s="148"/>
      <c r="BCC10" s="148"/>
      <c r="BCD10" s="148"/>
      <c r="BCE10" s="148"/>
      <c r="BCF10" s="148"/>
      <c r="BCG10" s="148"/>
      <c r="BCH10" s="148"/>
      <c r="BCI10" s="148"/>
      <c r="BCJ10" s="148"/>
      <c r="BCK10" s="148"/>
      <c r="BCL10" s="148"/>
      <c r="BCM10" s="148"/>
      <c r="BCN10" s="148"/>
      <c r="BCO10" s="148"/>
      <c r="BCP10" s="148"/>
      <c r="BCQ10" s="148"/>
      <c r="BCR10" s="148"/>
      <c r="BCS10" s="148"/>
      <c r="BCT10" s="148"/>
      <c r="BCU10" s="148"/>
      <c r="BCV10" s="148"/>
      <c r="BCW10" s="148"/>
      <c r="BCX10" s="148"/>
      <c r="BCY10" s="148"/>
      <c r="BCZ10" s="148"/>
      <c r="BDA10" s="148"/>
      <c r="BDB10" s="148"/>
      <c r="BDC10" s="148"/>
      <c r="BDD10" s="148"/>
      <c r="BDE10" s="148"/>
      <c r="BDF10" s="148"/>
      <c r="BDG10" s="148"/>
      <c r="BDH10" s="148"/>
      <c r="BDI10" s="148"/>
      <c r="BDJ10" s="148"/>
      <c r="BDK10" s="148"/>
      <c r="BDL10" s="148"/>
      <c r="BDM10" s="148"/>
      <c r="BDN10" s="148"/>
      <c r="BDO10" s="148"/>
      <c r="BDP10" s="148"/>
      <c r="BDQ10" s="148"/>
      <c r="BDR10" s="148"/>
      <c r="BDS10" s="148"/>
      <c r="BDT10" s="148"/>
      <c r="BDU10" s="148"/>
      <c r="BDV10" s="148"/>
      <c r="BDW10" s="148"/>
      <c r="BDX10" s="148"/>
      <c r="BDY10" s="148"/>
      <c r="BDZ10" s="148"/>
      <c r="BEA10" s="148"/>
      <c r="BEB10" s="148"/>
      <c r="BEC10" s="148"/>
      <c r="BED10" s="148"/>
      <c r="BEE10" s="148"/>
      <c r="BEF10" s="148"/>
      <c r="BEG10" s="148"/>
      <c r="BEH10" s="148"/>
      <c r="BEI10" s="148"/>
      <c r="BEJ10" s="148"/>
      <c r="BEK10" s="148"/>
      <c r="BEL10" s="148"/>
      <c r="BEM10" s="148"/>
      <c r="BEN10" s="148"/>
      <c r="BEO10" s="148"/>
      <c r="BEP10" s="148"/>
      <c r="BEQ10" s="148"/>
      <c r="BER10" s="148"/>
      <c r="BES10" s="148"/>
      <c r="BET10" s="148"/>
      <c r="BEU10" s="148"/>
      <c r="BEV10" s="148"/>
      <c r="BEW10" s="148"/>
      <c r="BEX10" s="148"/>
      <c r="BEY10" s="148"/>
      <c r="BEZ10" s="148"/>
      <c r="BFA10" s="148"/>
      <c r="BFB10" s="148"/>
      <c r="BFC10" s="148"/>
      <c r="BFD10" s="148"/>
      <c r="BFE10" s="148"/>
      <c r="BFF10" s="148"/>
      <c r="BFG10" s="148"/>
      <c r="BFH10" s="148"/>
      <c r="BFI10" s="148"/>
      <c r="BFJ10" s="148"/>
      <c r="BFK10" s="148"/>
      <c r="BFL10" s="148"/>
      <c r="BFM10" s="148"/>
      <c r="BFN10" s="148"/>
      <c r="BFO10" s="148"/>
      <c r="BFP10" s="148"/>
      <c r="BFQ10" s="148"/>
      <c r="BFR10" s="148"/>
      <c r="BFS10" s="148"/>
      <c r="BFT10" s="148"/>
      <c r="BFU10" s="148"/>
      <c r="BFV10" s="148"/>
      <c r="BFW10" s="148"/>
      <c r="BFX10" s="148"/>
      <c r="BFY10" s="148"/>
      <c r="BFZ10" s="148"/>
      <c r="BGA10" s="148"/>
      <c r="BGB10" s="148"/>
      <c r="BGC10" s="148"/>
      <c r="BGD10" s="148"/>
      <c r="BGE10" s="148"/>
      <c r="BGF10" s="148"/>
      <c r="BGG10" s="148"/>
      <c r="BGH10" s="148"/>
      <c r="BGI10" s="148"/>
      <c r="BGJ10" s="148"/>
      <c r="BGK10" s="148"/>
      <c r="BGL10" s="148"/>
      <c r="BGM10" s="148"/>
      <c r="BGN10" s="148"/>
      <c r="BGO10" s="148"/>
      <c r="BGP10" s="148"/>
      <c r="BGQ10" s="148"/>
      <c r="BGR10" s="148"/>
      <c r="BGS10" s="148"/>
      <c r="BGT10" s="148"/>
      <c r="BGU10" s="148"/>
      <c r="BGV10" s="148"/>
      <c r="BGW10" s="148"/>
      <c r="BGX10" s="148"/>
      <c r="BGY10" s="148"/>
      <c r="BGZ10" s="148"/>
      <c r="BHA10" s="148"/>
      <c r="BHB10" s="148"/>
      <c r="BHC10" s="148"/>
      <c r="BHD10" s="148"/>
      <c r="BHE10" s="148"/>
      <c r="BHF10" s="148"/>
      <c r="BHG10" s="148"/>
      <c r="BHH10" s="148"/>
      <c r="BHI10" s="148"/>
      <c r="BHJ10" s="148"/>
      <c r="BHK10" s="148"/>
      <c r="BHL10" s="148"/>
      <c r="BHM10" s="148"/>
      <c r="BHN10" s="148"/>
      <c r="BHO10" s="148"/>
      <c r="BHP10" s="148"/>
      <c r="BHQ10" s="148"/>
      <c r="BHR10" s="148"/>
      <c r="BHS10" s="148"/>
      <c r="BHT10" s="148"/>
      <c r="BHU10" s="148"/>
      <c r="BHV10" s="148"/>
      <c r="BHW10" s="148"/>
      <c r="BHX10" s="148"/>
      <c r="BHY10" s="148"/>
      <c r="BHZ10" s="148"/>
      <c r="BIA10" s="148"/>
      <c r="BIB10" s="148"/>
      <c r="BIC10" s="148"/>
      <c r="BID10" s="148"/>
      <c r="BIE10" s="148"/>
      <c r="BIF10" s="148"/>
      <c r="BIG10" s="148"/>
      <c r="BIH10" s="148"/>
      <c r="BII10" s="148"/>
      <c r="BIJ10" s="148"/>
      <c r="BIK10" s="148"/>
      <c r="BIL10" s="148"/>
      <c r="BIM10" s="148"/>
      <c r="BIN10" s="148"/>
      <c r="BIO10" s="148"/>
      <c r="BIP10" s="148"/>
      <c r="BIQ10" s="148"/>
      <c r="BIR10" s="148"/>
      <c r="BIS10" s="148"/>
      <c r="BIT10" s="148"/>
      <c r="BIU10" s="148"/>
      <c r="BIV10" s="148"/>
      <c r="BIW10" s="148"/>
      <c r="BIX10" s="148"/>
      <c r="BIY10" s="148"/>
      <c r="BIZ10" s="148"/>
      <c r="BJA10" s="148"/>
      <c r="BJB10" s="148"/>
      <c r="BJC10" s="148"/>
      <c r="BJD10" s="148"/>
      <c r="BJE10" s="148"/>
      <c r="BJF10" s="148"/>
      <c r="BJG10" s="148"/>
      <c r="BJH10" s="148"/>
      <c r="BJI10" s="148"/>
      <c r="BJJ10" s="148"/>
      <c r="BJK10" s="148"/>
      <c r="BJL10" s="148"/>
      <c r="BJM10" s="148"/>
      <c r="BJN10" s="148"/>
      <c r="BJO10" s="148"/>
      <c r="BJP10" s="148"/>
      <c r="BJQ10" s="148"/>
      <c r="BJR10" s="148"/>
      <c r="BJS10" s="148"/>
      <c r="BJT10" s="148"/>
      <c r="BJU10" s="148"/>
      <c r="BJV10" s="148"/>
      <c r="BJW10" s="148"/>
      <c r="BJX10" s="148"/>
      <c r="BJY10" s="148"/>
      <c r="BJZ10" s="148"/>
      <c r="BKA10" s="148"/>
      <c r="BKB10" s="148"/>
      <c r="BKC10" s="148"/>
      <c r="BKD10" s="148"/>
      <c r="BKE10" s="148"/>
      <c r="BKF10" s="148"/>
      <c r="BKG10" s="148"/>
      <c r="BKH10" s="148"/>
      <c r="BKI10" s="148"/>
      <c r="BKJ10" s="148"/>
      <c r="BKK10" s="148"/>
      <c r="BKL10" s="148"/>
      <c r="BKM10" s="148"/>
      <c r="BKN10" s="148"/>
      <c r="BKO10" s="148"/>
      <c r="BKP10" s="148"/>
      <c r="BKQ10" s="148"/>
      <c r="BKR10" s="148"/>
      <c r="BKS10" s="148"/>
      <c r="BKT10" s="148"/>
      <c r="BKU10" s="148"/>
      <c r="BKV10" s="148"/>
      <c r="BKW10" s="148"/>
      <c r="BKX10" s="148"/>
      <c r="BKY10" s="148"/>
      <c r="BKZ10" s="148"/>
      <c r="BLA10" s="148"/>
      <c r="BLB10" s="148"/>
      <c r="BLC10" s="148"/>
      <c r="BLD10" s="148"/>
      <c r="BLE10" s="148"/>
      <c r="BLF10" s="148"/>
      <c r="BLG10" s="148"/>
      <c r="BLH10" s="148"/>
      <c r="BLI10" s="148"/>
      <c r="BLJ10" s="148"/>
      <c r="BLK10" s="148"/>
      <c r="BLL10" s="148"/>
      <c r="BLM10" s="148"/>
      <c r="BLN10" s="148"/>
      <c r="BLO10" s="148"/>
      <c r="BLP10" s="148"/>
      <c r="BLQ10" s="148"/>
      <c r="BLR10" s="148"/>
      <c r="BLS10" s="148"/>
      <c r="BLT10" s="148"/>
      <c r="BLU10" s="148"/>
      <c r="BLV10" s="148"/>
      <c r="BLW10" s="148"/>
      <c r="BLX10" s="148"/>
      <c r="BLY10" s="148"/>
      <c r="BLZ10" s="148"/>
      <c r="BMA10" s="148"/>
      <c r="BMB10" s="148"/>
      <c r="BMC10" s="148"/>
      <c r="BMD10" s="148"/>
      <c r="BME10" s="148"/>
      <c r="BMF10" s="148"/>
      <c r="BMG10" s="148"/>
      <c r="BMH10" s="148"/>
      <c r="BMI10" s="148"/>
      <c r="BMJ10" s="148"/>
      <c r="BMK10" s="148"/>
      <c r="BML10" s="148"/>
      <c r="BMM10" s="148"/>
      <c r="BMN10" s="148"/>
      <c r="BMO10" s="148"/>
      <c r="BMP10" s="148"/>
      <c r="BMQ10" s="148"/>
      <c r="BMR10" s="148"/>
      <c r="BMS10" s="148"/>
      <c r="BMT10" s="148"/>
      <c r="BMU10" s="148"/>
      <c r="BMV10" s="148"/>
      <c r="BMW10" s="148"/>
      <c r="BMX10" s="148"/>
      <c r="BMY10" s="148"/>
      <c r="BMZ10" s="148"/>
      <c r="BNA10" s="148"/>
      <c r="BNB10" s="148"/>
      <c r="BNC10" s="148"/>
      <c r="BND10" s="148"/>
      <c r="BNE10" s="148"/>
      <c r="BNF10" s="148"/>
      <c r="BNG10" s="148"/>
      <c r="BNH10" s="148"/>
      <c r="BNI10" s="148"/>
      <c r="BNJ10" s="148"/>
      <c r="BNK10" s="148"/>
      <c r="BNL10" s="148"/>
      <c r="BNM10" s="148"/>
      <c r="BNN10" s="148"/>
      <c r="BNO10" s="148"/>
      <c r="BNP10" s="148"/>
      <c r="BNQ10" s="148"/>
      <c r="BNR10" s="148"/>
      <c r="BNS10" s="148"/>
      <c r="BNT10" s="148"/>
      <c r="BNU10" s="148"/>
      <c r="BNV10" s="148"/>
      <c r="BNW10" s="148"/>
      <c r="BNX10" s="148"/>
      <c r="BNY10" s="148"/>
      <c r="BNZ10" s="148"/>
      <c r="BOA10" s="148"/>
      <c r="BOB10" s="148"/>
      <c r="BOC10" s="148"/>
      <c r="BOD10" s="148"/>
      <c r="BOE10" s="148"/>
      <c r="BOF10" s="148"/>
      <c r="BOG10" s="148"/>
      <c r="BOH10" s="148"/>
      <c r="BOI10" s="148"/>
      <c r="BOJ10" s="148"/>
      <c r="BOK10" s="148"/>
      <c r="BOL10" s="148"/>
      <c r="BOM10" s="148"/>
      <c r="BON10" s="148"/>
      <c r="BOO10" s="148"/>
      <c r="BOP10" s="148"/>
      <c r="BOQ10" s="148"/>
      <c r="BOR10" s="148"/>
      <c r="BOS10" s="148"/>
      <c r="BOT10" s="148"/>
      <c r="BOU10" s="148"/>
      <c r="BOV10" s="148"/>
      <c r="BOW10" s="148"/>
      <c r="BOX10" s="148"/>
      <c r="BOY10" s="148"/>
      <c r="BOZ10" s="148"/>
      <c r="BPA10" s="148"/>
      <c r="BPB10" s="148"/>
      <c r="BPC10" s="148"/>
      <c r="BPD10" s="148"/>
      <c r="BPE10" s="148"/>
      <c r="BPF10" s="148"/>
      <c r="BPG10" s="148"/>
      <c r="BPH10" s="148"/>
      <c r="BPI10" s="148"/>
      <c r="BPJ10" s="148"/>
      <c r="BPK10" s="148"/>
      <c r="BPL10" s="148"/>
      <c r="BPM10" s="148"/>
      <c r="BPN10" s="148"/>
      <c r="BPO10" s="148"/>
      <c r="BPP10" s="148"/>
      <c r="BPQ10" s="148"/>
      <c r="BPR10" s="148"/>
      <c r="BPS10" s="148"/>
      <c r="BPT10" s="148"/>
      <c r="BPU10" s="148"/>
      <c r="BPV10" s="148"/>
      <c r="BPW10" s="148"/>
      <c r="BPX10" s="148"/>
      <c r="BPY10" s="148"/>
      <c r="BPZ10" s="148"/>
      <c r="BQA10" s="148"/>
      <c r="BQB10" s="148"/>
      <c r="BQC10" s="148"/>
      <c r="BQD10" s="148"/>
      <c r="BQE10" s="148"/>
      <c r="BQF10" s="148"/>
      <c r="BQG10" s="148"/>
      <c r="BQH10" s="148"/>
      <c r="BQI10" s="148"/>
      <c r="BQJ10" s="148"/>
      <c r="BQK10" s="148"/>
      <c r="BQL10" s="148"/>
      <c r="BQM10" s="148"/>
      <c r="BQN10" s="148"/>
      <c r="BQO10" s="148"/>
      <c r="BQP10" s="148"/>
      <c r="BQQ10" s="148"/>
      <c r="BQR10" s="148"/>
      <c r="BQS10" s="148"/>
      <c r="BQT10" s="148"/>
      <c r="BQU10" s="148"/>
      <c r="BQV10" s="148"/>
      <c r="BQW10" s="148"/>
      <c r="BQX10" s="148"/>
      <c r="BQY10" s="148"/>
      <c r="BQZ10" s="148"/>
      <c r="BRA10" s="148"/>
      <c r="BRB10" s="148"/>
      <c r="BRC10" s="148"/>
      <c r="BRD10" s="148"/>
      <c r="BRE10" s="148"/>
      <c r="BRF10" s="148"/>
      <c r="BRG10" s="148"/>
      <c r="BRH10" s="148"/>
      <c r="BRI10" s="148"/>
      <c r="BRJ10" s="148"/>
      <c r="BRK10" s="148"/>
      <c r="BRL10" s="148"/>
      <c r="BRM10" s="148"/>
      <c r="BRN10" s="148"/>
      <c r="BRO10" s="148"/>
      <c r="BRP10" s="148"/>
      <c r="BRQ10" s="148"/>
      <c r="BRR10" s="148"/>
      <c r="BRS10" s="148"/>
      <c r="BRT10" s="148"/>
      <c r="BRU10" s="148"/>
      <c r="BRV10" s="148"/>
      <c r="BRW10" s="148"/>
      <c r="BRX10" s="148"/>
      <c r="BRY10" s="148"/>
      <c r="BRZ10" s="148"/>
      <c r="BSA10" s="148"/>
      <c r="BSB10" s="148"/>
      <c r="BSC10" s="148"/>
      <c r="BSD10" s="148"/>
      <c r="BSE10" s="148"/>
      <c r="BSF10" s="148"/>
      <c r="BSG10" s="148"/>
      <c r="BSH10" s="148"/>
      <c r="BSI10" s="148"/>
      <c r="BSJ10" s="148"/>
      <c r="BSK10" s="148"/>
      <c r="BSL10" s="148"/>
      <c r="BSM10" s="148"/>
      <c r="BSN10" s="148"/>
      <c r="BSO10" s="148"/>
      <c r="BSP10" s="148"/>
      <c r="BSQ10" s="148"/>
      <c r="BSR10" s="148"/>
      <c r="BSS10" s="148"/>
      <c r="BST10" s="148"/>
      <c r="BSU10" s="148"/>
      <c r="BSV10" s="148"/>
      <c r="BSW10" s="148"/>
      <c r="BSX10" s="148"/>
      <c r="BSY10" s="148"/>
      <c r="BSZ10" s="148"/>
      <c r="BTA10" s="148"/>
      <c r="BTB10" s="148"/>
      <c r="BTC10" s="148"/>
      <c r="BTD10" s="148"/>
      <c r="BTE10" s="148"/>
      <c r="BTF10" s="148"/>
      <c r="BTG10" s="148"/>
      <c r="BTH10" s="148"/>
      <c r="BTI10" s="148"/>
      <c r="BTJ10" s="148"/>
      <c r="BTK10" s="148"/>
      <c r="BTL10" s="148"/>
      <c r="BTM10" s="148"/>
      <c r="BTN10" s="148"/>
      <c r="BTO10" s="148"/>
      <c r="BTP10" s="148"/>
      <c r="BTQ10" s="148"/>
      <c r="BTR10" s="148"/>
      <c r="BTS10" s="148"/>
      <c r="BTT10" s="148"/>
      <c r="BTU10" s="148"/>
      <c r="BTV10" s="148"/>
      <c r="BTW10" s="148"/>
      <c r="BTX10" s="148"/>
      <c r="BTY10" s="148"/>
      <c r="BTZ10" s="148"/>
      <c r="BUA10" s="148"/>
      <c r="BUB10" s="148"/>
      <c r="BUC10" s="148"/>
      <c r="BUD10" s="148"/>
      <c r="BUE10" s="148"/>
      <c r="BUF10" s="148"/>
      <c r="BUG10" s="148"/>
      <c r="BUH10" s="148"/>
      <c r="BUI10" s="148"/>
      <c r="BUJ10" s="148"/>
      <c r="BUK10" s="148"/>
      <c r="BUL10" s="148"/>
      <c r="BUM10" s="148"/>
      <c r="BUN10" s="148"/>
      <c r="BUO10" s="148"/>
      <c r="BUP10" s="148"/>
      <c r="BUQ10" s="148"/>
      <c r="BUR10" s="148"/>
      <c r="BUS10" s="148"/>
      <c r="BUT10" s="148"/>
      <c r="BUU10" s="148"/>
      <c r="BUV10" s="148"/>
      <c r="BUW10" s="148"/>
      <c r="BUX10" s="148"/>
      <c r="BUY10" s="148"/>
      <c r="BUZ10" s="148"/>
      <c r="BVA10" s="148"/>
      <c r="BVB10" s="148"/>
      <c r="BVC10" s="148"/>
      <c r="BVD10" s="148"/>
      <c r="BVE10" s="148"/>
      <c r="BVF10" s="148"/>
      <c r="BVG10" s="148"/>
      <c r="BVH10" s="148"/>
      <c r="BVI10" s="148"/>
      <c r="BVJ10" s="148"/>
      <c r="BVK10" s="148"/>
      <c r="BVL10" s="148"/>
      <c r="BVM10" s="148"/>
      <c r="BVN10" s="148"/>
      <c r="BVO10" s="148"/>
      <c r="BVP10" s="148"/>
      <c r="BVQ10" s="148"/>
      <c r="BVR10" s="148"/>
      <c r="BVS10" s="148"/>
      <c r="BVT10" s="148"/>
      <c r="BVU10" s="148"/>
      <c r="BVV10" s="148"/>
      <c r="BVW10" s="148"/>
      <c r="BVX10" s="148"/>
      <c r="BVY10" s="148"/>
      <c r="BVZ10" s="148"/>
      <c r="BWA10" s="148"/>
      <c r="BWB10" s="148"/>
      <c r="BWC10" s="148"/>
      <c r="BWD10" s="148"/>
      <c r="BWE10" s="148"/>
      <c r="BWF10" s="148"/>
      <c r="BWG10" s="148"/>
      <c r="BWH10" s="148"/>
      <c r="BWI10" s="148"/>
      <c r="BWJ10" s="148"/>
      <c r="BWK10" s="148"/>
      <c r="BWL10" s="148"/>
      <c r="BWM10" s="148"/>
      <c r="BWN10" s="148"/>
      <c r="BWO10" s="148"/>
      <c r="BWP10" s="148"/>
      <c r="BWQ10" s="148"/>
      <c r="BWR10" s="148"/>
      <c r="BWS10" s="148"/>
      <c r="BWT10" s="148"/>
      <c r="BWU10" s="148"/>
      <c r="BWV10" s="148"/>
      <c r="BWW10" s="148"/>
      <c r="BWX10" s="148"/>
      <c r="BWY10" s="148"/>
      <c r="BWZ10" s="148"/>
      <c r="BXA10" s="148"/>
      <c r="BXB10" s="148"/>
      <c r="BXC10" s="148"/>
      <c r="BXD10" s="148"/>
      <c r="BXE10" s="148"/>
      <c r="BXF10" s="148"/>
      <c r="BXG10" s="148"/>
      <c r="BXH10" s="148"/>
      <c r="BXI10" s="148"/>
      <c r="BXJ10" s="148"/>
      <c r="BXK10" s="148"/>
      <c r="BXL10" s="148"/>
      <c r="BXM10" s="148"/>
      <c r="BXN10" s="148"/>
      <c r="BXO10" s="148"/>
      <c r="BXP10" s="148"/>
      <c r="BXQ10" s="148"/>
      <c r="BXR10" s="148"/>
      <c r="BXS10" s="148"/>
      <c r="BXT10" s="148"/>
      <c r="BXU10" s="148"/>
      <c r="BXV10" s="148"/>
      <c r="BXW10" s="148"/>
      <c r="BXX10" s="148"/>
      <c r="BXY10" s="148"/>
      <c r="BXZ10" s="148"/>
      <c r="BYA10" s="148"/>
      <c r="BYB10" s="148"/>
      <c r="BYC10" s="148"/>
      <c r="BYD10" s="148"/>
      <c r="BYE10" s="148"/>
      <c r="BYF10" s="148"/>
      <c r="BYG10" s="148"/>
      <c r="BYH10" s="148"/>
      <c r="BYI10" s="148"/>
      <c r="BYJ10" s="148"/>
      <c r="BYK10" s="148"/>
      <c r="BYL10" s="148"/>
      <c r="BYM10" s="148"/>
      <c r="BYN10" s="148"/>
      <c r="BYO10" s="148"/>
      <c r="BYP10" s="148"/>
      <c r="BYQ10" s="148"/>
      <c r="BYR10" s="148"/>
      <c r="BYS10" s="148"/>
      <c r="BYT10" s="148"/>
      <c r="BYU10" s="148"/>
      <c r="BYV10" s="148"/>
      <c r="BYW10" s="148"/>
      <c r="BYX10" s="148"/>
      <c r="BYY10" s="148"/>
      <c r="BYZ10" s="148"/>
      <c r="BZA10" s="148"/>
      <c r="BZB10" s="148"/>
      <c r="BZC10" s="148"/>
      <c r="BZD10" s="148"/>
      <c r="BZE10" s="148"/>
      <c r="BZF10" s="148"/>
      <c r="BZG10" s="148"/>
      <c r="BZH10" s="148"/>
      <c r="BZI10" s="148"/>
      <c r="BZJ10" s="148"/>
      <c r="BZK10" s="148"/>
      <c r="BZL10" s="148"/>
      <c r="BZM10" s="148"/>
      <c r="BZN10" s="148"/>
      <c r="BZO10" s="148"/>
      <c r="BZP10" s="148"/>
      <c r="BZQ10" s="148"/>
      <c r="BZR10" s="148"/>
      <c r="BZS10" s="148"/>
      <c r="BZT10" s="148"/>
      <c r="BZU10" s="148"/>
      <c r="BZV10" s="148"/>
      <c r="BZW10" s="148"/>
      <c r="BZX10" s="148"/>
      <c r="BZY10" s="148"/>
      <c r="BZZ10" s="148"/>
      <c r="CAA10" s="148"/>
      <c r="CAB10" s="148"/>
      <c r="CAC10" s="148"/>
      <c r="CAD10" s="148"/>
      <c r="CAE10" s="148"/>
      <c r="CAF10" s="148"/>
      <c r="CAG10" s="148"/>
      <c r="CAH10" s="148"/>
      <c r="CAI10" s="148"/>
      <c r="CAJ10" s="148"/>
      <c r="CAK10" s="148"/>
      <c r="CAL10" s="148"/>
      <c r="CAM10" s="148"/>
      <c r="CAN10" s="148"/>
      <c r="CAO10" s="148"/>
      <c r="CAP10" s="148"/>
      <c r="CAQ10" s="148"/>
      <c r="CAR10" s="148"/>
      <c r="CAS10" s="148"/>
      <c r="CAT10" s="148"/>
      <c r="CAU10" s="148"/>
      <c r="CAV10" s="148"/>
      <c r="CAW10" s="148"/>
      <c r="CAX10" s="148"/>
      <c r="CAY10" s="148"/>
      <c r="CAZ10" s="148"/>
      <c r="CBA10" s="148"/>
      <c r="CBB10" s="148"/>
      <c r="CBC10" s="148"/>
      <c r="CBD10" s="148"/>
      <c r="CBE10" s="148"/>
      <c r="CBF10" s="148"/>
      <c r="CBG10" s="148"/>
      <c r="CBH10" s="148"/>
      <c r="CBI10" s="148"/>
      <c r="CBJ10" s="148"/>
      <c r="CBK10" s="148"/>
      <c r="CBL10" s="148"/>
      <c r="CBM10" s="148"/>
      <c r="CBN10" s="148"/>
      <c r="CBO10" s="148"/>
      <c r="CBP10" s="148"/>
      <c r="CBQ10" s="148"/>
      <c r="CBR10" s="148"/>
      <c r="CBS10" s="148"/>
      <c r="CBT10" s="148"/>
      <c r="CBU10" s="148"/>
      <c r="CBV10" s="148"/>
      <c r="CBW10" s="148"/>
      <c r="CBX10" s="148"/>
      <c r="CBY10" s="148"/>
      <c r="CBZ10" s="148"/>
      <c r="CCA10" s="148"/>
      <c r="CCB10" s="148"/>
      <c r="CCC10" s="148"/>
      <c r="CCD10" s="148"/>
      <c r="CCE10" s="148"/>
      <c r="CCF10" s="148"/>
      <c r="CCG10" s="148"/>
      <c r="CCH10" s="148"/>
      <c r="CCI10" s="148"/>
      <c r="CCJ10" s="148"/>
      <c r="CCK10" s="148"/>
      <c r="CCL10" s="148"/>
      <c r="CCM10" s="148"/>
      <c r="CCN10" s="148"/>
      <c r="CCO10" s="148"/>
      <c r="CCP10" s="148"/>
      <c r="CCQ10" s="148"/>
      <c r="CCR10" s="148"/>
      <c r="CCS10" s="148"/>
      <c r="CCT10" s="148"/>
      <c r="CCU10" s="148"/>
      <c r="CCV10" s="148"/>
      <c r="CCW10" s="148"/>
      <c r="CCX10" s="148"/>
      <c r="CCY10" s="148"/>
      <c r="CCZ10" s="148"/>
      <c r="CDA10" s="148"/>
      <c r="CDB10" s="148"/>
      <c r="CDC10" s="148"/>
      <c r="CDD10" s="148"/>
      <c r="CDE10" s="148"/>
      <c r="CDF10" s="148"/>
      <c r="CDG10" s="148"/>
      <c r="CDH10" s="148"/>
      <c r="CDI10" s="148"/>
      <c r="CDJ10" s="148"/>
      <c r="CDK10" s="148"/>
      <c r="CDL10" s="148"/>
      <c r="CDM10" s="148"/>
      <c r="CDN10" s="148"/>
      <c r="CDO10" s="148"/>
      <c r="CDP10" s="148"/>
      <c r="CDQ10" s="148"/>
      <c r="CDR10" s="148"/>
      <c r="CDS10" s="148"/>
      <c r="CDT10" s="148"/>
      <c r="CDU10" s="148"/>
      <c r="CDV10" s="148"/>
      <c r="CDW10" s="148"/>
      <c r="CDX10" s="148"/>
      <c r="CDY10" s="148"/>
      <c r="CDZ10" s="148"/>
      <c r="CEA10" s="148"/>
      <c r="CEB10" s="148"/>
      <c r="CEC10" s="148"/>
      <c r="CED10" s="148"/>
      <c r="CEE10" s="148"/>
      <c r="CEF10" s="148"/>
      <c r="CEG10" s="148"/>
      <c r="CEH10" s="148"/>
      <c r="CEI10" s="148"/>
      <c r="CEJ10" s="148"/>
      <c r="CEK10" s="148"/>
      <c r="CEL10" s="148"/>
      <c r="CEM10" s="148"/>
      <c r="CEN10" s="148"/>
      <c r="CEO10" s="148"/>
      <c r="CEP10" s="148"/>
      <c r="CEQ10" s="148"/>
      <c r="CER10" s="148"/>
      <c r="CES10" s="148"/>
      <c r="CET10" s="148"/>
      <c r="CEU10" s="148"/>
      <c r="CEV10" s="148"/>
      <c r="CEW10" s="148"/>
      <c r="CEX10" s="148"/>
      <c r="CEY10" s="148"/>
      <c r="CEZ10" s="148"/>
      <c r="CFA10" s="148"/>
      <c r="CFB10" s="148"/>
      <c r="CFC10" s="148"/>
      <c r="CFD10" s="148"/>
      <c r="CFE10" s="148"/>
      <c r="CFF10" s="148"/>
      <c r="CFG10" s="148"/>
      <c r="CFH10" s="148"/>
      <c r="CFI10" s="148"/>
      <c r="CFJ10" s="148"/>
      <c r="CFK10" s="148"/>
      <c r="CFL10" s="148"/>
      <c r="CFM10" s="148"/>
      <c r="CFN10" s="148"/>
      <c r="CFO10" s="148"/>
      <c r="CFP10" s="148"/>
      <c r="CFQ10" s="148"/>
      <c r="CFR10" s="148"/>
      <c r="CFS10" s="148"/>
      <c r="CFT10" s="148"/>
      <c r="CFU10" s="148"/>
      <c r="CFV10" s="148"/>
      <c r="CFW10" s="148"/>
      <c r="CFX10" s="148"/>
      <c r="CFY10" s="148"/>
      <c r="CFZ10" s="148"/>
      <c r="CGA10" s="148"/>
      <c r="CGB10" s="148"/>
      <c r="CGC10" s="148"/>
      <c r="CGD10" s="148"/>
      <c r="CGE10" s="148"/>
      <c r="CGF10" s="148"/>
      <c r="CGG10" s="148"/>
      <c r="CGH10" s="148"/>
      <c r="CGI10" s="148"/>
      <c r="CGJ10" s="148"/>
      <c r="CGK10" s="148"/>
      <c r="CGL10" s="148"/>
      <c r="CGM10" s="148"/>
      <c r="CGN10" s="148"/>
      <c r="CGO10" s="148"/>
      <c r="CGP10" s="148"/>
      <c r="CGQ10" s="148"/>
      <c r="CGR10" s="148"/>
      <c r="CGS10" s="148"/>
      <c r="CGT10" s="148"/>
      <c r="CGU10" s="148"/>
      <c r="CGV10" s="148"/>
      <c r="CGW10" s="148"/>
      <c r="CGX10" s="148"/>
      <c r="CGY10" s="148"/>
      <c r="CGZ10" s="148"/>
      <c r="CHA10" s="148"/>
      <c r="CHB10" s="148"/>
      <c r="CHC10" s="148"/>
      <c r="CHD10" s="148"/>
      <c r="CHE10" s="148"/>
      <c r="CHF10" s="148"/>
      <c r="CHG10" s="148"/>
      <c r="CHH10" s="148"/>
      <c r="CHI10" s="148"/>
      <c r="CHJ10" s="148"/>
      <c r="CHK10" s="148"/>
      <c r="CHL10" s="148"/>
      <c r="CHM10" s="148"/>
      <c r="CHN10" s="148"/>
      <c r="CHO10" s="148"/>
      <c r="CHP10" s="148"/>
      <c r="CHQ10" s="148"/>
      <c r="CHR10" s="148"/>
      <c r="CHS10" s="148"/>
      <c r="CHT10" s="148"/>
      <c r="CHU10" s="148"/>
      <c r="CHV10" s="148"/>
      <c r="CHW10" s="148"/>
      <c r="CHX10" s="148"/>
      <c r="CHY10" s="148"/>
      <c r="CHZ10" s="148"/>
      <c r="CIA10" s="148"/>
      <c r="CIB10" s="148"/>
      <c r="CIC10" s="148"/>
      <c r="CID10" s="148"/>
      <c r="CIE10" s="148"/>
      <c r="CIF10" s="148"/>
      <c r="CIG10" s="148"/>
      <c r="CIH10" s="148"/>
      <c r="CII10" s="148"/>
      <c r="CIJ10" s="148"/>
      <c r="CIK10" s="148"/>
      <c r="CIL10" s="148"/>
      <c r="CIM10" s="148"/>
      <c r="CIN10" s="148"/>
      <c r="CIO10" s="148"/>
      <c r="CIP10" s="148"/>
      <c r="CIQ10" s="148"/>
      <c r="CIR10" s="148"/>
      <c r="CIS10" s="148"/>
      <c r="CIT10" s="148"/>
      <c r="CIU10" s="148"/>
      <c r="CIV10" s="148"/>
      <c r="CIW10" s="148"/>
      <c r="CIX10" s="148"/>
      <c r="CIY10" s="148"/>
      <c r="CIZ10" s="148"/>
      <c r="CJA10" s="148"/>
      <c r="CJB10" s="148"/>
      <c r="CJC10" s="148"/>
      <c r="CJD10" s="148"/>
      <c r="CJE10" s="148"/>
      <c r="CJF10" s="148"/>
      <c r="CJG10" s="148"/>
      <c r="CJH10" s="148"/>
      <c r="CJI10" s="148"/>
      <c r="CJJ10" s="148"/>
      <c r="CJK10" s="148"/>
      <c r="CJL10" s="148"/>
      <c r="CJM10" s="148"/>
      <c r="CJN10" s="148"/>
      <c r="CJO10" s="148"/>
      <c r="CJP10" s="148"/>
      <c r="CJQ10" s="148"/>
      <c r="CJR10" s="148"/>
      <c r="CJS10" s="148"/>
      <c r="CJT10" s="148"/>
      <c r="CJU10" s="148"/>
      <c r="CJV10" s="148"/>
      <c r="CJW10" s="148"/>
      <c r="CJX10" s="148"/>
      <c r="CJY10" s="148"/>
      <c r="CJZ10" s="148"/>
      <c r="CKA10" s="148"/>
      <c r="CKB10" s="148"/>
      <c r="CKC10" s="148"/>
      <c r="CKD10" s="148"/>
      <c r="CKE10" s="148"/>
      <c r="CKF10" s="148"/>
      <c r="CKG10" s="148"/>
      <c r="CKH10" s="148"/>
      <c r="CKI10" s="148"/>
      <c r="CKJ10" s="148"/>
      <c r="CKK10" s="148"/>
      <c r="CKL10" s="148"/>
      <c r="CKM10" s="148"/>
      <c r="CKN10" s="148"/>
      <c r="CKO10" s="148"/>
      <c r="CKP10" s="148"/>
      <c r="CKQ10" s="148"/>
      <c r="CKR10" s="148"/>
      <c r="CKS10" s="148"/>
      <c r="CKT10" s="148"/>
      <c r="CKU10" s="148"/>
      <c r="CKV10" s="148"/>
      <c r="CKW10" s="148"/>
      <c r="CKX10" s="148"/>
      <c r="CKY10" s="148"/>
      <c r="CKZ10" s="148"/>
      <c r="CLA10" s="148"/>
      <c r="CLB10" s="148"/>
      <c r="CLC10" s="148"/>
      <c r="CLD10" s="148"/>
      <c r="CLE10" s="148"/>
      <c r="CLF10" s="148"/>
      <c r="CLG10" s="148"/>
      <c r="CLH10" s="148"/>
      <c r="CLI10" s="148"/>
      <c r="CLJ10" s="148"/>
      <c r="CLK10" s="148"/>
      <c r="CLL10" s="148"/>
      <c r="CLM10" s="148"/>
      <c r="CLN10" s="148"/>
      <c r="CLO10" s="148"/>
      <c r="CLP10" s="148"/>
      <c r="CLQ10" s="148"/>
      <c r="CLR10" s="148"/>
      <c r="CLS10" s="148"/>
      <c r="CLT10" s="148"/>
      <c r="CLU10" s="148"/>
      <c r="CLV10" s="148"/>
      <c r="CLW10" s="148"/>
      <c r="CLX10" s="148"/>
      <c r="CLY10" s="148"/>
      <c r="CLZ10" s="148"/>
      <c r="CMA10" s="148"/>
      <c r="CMB10" s="148"/>
      <c r="CMC10" s="148"/>
      <c r="CMD10" s="148"/>
      <c r="CME10" s="148"/>
      <c r="CMF10" s="148"/>
      <c r="CMG10" s="148"/>
      <c r="CMH10" s="148"/>
      <c r="CMI10" s="148"/>
      <c r="CMJ10" s="148"/>
      <c r="CMK10" s="148"/>
      <c r="CML10" s="148"/>
      <c r="CMM10" s="148"/>
      <c r="CMN10" s="148"/>
      <c r="CMO10" s="148"/>
      <c r="CMP10" s="148"/>
      <c r="CMQ10" s="148"/>
      <c r="CMR10" s="148"/>
      <c r="CMS10" s="148"/>
      <c r="CMT10" s="148"/>
      <c r="CMU10" s="148"/>
      <c r="CMV10" s="148"/>
      <c r="CMW10" s="148"/>
      <c r="CMX10" s="148"/>
      <c r="CMY10" s="148"/>
      <c r="CMZ10" s="148"/>
      <c r="CNA10" s="148"/>
      <c r="CNB10" s="148"/>
      <c r="CNC10" s="148"/>
      <c r="CND10" s="148"/>
      <c r="CNE10" s="148"/>
      <c r="CNF10" s="148"/>
      <c r="CNG10" s="148"/>
      <c r="CNH10" s="148"/>
      <c r="CNI10" s="148"/>
      <c r="CNJ10" s="148"/>
      <c r="CNK10" s="148"/>
      <c r="CNL10" s="148"/>
      <c r="CNM10" s="148"/>
      <c r="CNN10" s="148"/>
      <c r="CNO10" s="148"/>
      <c r="CNP10" s="148"/>
      <c r="CNQ10" s="148"/>
      <c r="CNR10" s="148"/>
      <c r="CNS10" s="148"/>
      <c r="CNT10" s="148"/>
      <c r="CNU10" s="148"/>
      <c r="CNV10" s="148"/>
      <c r="CNW10" s="148"/>
      <c r="CNX10" s="148"/>
      <c r="CNY10" s="148"/>
      <c r="CNZ10" s="148"/>
      <c r="COA10" s="148"/>
      <c r="COB10" s="148"/>
      <c r="COC10" s="148"/>
      <c r="COD10" s="148"/>
      <c r="COE10" s="148"/>
      <c r="COF10" s="148"/>
      <c r="COG10" s="148"/>
      <c r="COH10" s="148"/>
      <c r="COI10" s="148"/>
      <c r="COJ10" s="148"/>
      <c r="COK10" s="148"/>
      <c r="COL10" s="148"/>
      <c r="COM10" s="148"/>
      <c r="CON10" s="148"/>
      <c r="COO10" s="148"/>
      <c r="COP10" s="148"/>
      <c r="COQ10" s="148"/>
      <c r="COR10" s="148"/>
      <c r="COS10" s="148"/>
      <c r="COT10" s="148"/>
      <c r="COU10" s="148"/>
      <c r="COV10" s="148"/>
      <c r="COW10" s="148"/>
      <c r="COX10" s="148"/>
      <c r="COY10" s="148"/>
      <c r="COZ10" s="148"/>
      <c r="CPA10" s="148"/>
      <c r="CPB10" s="148"/>
      <c r="CPC10" s="148"/>
      <c r="CPD10" s="148"/>
      <c r="CPE10" s="148"/>
      <c r="CPF10" s="148"/>
      <c r="CPG10" s="148"/>
      <c r="CPH10" s="148"/>
      <c r="CPI10" s="148"/>
      <c r="CPJ10" s="148"/>
      <c r="CPK10" s="148"/>
      <c r="CPL10" s="148"/>
      <c r="CPM10" s="148"/>
      <c r="CPN10" s="148"/>
      <c r="CPO10" s="148"/>
      <c r="CPP10" s="148"/>
      <c r="CPQ10" s="148"/>
      <c r="CPR10" s="148"/>
      <c r="CPS10" s="148"/>
      <c r="CPT10" s="148"/>
      <c r="CPU10" s="148"/>
      <c r="CPV10" s="148"/>
      <c r="CPW10" s="148"/>
      <c r="CPX10" s="148"/>
      <c r="CPY10" s="148"/>
      <c r="CPZ10" s="148"/>
      <c r="CQA10" s="148"/>
      <c r="CQB10" s="148"/>
      <c r="CQC10" s="148"/>
      <c r="CQD10" s="148"/>
      <c r="CQE10" s="148"/>
      <c r="CQF10" s="148"/>
      <c r="CQG10" s="148"/>
      <c r="CQH10" s="148"/>
      <c r="CQI10" s="148"/>
      <c r="CQJ10" s="148"/>
      <c r="CQK10" s="148"/>
      <c r="CQL10" s="148"/>
      <c r="CQM10" s="148"/>
      <c r="CQN10" s="148"/>
      <c r="CQO10" s="148"/>
      <c r="CQP10" s="148"/>
      <c r="CQQ10" s="148"/>
      <c r="CQR10" s="148"/>
      <c r="CQS10" s="148"/>
      <c r="CQT10" s="148"/>
      <c r="CQU10" s="148"/>
      <c r="CQV10" s="148"/>
      <c r="CQW10" s="148"/>
      <c r="CQX10" s="148"/>
      <c r="CQY10" s="148"/>
      <c r="CQZ10" s="148"/>
      <c r="CRA10" s="148"/>
      <c r="CRB10" s="148"/>
      <c r="CRC10" s="148"/>
      <c r="CRD10" s="148"/>
      <c r="CRE10" s="148"/>
      <c r="CRF10" s="148"/>
      <c r="CRG10" s="148"/>
      <c r="CRH10" s="148"/>
      <c r="CRI10" s="148"/>
      <c r="CRJ10" s="148"/>
      <c r="CRK10" s="148"/>
      <c r="CRL10" s="148"/>
      <c r="CRM10" s="148"/>
      <c r="CRN10" s="148"/>
      <c r="CRO10" s="148"/>
      <c r="CRP10" s="148"/>
      <c r="CRQ10" s="148"/>
      <c r="CRR10" s="148"/>
      <c r="CRS10" s="148"/>
      <c r="CRT10" s="148"/>
      <c r="CRU10" s="148"/>
      <c r="CRV10" s="148"/>
      <c r="CRW10" s="148"/>
      <c r="CRX10" s="148"/>
      <c r="CRY10" s="148"/>
      <c r="CRZ10" s="148"/>
      <c r="CSA10" s="148"/>
      <c r="CSB10" s="148"/>
      <c r="CSC10" s="148"/>
      <c r="CSD10" s="148"/>
      <c r="CSE10" s="148"/>
      <c r="CSF10" s="148"/>
      <c r="CSG10" s="148"/>
      <c r="CSH10" s="148"/>
      <c r="CSI10" s="148"/>
      <c r="CSJ10" s="148"/>
      <c r="CSK10" s="148"/>
      <c r="CSL10" s="148"/>
      <c r="CSM10" s="148"/>
      <c r="CSN10" s="148"/>
      <c r="CSO10" s="148"/>
      <c r="CSP10" s="148"/>
      <c r="CSQ10" s="148"/>
      <c r="CSR10" s="148"/>
      <c r="CSS10" s="148"/>
      <c r="CST10" s="148"/>
      <c r="CSU10" s="148"/>
      <c r="CSV10" s="148"/>
      <c r="CSW10" s="148"/>
      <c r="CSX10" s="148"/>
      <c r="CSY10" s="148"/>
      <c r="CSZ10" s="148"/>
      <c r="CTA10" s="148"/>
      <c r="CTB10" s="148"/>
      <c r="CTC10" s="148"/>
      <c r="CTD10" s="148"/>
      <c r="CTE10" s="148"/>
      <c r="CTF10" s="148"/>
      <c r="CTG10" s="148"/>
      <c r="CTH10" s="148"/>
      <c r="CTI10" s="148"/>
      <c r="CTJ10" s="148"/>
      <c r="CTK10" s="148"/>
      <c r="CTL10" s="148"/>
      <c r="CTM10" s="148"/>
      <c r="CTN10" s="148"/>
      <c r="CTO10" s="148"/>
      <c r="CTP10" s="148"/>
      <c r="CTQ10" s="148"/>
      <c r="CTR10" s="148"/>
      <c r="CTS10" s="148"/>
      <c r="CTT10" s="148"/>
      <c r="CTU10" s="148"/>
      <c r="CTV10" s="148"/>
      <c r="CTW10" s="148"/>
      <c r="CTX10" s="148"/>
      <c r="CTY10" s="148"/>
      <c r="CTZ10" s="148"/>
      <c r="CUA10" s="148"/>
      <c r="CUB10" s="148"/>
      <c r="CUC10" s="148"/>
      <c r="CUD10" s="148"/>
      <c r="CUE10" s="148"/>
      <c r="CUF10" s="148"/>
      <c r="CUG10" s="148"/>
      <c r="CUH10" s="148"/>
      <c r="CUI10" s="148"/>
      <c r="CUJ10" s="148"/>
      <c r="CUK10" s="148"/>
      <c r="CUL10" s="148"/>
      <c r="CUM10" s="148"/>
      <c r="CUN10" s="148"/>
      <c r="CUO10" s="148"/>
      <c r="CUP10" s="148"/>
      <c r="CUQ10" s="148"/>
      <c r="CUR10" s="148"/>
      <c r="CUS10" s="148"/>
      <c r="CUT10" s="148"/>
      <c r="CUU10" s="148"/>
      <c r="CUV10" s="148"/>
      <c r="CUW10" s="148"/>
      <c r="CUX10" s="148"/>
      <c r="CUY10" s="148"/>
      <c r="CUZ10" s="148"/>
      <c r="CVA10" s="148"/>
      <c r="CVB10" s="148"/>
      <c r="CVC10" s="148"/>
      <c r="CVD10" s="148"/>
      <c r="CVE10" s="148"/>
      <c r="CVF10" s="148"/>
      <c r="CVG10" s="148"/>
      <c r="CVH10" s="148"/>
      <c r="CVI10" s="148"/>
      <c r="CVJ10" s="148"/>
      <c r="CVK10" s="148"/>
      <c r="CVL10" s="148"/>
      <c r="CVM10" s="148"/>
      <c r="CVN10" s="148"/>
      <c r="CVO10" s="148"/>
      <c r="CVP10" s="148"/>
      <c r="CVQ10" s="148"/>
      <c r="CVR10" s="148"/>
      <c r="CVS10" s="148"/>
      <c r="CVT10" s="148"/>
      <c r="CVU10" s="148"/>
      <c r="CVV10" s="148"/>
      <c r="CVW10" s="148"/>
      <c r="CVX10" s="148"/>
      <c r="CVY10" s="148"/>
      <c r="CVZ10" s="148"/>
      <c r="CWA10" s="148"/>
      <c r="CWB10" s="148"/>
      <c r="CWC10" s="148"/>
      <c r="CWD10" s="148"/>
      <c r="CWE10" s="148"/>
      <c r="CWF10" s="148"/>
      <c r="CWG10" s="148"/>
      <c r="CWH10" s="148"/>
      <c r="CWI10" s="148"/>
      <c r="CWJ10" s="148"/>
      <c r="CWK10" s="148"/>
      <c r="CWL10" s="148"/>
      <c r="CWM10" s="148"/>
      <c r="CWN10" s="148"/>
      <c r="CWO10" s="148"/>
      <c r="CWP10" s="148"/>
      <c r="CWQ10" s="148"/>
      <c r="CWR10" s="148"/>
      <c r="CWS10" s="148"/>
      <c r="CWT10" s="148"/>
      <c r="CWU10" s="148"/>
      <c r="CWV10" s="148"/>
      <c r="CWW10" s="148"/>
      <c r="CWX10" s="148"/>
      <c r="CWY10" s="148"/>
      <c r="CWZ10" s="148"/>
      <c r="CXA10" s="148"/>
      <c r="CXB10" s="148"/>
      <c r="CXC10" s="148"/>
      <c r="CXD10" s="148"/>
      <c r="CXE10" s="148"/>
      <c r="CXF10" s="148"/>
      <c r="CXG10" s="148"/>
      <c r="CXH10" s="148"/>
      <c r="CXI10" s="148"/>
      <c r="CXJ10" s="148"/>
      <c r="CXK10" s="148"/>
      <c r="CXL10" s="148"/>
      <c r="CXM10" s="148"/>
      <c r="CXN10" s="148"/>
      <c r="CXO10" s="148"/>
      <c r="CXP10" s="148"/>
      <c r="CXQ10" s="148"/>
      <c r="CXR10" s="148"/>
      <c r="CXS10" s="148"/>
      <c r="CXT10" s="148"/>
      <c r="CXU10" s="148"/>
      <c r="CXV10" s="148"/>
      <c r="CXW10" s="148"/>
      <c r="CXX10" s="148"/>
      <c r="CXY10" s="148"/>
      <c r="CXZ10" s="148"/>
      <c r="CYA10" s="148"/>
      <c r="CYB10" s="148"/>
      <c r="CYC10" s="148"/>
      <c r="CYD10" s="148"/>
      <c r="CYE10" s="148"/>
      <c r="CYF10" s="148"/>
      <c r="CYG10" s="148"/>
      <c r="CYH10" s="148"/>
      <c r="CYI10" s="148"/>
      <c r="CYJ10" s="148"/>
      <c r="CYK10" s="148"/>
      <c r="CYL10" s="148"/>
      <c r="CYM10" s="148"/>
      <c r="CYN10" s="148"/>
      <c r="CYO10" s="148"/>
      <c r="CYP10" s="148"/>
      <c r="CYQ10" s="148"/>
      <c r="CYR10" s="148"/>
      <c r="CYS10" s="148"/>
      <c r="CYT10" s="148"/>
      <c r="CYU10" s="148"/>
      <c r="CYV10" s="148"/>
      <c r="CYW10" s="148"/>
      <c r="CYX10" s="148"/>
      <c r="CYY10" s="148"/>
      <c r="CYZ10" s="148"/>
      <c r="CZA10" s="148"/>
      <c r="CZB10" s="148"/>
      <c r="CZC10" s="148"/>
      <c r="CZD10" s="148"/>
      <c r="CZE10" s="148"/>
      <c r="CZF10" s="148"/>
      <c r="CZG10" s="148"/>
      <c r="CZH10" s="148"/>
      <c r="CZI10" s="148"/>
      <c r="CZJ10" s="148"/>
      <c r="CZK10" s="148"/>
      <c r="CZL10" s="148"/>
      <c r="CZM10" s="148"/>
      <c r="CZN10" s="148"/>
      <c r="CZO10" s="148"/>
      <c r="CZP10" s="148"/>
      <c r="CZQ10" s="148"/>
      <c r="CZR10" s="148"/>
      <c r="CZS10" s="148"/>
      <c r="CZT10" s="148"/>
      <c r="CZU10" s="148"/>
      <c r="CZV10" s="148"/>
      <c r="CZW10" s="148"/>
      <c r="CZX10" s="148"/>
      <c r="CZY10" s="148"/>
      <c r="CZZ10" s="148"/>
      <c r="DAA10" s="148"/>
      <c r="DAB10" s="148"/>
      <c r="DAC10" s="148"/>
      <c r="DAD10" s="148"/>
      <c r="DAE10" s="148"/>
      <c r="DAF10" s="148"/>
      <c r="DAG10" s="148"/>
      <c r="DAH10" s="148"/>
      <c r="DAI10" s="148"/>
      <c r="DAJ10" s="148"/>
      <c r="DAK10" s="148"/>
      <c r="DAL10" s="148"/>
      <c r="DAM10" s="148"/>
      <c r="DAN10" s="148"/>
      <c r="DAO10" s="148"/>
      <c r="DAP10" s="148"/>
      <c r="DAQ10" s="148"/>
      <c r="DAR10" s="148"/>
      <c r="DAS10" s="148"/>
      <c r="DAT10" s="148"/>
      <c r="DAU10" s="148"/>
      <c r="DAV10" s="148"/>
      <c r="DAW10" s="148"/>
      <c r="DAX10" s="148"/>
      <c r="DAY10" s="148"/>
      <c r="DAZ10" s="148"/>
      <c r="DBA10" s="148"/>
      <c r="DBB10" s="148"/>
      <c r="DBC10" s="148"/>
      <c r="DBD10" s="148"/>
      <c r="DBE10" s="148"/>
      <c r="DBF10" s="148"/>
      <c r="DBG10" s="148"/>
      <c r="DBH10" s="148"/>
      <c r="DBI10" s="148"/>
      <c r="DBJ10" s="148"/>
      <c r="DBK10" s="148"/>
      <c r="DBL10" s="148"/>
      <c r="DBM10" s="148"/>
      <c r="DBN10" s="148"/>
      <c r="DBO10" s="148"/>
      <c r="DBP10" s="148"/>
      <c r="DBQ10" s="148"/>
      <c r="DBR10" s="148"/>
      <c r="DBS10" s="148"/>
      <c r="DBT10" s="148"/>
      <c r="DBU10" s="148"/>
      <c r="DBV10" s="148"/>
      <c r="DBW10" s="148"/>
      <c r="DBX10" s="148"/>
      <c r="DBY10" s="148"/>
      <c r="DBZ10" s="148"/>
      <c r="DCA10" s="148"/>
      <c r="DCB10" s="148"/>
      <c r="DCC10" s="148"/>
      <c r="DCD10" s="148"/>
      <c r="DCE10" s="148"/>
      <c r="DCF10" s="148"/>
      <c r="DCG10" s="148"/>
      <c r="DCH10" s="148"/>
      <c r="DCI10" s="148"/>
      <c r="DCJ10" s="148"/>
      <c r="DCK10" s="148"/>
      <c r="DCL10" s="148"/>
      <c r="DCM10" s="148"/>
      <c r="DCN10" s="148"/>
      <c r="DCO10" s="148"/>
      <c r="DCP10" s="148"/>
      <c r="DCQ10" s="148"/>
      <c r="DCR10" s="148"/>
      <c r="DCS10" s="148"/>
      <c r="DCT10" s="148"/>
      <c r="DCU10" s="148"/>
      <c r="DCV10" s="148"/>
      <c r="DCW10" s="148"/>
      <c r="DCX10" s="148"/>
      <c r="DCY10" s="148"/>
      <c r="DCZ10" s="148"/>
      <c r="DDA10" s="148"/>
      <c r="DDB10" s="148"/>
      <c r="DDC10" s="148"/>
      <c r="DDD10" s="148"/>
      <c r="DDE10" s="148"/>
      <c r="DDF10" s="148"/>
      <c r="DDG10" s="148"/>
      <c r="DDH10" s="148"/>
      <c r="DDI10" s="148"/>
      <c r="DDJ10" s="148"/>
      <c r="DDK10" s="148"/>
      <c r="DDL10" s="148"/>
      <c r="DDM10" s="148"/>
      <c r="DDN10" s="148"/>
      <c r="DDO10" s="148"/>
      <c r="DDP10" s="148"/>
      <c r="DDQ10" s="148"/>
      <c r="DDR10" s="148"/>
      <c r="DDS10" s="148"/>
      <c r="DDT10" s="148"/>
      <c r="DDU10" s="148"/>
      <c r="DDV10" s="148"/>
      <c r="DDW10" s="148"/>
      <c r="DDX10" s="148"/>
      <c r="DDY10" s="148"/>
      <c r="DDZ10" s="148"/>
      <c r="DEA10" s="148"/>
      <c r="DEB10" s="148"/>
      <c r="DEC10" s="148"/>
      <c r="DED10" s="148"/>
      <c r="DEE10" s="148"/>
      <c r="DEF10" s="148"/>
      <c r="DEG10" s="148"/>
      <c r="DEH10" s="148"/>
      <c r="DEI10" s="148"/>
      <c r="DEJ10" s="148"/>
      <c r="DEK10" s="148"/>
      <c r="DEL10" s="148"/>
      <c r="DEM10" s="148"/>
      <c r="DEN10" s="148"/>
      <c r="DEO10" s="148"/>
      <c r="DEP10" s="148"/>
      <c r="DEQ10" s="148"/>
      <c r="DER10" s="148"/>
      <c r="DES10" s="148"/>
      <c r="DET10" s="148"/>
      <c r="DEU10" s="148"/>
      <c r="DEV10" s="148"/>
      <c r="DEW10" s="148"/>
      <c r="DEX10" s="148"/>
      <c r="DEY10" s="148"/>
      <c r="DEZ10" s="148"/>
      <c r="DFA10" s="148"/>
      <c r="DFB10" s="148"/>
      <c r="DFC10" s="148"/>
      <c r="DFD10" s="148"/>
      <c r="DFE10" s="148"/>
      <c r="DFF10" s="148"/>
      <c r="DFG10" s="148"/>
      <c r="DFH10" s="148"/>
      <c r="DFI10" s="148"/>
      <c r="DFJ10" s="148"/>
      <c r="DFK10" s="148"/>
      <c r="DFL10" s="148"/>
      <c r="DFM10" s="148"/>
      <c r="DFN10" s="148"/>
      <c r="DFO10" s="148"/>
      <c r="DFP10" s="148"/>
      <c r="DFQ10" s="148"/>
      <c r="DFR10" s="148"/>
      <c r="DFS10" s="148"/>
      <c r="DFT10" s="148"/>
      <c r="DFU10" s="148"/>
      <c r="DFV10" s="148"/>
      <c r="DFW10" s="148"/>
      <c r="DFX10" s="148"/>
      <c r="DFY10" s="148"/>
      <c r="DFZ10" s="148"/>
      <c r="DGA10" s="148"/>
      <c r="DGB10" s="148"/>
      <c r="DGC10" s="148"/>
      <c r="DGD10" s="148"/>
      <c r="DGE10" s="148"/>
      <c r="DGF10" s="148"/>
      <c r="DGG10" s="148"/>
      <c r="DGH10" s="148"/>
      <c r="DGI10" s="148"/>
      <c r="DGJ10" s="148"/>
      <c r="DGK10" s="148"/>
      <c r="DGL10" s="148"/>
      <c r="DGM10" s="148"/>
      <c r="DGN10" s="148"/>
      <c r="DGO10" s="148"/>
      <c r="DGP10" s="148"/>
      <c r="DGQ10" s="148"/>
      <c r="DGR10" s="148"/>
      <c r="DGS10" s="148"/>
      <c r="DGT10" s="148"/>
      <c r="DGU10" s="148"/>
      <c r="DGV10" s="148"/>
      <c r="DGW10" s="148"/>
      <c r="DGX10" s="148"/>
      <c r="DGY10" s="148"/>
      <c r="DGZ10" s="148"/>
      <c r="DHA10" s="148"/>
      <c r="DHB10" s="148"/>
      <c r="DHC10" s="148"/>
      <c r="DHD10" s="148"/>
      <c r="DHE10" s="148"/>
      <c r="DHF10" s="148"/>
      <c r="DHG10" s="148"/>
      <c r="DHH10" s="148"/>
      <c r="DHI10" s="148"/>
      <c r="DHJ10" s="148"/>
      <c r="DHK10" s="148"/>
      <c r="DHL10" s="148"/>
      <c r="DHM10" s="148"/>
      <c r="DHN10" s="148"/>
      <c r="DHO10" s="148"/>
      <c r="DHP10" s="148"/>
      <c r="DHQ10" s="148"/>
      <c r="DHR10" s="148"/>
      <c r="DHS10" s="148"/>
      <c r="DHT10" s="148"/>
      <c r="DHU10" s="148"/>
      <c r="DHV10" s="148"/>
      <c r="DHW10" s="148"/>
      <c r="DHX10" s="148"/>
      <c r="DHY10" s="148"/>
      <c r="DHZ10" s="148"/>
      <c r="DIA10" s="148"/>
      <c r="DIB10" s="148"/>
      <c r="DIC10" s="148"/>
      <c r="DID10" s="148"/>
      <c r="DIE10" s="148"/>
      <c r="DIF10" s="148"/>
      <c r="DIG10" s="148"/>
      <c r="DIH10" s="148"/>
      <c r="DII10" s="148"/>
      <c r="DIJ10" s="148"/>
      <c r="DIK10" s="148"/>
      <c r="DIL10" s="148"/>
      <c r="DIM10" s="148"/>
      <c r="DIN10" s="148"/>
      <c r="DIO10" s="148"/>
      <c r="DIP10" s="148"/>
      <c r="DIQ10" s="148"/>
      <c r="DIR10" s="148"/>
      <c r="DIS10" s="148"/>
      <c r="DIT10" s="148"/>
      <c r="DIU10" s="148"/>
      <c r="DIV10" s="148"/>
      <c r="DIW10" s="148"/>
      <c r="DIX10" s="148"/>
      <c r="DIY10" s="148"/>
      <c r="DIZ10" s="148"/>
      <c r="DJA10" s="148"/>
      <c r="DJB10" s="148"/>
      <c r="DJC10" s="148"/>
      <c r="DJD10" s="148"/>
      <c r="DJE10" s="148"/>
      <c r="DJF10" s="148"/>
      <c r="DJG10" s="148"/>
      <c r="DJH10" s="148"/>
      <c r="DJI10" s="148"/>
      <c r="DJJ10" s="148"/>
      <c r="DJK10" s="148"/>
      <c r="DJL10" s="148"/>
      <c r="DJM10" s="148"/>
      <c r="DJN10" s="148"/>
      <c r="DJO10" s="148"/>
      <c r="DJP10" s="148"/>
      <c r="DJQ10" s="148"/>
      <c r="DJR10" s="148"/>
      <c r="DJS10" s="148"/>
      <c r="DJT10" s="148"/>
      <c r="DJU10" s="148"/>
      <c r="DJV10" s="148"/>
      <c r="DJW10" s="148"/>
      <c r="DJX10" s="148"/>
      <c r="DJY10" s="148"/>
      <c r="DJZ10" s="148"/>
      <c r="DKA10" s="148"/>
      <c r="DKB10" s="148"/>
      <c r="DKC10" s="148"/>
      <c r="DKD10" s="148"/>
      <c r="DKE10" s="148"/>
      <c r="DKF10" s="148"/>
      <c r="DKG10" s="148"/>
      <c r="DKH10" s="148"/>
      <c r="DKI10" s="148"/>
      <c r="DKJ10" s="148"/>
      <c r="DKK10" s="148"/>
      <c r="DKL10" s="148"/>
      <c r="DKM10" s="148"/>
      <c r="DKN10" s="148"/>
      <c r="DKO10" s="148"/>
      <c r="DKP10" s="148"/>
      <c r="DKQ10" s="148"/>
      <c r="DKR10" s="148"/>
      <c r="DKS10" s="148"/>
      <c r="DKT10" s="148"/>
      <c r="DKU10" s="148"/>
      <c r="DKV10" s="148"/>
      <c r="DKW10" s="148"/>
      <c r="DKX10" s="148"/>
      <c r="DKY10" s="148"/>
      <c r="DKZ10" s="148"/>
      <c r="DLA10" s="148"/>
      <c r="DLB10" s="148"/>
      <c r="DLC10" s="148"/>
      <c r="DLD10" s="148"/>
      <c r="DLE10" s="148"/>
      <c r="DLF10" s="148"/>
      <c r="DLG10" s="148"/>
      <c r="DLH10" s="148"/>
      <c r="DLI10" s="148"/>
      <c r="DLJ10" s="148"/>
      <c r="DLK10" s="148"/>
      <c r="DLL10" s="148"/>
      <c r="DLM10" s="148"/>
      <c r="DLN10" s="148"/>
      <c r="DLO10" s="148"/>
      <c r="DLP10" s="148"/>
      <c r="DLQ10" s="148"/>
      <c r="DLR10" s="148"/>
      <c r="DLS10" s="148"/>
      <c r="DLT10" s="148"/>
      <c r="DLU10" s="148"/>
      <c r="DLV10" s="148"/>
      <c r="DLW10" s="148"/>
      <c r="DLX10" s="148"/>
      <c r="DLY10" s="148"/>
      <c r="DLZ10" s="148"/>
      <c r="DMA10" s="148"/>
      <c r="DMB10" s="148"/>
      <c r="DMC10" s="148"/>
      <c r="DMD10" s="148"/>
      <c r="DME10" s="148"/>
      <c r="DMF10" s="148"/>
      <c r="DMG10" s="148"/>
      <c r="DMH10" s="148"/>
      <c r="DMI10" s="148"/>
      <c r="DMJ10" s="148"/>
      <c r="DMK10" s="148"/>
      <c r="DML10" s="148"/>
      <c r="DMM10" s="148"/>
      <c r="DMN10" s="148"/>
      <c r="DMO10" s="148"/>
      <c r="DMP10" s="148"/>
      <c r="DMQ10" s="148"/>
      <c r="DMR10" s="148"/>
      <c r="DMS10" s="148"/>
      <c r="DMT10" s="148"/>
      <c r="DMU10" s="148"/>
      <c r="DMV10" s="148"/>
      <c r="DMW10" s="148"/>
      <c r="DMX10" s="148"/>
      <c r="DMY10" s="148"/>
      <c r="DMZ10" s="148"/>
      <c r="DNA10" s="148"/>
      <c r="DNB10" s="148"/>
      <c r="DNC10" s="148"/>
      <c r="DND10" s="148"/>
      <c r="DNE10" s="148"/>
      <c r="DNF10" s="148"/>
      <c r="DNG10" s="148"/>
      <c r="DNH10" s="148"/>
      <c r="DNI10" s="148"/>
      <c r="DNJ10" s="148"/>
      <c r="DNK10" s="148"/>
      <c r="DNL10" s="148"/>
      <c r="DNM10" s="148"/>
      <c r="DNN10" s="148"/>
      <c r="DNO10" s="148"/>
      <c r="DNP10" s="148"/>
      <c r="DNQ10" s="148"/>
      <c r="DNR10" s="148"/>
      <c r="DNS10" s="148"/>
      <c r="DNT10" s="148"/>
      <c r="DNU10" s="148"/>
      <c r="DNV10" s="148"/>
      <c r="DNW10" s="148"/>
      <c r="DNX10" s="148"/>
      <c r="DNY10" s="148"/>
      <c r="DNZ10" s="148"/>
      <c r="DOA10" s="148"/>
      <c r="DOB10" s="148"/>
      <c r="DOC10" s="148"/>
      <c r="DOD10" s="148"/>
      <c r="DOE10" s="148"/>
      <c r="DOF10" s="148"/>
      <c r="DOG10" s="148"/>
      <c r="DOH10" s="148"/>
      <c r="DOI10" s="148"/>
      <c r="DOJ10" s="148"/>
      <c r="DOK10" s="148"/>
      <c r="DOL10" s="148"/>
      <c r="DOM10" s="148"/>
      <c r="DON10" s="148"/>
      <c r="DOO10" s="148"/>
      <c r="DOP10" s="148"/>
      <c r="DOQ10" s="148"/>
      <c r="DOR10" s="148"/>
      <c r="DOS10" s="148"/>
      <c r="DOT10" s="148"/>
      <c r="DOU10" s="148"/>
      <c r="DOV10" s="148"/>
      <c r="DOW10" s="148"/>
      <c r="DOX10" s="148"/>
      <c r="DOY10" s="148"/>
      <c r="DOZ10" s="148"/>
      <c r="DPA10" s="148"/>
      <c r="DPB10" s="148"/>
      <c r="DPC10" s="148"/>
      <c r="DPD10" s="148"/>
      <c r="DPE10" s="148"/>
      <c r="DPF10" s="148"/>
      <c r="DPG10" s="148"/>
      <c r="DPH10" s="148"/>
      <c r="DPI10" s="148"/>
      <c r="DPJ10" s="148"/>
      <c r="DPK10" s="148"/>
      <c r="DPL10" s="148"/>
      <c r="DPM10" s="148"/>
      <c r="DPN10" s="148"/>
      <c r="DPO10" s="148"/>
      <c r="DPP10" s="148"/>
      <c r="DPQ10" s="148"/>
      <c r="DPR10" s="148"/>
      <c r="DPS10" s="148"/>
      <c r="DPT10" s="148"/>
      <c r="DPU10" s="148"/>
      <c r="DPV10" s="148"/>
      <c r="DPW10" s="148"/>
      <c r="DPX10" s="148"/>
      <c r="DPY10" s="148"/>
      <c r="DPZ10" s="148"/>
      <c r="DQA10" s="148"/>
      <c r="DQB10" s="148"/>
      <c r="DQC10" s="148"/>
      <c r="DQD10" s="148"/>
      <c r="DQE10" s="148"/>
      <c r="DQF10" s="148"/>
      <c r="DQG10" s="148"/>
      <c r="DQH10" s="148"/>
      <c r="DQI10" s="148"/>
      <c r="DQJ10" s="148"/>
      <c r="DQK10" s="148"/>
      <c r="DQL10" s="148"/>
      <c r="DQM10" s="148"/>
      <c r="DQN10" s="148"/>
      <c r="DQO10" s="148"/>
      <c r="DQP10" s="148"/>
      <c r="DQQ10" s="148"/>
      <c r="DQR10" s="148"/>
      <c r="DQS10" s="148"/>
      <c r="DQT10" s="148"/>
      <c r="DQU10" s="148"/>
      <c r="DQV10" s="148"/>
      <c r="DQW10" s="148"/>
      <c r="DQX10" s="148"/>
      <c r="DQY10" s="148"/>
      <c r="DQZ10" s="148"/>
      <c r="DRA10" s="148"/>
      <c r="DRB10" s="148"/>
      <c r="DRC10" s="148"/>
      <c r="DRD10" s="148"/>
      <c r="DRE10" s="148"/>
      <c r="DRF10" s="148"/>
      <c r="DRG10" s="148"/>
      <c r="DRH10" s="148"/>
      <c r="DRI10" s="148"/>
      <c r="DRJ10" s="148"/>
      <c r="DRK10" s="148"/>
      <c r="DRL10" s="148"/>
      <c r="DRM10" s="148"/>
      <c r="DRN10" s="148"/>
      <c r="DRO10" s="148"/>
      <c r="DRP10" s="148"/>
      <c r="DRQ10" s="148"/>
      <c r="DRR10" s="148"/>
      <c r="DRS10" s="148"/>
      <c r="DRT10" s="148"/>
      <c r="DRU10" s="148"/>
      <c r="DRV10" s="148"/>
      <c r="DRW10" s="148"/>
      <c r="DRX10" s="148"/>
      <c r="DRY10" s="148"/>
      <c r="DRZ10" s="148"/>
      <c r="DSA10" s="148"/>
      <c r="DSB10" s="148"/>
      <c r="DSC10" s="148"/>
      <c r="DSD10" s="148"/>
      <c r="DSE10" s="148"/>
      <c r="DSF10" s="148"/>
      <c r="DSG10" s="148"/>
      <c r="DSH10" s="148"/>
      <c r="DSI10" s="148"/>
      <c r="DSJ10" s="148"/>
      <c r="DSK10" s="148"/>
      <c r="DSL10" s="148"/>
      <c r="DSM10" s="148"/>
      <c r="DSN10" s="148"/>
      <c r="DSO10" s="148"/>
      <c r="DSP10" s="148"/>
      <c r="DSQ10" s="148"/>
      <c r="DSR10" s="148"/>
      <c r="DSS10" s="148"/>
      <c r="DST10" s="148"/>
      <c r="DSU10" s="148"/>
      <c r="DSV10" s="148"/>
      <c r="DSW10" s="148"/>
      <c r="DSX10" s="148"/>
      <c r="DSY10" s="148"/>
      <c r="DSZ10" s="148"/>
      <c r="DTA10" s="148"/>
      <c r="DTB10" s="148"/>
      <c r="DTC10" s="148"/>
      <c r="DTD10" s="148"/>
      <c r="DTE10" s="148"/>
      <c r="DTF10" s="148"/>
      <c r="DTG10" s="148"/>
      <c r="DTH10" s="148"/>
      <c r="DTI10" s="148"/>
      <c r="DTJ10" s="148"/>
      <c r="DTK10" s="148"/>
      <c r="DTL10" s="148"/>
      <c r="DTM10" s="148"/>
      <c r="DTN10" s="148"/>
      <c r="DTO10" s="148"/>
      <c r="DTP10" s="148"/>
      <c r="DTQ10" s="148"/>
      <c r="DTR10" s="148"/>
      <c r="DTS10" s="148"/>
      <c r="DTT10" s="148"/>
      <c r="DTU10" s="148"/>
      <c r="DTV10" s="148"/>
      <c r="DTW10" s="148"/>
      <c r="DTX10" s="148"/>
      <c r="DTY10" s="148"/>
      <c r="DTZ10" s="148"/>
      <c r="DUA10" s="148"/>
      <c r="DUB10" s="148"/>
      <c r="DUC10" s="148"/>
      <c r="DUD10" s="148"/>
      <c r="DUE10" s="148"/>
      <c r="DUF10" s="148"/>
      <c r="DUG10" s="148"/>
      <c r="DUH10" s="148"/>
      <c r="DUI10" s="148"/>
      <c r="DUJ10" s="148"/>
      <c r="DUK10" s="148"/>
      <c r="DUL10" s="148"/>
      <c r="DUM10" s="148"/>
      <c r="DUN10" s="148"/>
      <c r="DUO10" s="148"/>
      <c r="DUP10" s="148"/>
      <c r="DUQ10" s="148"/>
      <c r="DUR10" s="148"/>
      <c r="DUS10" s="148"/>
      <c r="DUT10" s="148"/>
      <c r="DUU10" s="148"/>
      <c r="DUV10" s="148"/>
      <c r="DUW10" s="148"/>
      <c r="DUX10" s="148"/>
      <c r="DUY10" s="148"/>
      <c r="DUZ10" s="148"/>
      <c r="DVA10" s="148"/>
      <c r="DVB10" s="148"/>
      <c r="DVC10" s="148"/>
      <c r="DVD10" s="148"/>
      <c r="DVE10" s="148"/>
      <c r="DVF10" s="148"/>
      <c r="DVG10" s="148"/>
      <c r="DVH10" s="148"/>
      <c r="DVI10" s="148"/>
      <c r="DVJ10" s="148"/>
      <c r="DVK10" s="148"/>
      <c r="DVL10" s="148"/>
      <c r="DVM10" s="148"/>
      <c r="DVN10" s="148"/>
      <c r="DVO10" s="148"/>
      <c r="DVP10" s="148"/>
      <c r="DVQ10" s="148"/>
      <c r="DVR10" s="148"/>
      <c r="DVS10" s="148"/>
      <c r="DVT10" s="148"/>
      <c r="DVU10" s="148"/>
      <c r="DVV10" s="148"/>
      <c r="DVW10" s="148"/>
      <c r="DVX10" s="148"/>
      <c r="DVY10" s="148"/>
      <c r="DVZ10" s="148"/>
      <c r="DWA10" s="148"/>
      <c r="DWB10" s="148"/>
      <c r="DWC10" s="148"/>
      <c r="DWD10" s="148"/>
      <c r="DWE10" s="148"/>
      <c r="DWF10" s="148"/>
      <c r="DWG10" s="148"/>
      <c r="DWH10" s="148"/>
      <c r="DWI10" s="148"/>
      <c r="DWJ10" s="148"/>
      <c r="DWK10" s="148"/>
      <c r="DWL10" s="148"/>
      <c r="DWM10" s="148"/>
      <c r="DWN10" s="148"/>
      <c r="DWO10" s="148"/>
      <c r="DWP10" s="148"/>
      <c r="DWQ10" s="148"/>
      <c r="DWR10" s="148"/>
      <c r="DWS10" s="148"/>
      <c r="DWT10" s="148"/>
      <c r="DWU10" s="148"/>
      <c r="DWV10" s="148"/>
      <c r="DWW10" s="148"/>
      <c r="DWX10" s="148"/>
      <c r="DWY10" s="148"/>
      <c r="DWZ10" s="148"/>
      <c r="DXA10" s="148"/>
      <c r="DXB10" s="148"/>
      <c r="DXC10" s="148"/>
      <c r="DXD10" s="148"/>
      <c r="DXE10" s="148"/>
      <c r="DXF10" s="148"/>
      <c r="DXG10" s="148"/>
      <c r="DXH10" s="148"/>
      <c r="DXI10" s="148"/>
      <c r="DXJ10" s="148"/>
      <c r="DXK10" s="148"/>
      <c r="DXL10" s="148"/>
      <c r="DXM10" s="148"/>
      <c r="DXN10" s="148"/>
      <c r="DXO10" s="148"/>
      <c r="DXP10" s="148"/>
      <c r="DXQ10" s="148"/>
      <c r="DXR10" s="148"/>
      <c r="DXS10" s="148"/>
      <c r="DXT10" s="148"/>
      <c r="DXU10" s="148"/>
      <c r="DXV10" s="148"/>
      <c r="DXW10" s="148"/>
      <c r="DXX10" s="148"/>
      <c r="DXY10" s="148"/>
      <c r="DXZ10" s="148"/>
      <c r="DYA10" s="148"/>
      <c r="DYB10" s="148"/>
      <c r="DYC10" s="148"/>
      <c r="DYD10" s="148"/>
      <c r="DYE10" s="148"/>
      <c r="DYF10" s="148"/>
      <c r="DYG10" s="148"/>
      <c r="DYH10" s="148"/>
      <c r="DYI10" s="148"/>
      <c r="DYJ10" s="148"/>
      <c r="DYK10" s="148"/>
      <c r="DYL10" s="148"/>
      <c r="DYM10" s="148"/>
      <c r="DYN10" s="148"/>
      <c r="DYO10" s="148"/>
      <c r="DYP10" s="148"/>
      <c r="DYQ10" s="148"/>
      <c r="DYR10" s="148"/>
      <c r="DYS10" s="148"/>
      <c r="DYT10" s="148"/>
      <c r="DYU10" s="148"/>
      <c r="DYV10" s="148"/>
      <c r="DYW10" s="148"/>
      <c r="DYX10" s="148"/>
      <c r="DYY10" s="148"/>
      <c r="DYZ10" s="148"/>
      <c r="DZA10" s="148"/>
      <c r="DZB10" s="148"/>
      <c r="DZC10" s="148"/>
      <c r="DZD10" s="148"/>
      <c r="DZE10" s="148"/>
      <c r="DZF10" s="148"/>
      <c r="DZG10" s="148"/>
      <c r="DZH10" s="148"/>
      <c r="DZI10" s="148"/>
      <c r="DZJ10" s="148"/>
      <c r="DZK10" s="148"/>
      <c r="DZL10" s="148"/>
      <c r="DZM10" s="148"/>
      <c r="DZN10" s="148"/>
      <c r="DZO10" s="148"/>
      <c r="DZP10" s="148"/>
      <c r="DZQ10" s="148"/>
      <c r="DZR10" s="148"/>
      <c r="DZS10" s="148"/>
      <c r="DZT10" s="148"/>
      <c r="DZU10" s="148"/>
      <c r="DZV10" s="148"/>
      <c r="DZW10" s="148"/>
      <c r="DZX10" s="148"/>
      <c r="DZY10" s="148"/>
      <c r="DZZ10" s="148"/>
      <c r="EAA10" s="148"/>
      <c r="EAB10" s="148"/>
      <c r="EAC10" s="148"/>
      <c r="EAD10" s="148"/>
      <c r="EAE10" s="148"/>
      <c r="EAF10" s="148"/>
      <c r="EAG10" s="148"/>
      <c r="EAH10" s="148"/>
      <c r="EAI10" s="148"/>
      <c r="EAJ10" s="148"/>
      <c r="EAK10" s="148"/>
      <c r="EAL10" s="148"/>
      <c r="EAM10" s="148"/>
      <c r="EAN10" s="148"/>
      <c r="EAO10" s="148"/>
      <c r="EAP10" s="148"/>
      <c r="EAQ10" s="148"/>
      <c r="EAR10" s="148"/>
      <c r="EAS10" s="148"/>
      <c r="EAT10" s="148"/>
      <c r="EAU10" s="148"/>
      <c r="EAV10" s="148"/>
      <c r="EAW10" s="148"/>
      <c r="EAX10" s="148"/>
      <c r="EAY10" s="148"/>
      <c r="EAZ10" s="148"/>
      <c r="EBA10" s="148"/>
      <c r="EBB10" s="148"/>
      <c r="EBC10" s="148"/>
      <c r="EBD10" s="148"/>
      <c r="EBE10" s="148"/>
      <c r="EBF10" s="148"/>
      <c r="EBG10" s="148"/>
      <c r="EBH10" s="148"/>
      <c r="EBI10" s="148"/>
      <c r="EBJ10" s="148"/>
      <c r="EBK10" s="148"/>
      <c r="EBL10" s="148"/>
      <c r="EBM10" s="148"/>
      <c r="EBN10" s="148"/>
      <c r="EBO10" s="148"/>
      <c r="EBP10" s="148"/>
      <c r="EBQ10" s="148"/>
      <c r="EBR10" s="148"/>
      <c r="EBS10" s="148"/>
      <c r="EBT10" s="148"/>
      <c r="EBU10" s="148"/>
      <c r="EBV10" s="148"/>
      <c r="EBW10" s="148"/>
      <c r="EBX10" s="148"/>
      <c r="EBY10" s="148"/>
      <c r="EBZ10" s="148"/>
      <c r="ECA10" s="148"/>
      <c r="ECB10" s="148"/>
      <c r="ECC10" s="148"/>
      <c r="ECD10" s="148"/>
      <c r="ECE10" s="148"/>
      <c r="ECF10" s="148"/>
      <c r="ECG10" s="148"/>
      <c r="ECH10" s="148"/>
      <c r="ECI10" s="148"/>
      <c r="ECJ10" s="148"/>
      <c r="ECK10" s="148"/>
      <c r="ECL10" s="148"/>
      <c r="ECM10" s="148"/>
      <c r="ECN10" s="148"/>
      <c r="ECO10" s="148"/>
      <c r="ECP10" s="148"/>
      <c r="ECQ10" s="148"/>
      <c r="ECR10" s="148"/>
      <c r="ECS10" s="148"/>
      <c r="ECT10" s="148"/>
      <c r="ECU10" s="148"/>
      <c r="ECV10" s="148"/>
      <c r="ECW10" s="148"/>
      <c r="ECX10" s="148"/>
      <c r="ECY10" s="148"/>
      <c r="ECZ10" s="148"/>
      <c r="EDA10" s="148"/>
      <c r="EDB10" s="148"/>
      <c r="EDC10" s="148"/>
      <c r="EDD10" s="148"/>
      <c r="EDE10" s="148"/>
      <c r="EDF10" s="148"/>
      <c r="EDG10" s="148"/>
      <c r="EDH10" s="148"/>
      <c r="EDI10" s="148"/>
      <c r="EDJ10" s="148"/>
      <c r="EDK10" s="148"/>
      <c r="EDL10" s="148"/>
      <c r="EDM10" s="148"/>
      <c r="EDN10" s="148"/>
      <c r="EDO10" s="148"/>
      <c r="EDP10" s="148"/>
      <c r="EDQ10" s="148"/>
      <c r="EDR10" s="148"/>
      <c r="EDS10" s="148"/>
      <c r="EDT10" s="148"/>
      <c r="EDU10" s="148"/>
      <c r="EDV10" s="148"/>
      <c r="EDW10" s="148"/>
      <c r="EDX10" s="148"/>
      <c r="EDY10" s="148"/>
      <c r="EDZ10" s="148"/>
      <c r="EEA10" s="148"/>
      <c r="EEB10" s="148"/>
      <c r="EEC10" s="148"/>
      <c r="EED10" s="148"/>
      <c r="EEE10" s="148"/>
      <c r="EEF10" s="148"/>
      <c r="EEG10" s="148"/>
      <c r="EEH10" s="148"/>
      <c r="EEI10" s="148"/>
      <c r="EEJ10" s="148"/>
      <c r="EEK10" s="148"/>
      <c r="EEL10" s="148"/>
      <c r="EEM10" s="148"/>
      <c r="EEN10" s="148"/>
      <c r="EEO10" s="148"/>
      <c r="EEP10" s="148"/>
      <c r="EEQ10" s="148"/>
      <c r="EER10" s="148"/>
      <c r="EES10" s="148"/>
      <c r="EET10" s="148"/>
      <c r="EEU10" s="148"/>
      <c r="EEV10" s="148"/>
      <c r="EEW10" s="148"/>
      <c r="EEX10" s="148"/>
      <c r="EEY10" s="148"/>
      <c r="EEZ10" s="148"/>
      <c r="EFA10" s="148"/>
      <c r="EFB10" s="148"/>
      <c r="EFC10" s="148"/>
      <c r="EFD10" s="148"/>
      <c r="EFE10" s="148"/>
      <c r="EFF10" s="148"/>
      <c r="EFG10" s="148"/>
      <c r="EFH10" s="148"/>
      <c r="EFI10" s="148"/>
      <c r="EFJ10" s="148"/>
      <c r="EFK10" s="148"/>
      <c r="EFL10" s="148"/>
      <c r="EFM10" s="148"/>
      <c r="EFN10" s="148"/>
      <c r="EFO10" s="148"/>
      <c r="EFP10" s="148"/>
      <c r="EFQ10" s="148"/>
      <c r="EFR10" s="148"/>
      <c r="EFS10" s="148"/>
      <c r="EFT10" s="148"/>
      <c r="EFU10" s="148"/>
      <c r="EFV10" s="148"/>
      <c r="EFW10" s="148"/>
      <c r="EFX10" s="148"/>
      <c r="EFY10" s="148"/>
      <c r="EFZ10" s="148"/>
      <c r="EGA10" s="148"/>
      <c r="EGB10" s="148"/>
      <c r="EGC10" s="148"/>
      <c r="EGD10" s="148"/>
      <c r="EGE10" s="148"/>
      <c r="EGF10" s="148"/>
      <c r="EGG10" s="148"/>
      <c r="EGH10" s="148"/>
      <c r="EGI10" s="148"/>
      <c r="EGJ10" s="148"/>
      <c r="EGK10" s="148"/>
      <c r="EGL10" s="148"/>
      <c r="EGM10" s="148"/>
      <c r="EGN10" s="148"/>
      <c r="EGO10" s="148"/>
      <c r="EGP10" s="148"/>
      <c r="EGQ10" s="148"/>
      <c r="EGR10" s="148"/>
      <c r="EGS10" s="148"/>
      <c r="EGT10" s="148"/>
      <c r="EGU10" s="148"/>
      <c r="EGV10" s="148"/>
      <c r="EGW10" s="148"/>
      <c r="EGX10" s="148"/>
      <c r="EGY10" s="148"/>
      <c r="EGZ10" s="148"/>
      <c r="EHA10" s="148"/>
      <c r="EHB10" s="148"/>
      <c r="EHC10" s="148"/>
      <c r="EHD10" s="148"/>
      <c r="EHE10" s="148"/>
      <c r="EHF10" s="148"/>
      <c r="EHG10" s="148"/>
      <c r="EHH10" s="148"/>
      <c r="EHI10" s="148"/>
      <c r="EHJ10" s="148"/>
      <c r="EHK10" s="148"/>
      <c r="EHL10" s="148"/>
      <c r="EHM10" s="148"/>
      <c r="EHN10" s="148"/>
      <c r="EHO10" s="148"/>
      <c r="EHP10" s="148"/>
      <c r="EHQ10" s="148"/>
      <c r="EHR10" s="148"/>
      <c r="EHS10" s="148"/>
      <c r="EHT10" s="148"/>
      <c r="EHU10" s="148"/>
      <c r="EHV10" s="148"/>
      <c r="EHW10" s="148"/>
      <c r="EHX10" s="148"/>
      <c r="EHY10" s="148"/>
      <c r="EHZ10" s="148"/>
      <c r="EIA10" s="148"/>
      <c r="EIB10" s="148"/>
      <c r="EIC10" s="148"/>
      <c r="EID10" s="148"/>
      <c r="EIE10" s="148"/>
      <c r="EIF10" s="148"/>
      <c r="EIG10" s="148"/>
      <c r="EIH10" s="148"/>
      <c r="EII10" s="148"/>
      <c r="EIJ10" s="148"/>
      <c r="EIK10" s="148"/>
      <c r="EIL10" s="148"/>
      <c r="EIM10" s="148"/>
      <c r="EIN10" s="148"/>
      <c r="EIO10" s="148"/>
      <c r="EIP10" s="148"/>
      <c r="EIQ10" s="148"/>
      <c r="EIR10" s="148"/>
      <c r="EIS10" s="148"/>
      <c r="EIT10" s="148"/>
      <c r="EIU10" s="148"/>
      <c r="EIV10" s="148"/>
      <c r="EIW10" s="148"/>
      <c r="EIX10" s="148"/>
      <c r="EIY10" s="148"/>
      <c r="EIZ10" s="148"/>
      <c r="EJA10" s="148"/>
      <c r="EJB10" s="148"/>
      <c r="EJC10" s="148"/>
      <c r="EJD10" s="148"/>
      <c r="EJE10" s="148"/>
      <c r="EJF10" s="148"/>
      <c r="EJG10" s="148"/>
      <c r="EJH10" s="148"/>
      <c r="EJI10" s="148"/>
      <c r="EJJ10" s="148"/>
      <c r="EJK10" s="148"/>
      <c r="EJL10" s="148"/>
      <c r="EJM10" s="148"/>
      <c r="EJN10" s="148"/>
      <c r="EJO10" s="148"/>
      <c r="EJP10" s="148"/>
      <c r="EJQ10" s="148"/>
      <c r="EJR10" s="148"/>
      <c r="EJS10" s="148"/>
      <c r="EJT10" s="148"/>
      <c r="EJU10" s="148"/>
      <c r="EJV10" s="148"/>
      <c r="EJW10" s="148"/>
      <c r="EJX10" s="148"/>
      <c r="EJY10" s="148"/>
      <c r="EJZ10" s="148"/>
      <c r="EKA10" s="148"/>
      <c r="EKB10" s="148"/>
      <c r="EKC10" s="148"/>
      <c r="EKD10" s="148"/>
      <c r="EKE10" s="148"/>
      <c r="EKF10" s="148"/>
      <c r="EKG10" s="148"/>
      <c r="EKH10" s="148"/>
      <c r="EKI10" s="148"/>
      <c r="EKJ10" s="148"/>
      <c r="EKK10" s="148"/>
      <c r="EKL10" s="148"/>
      <c r="EKM10" s="148"/>
      <c r="EKN10" s="148"/>
      <c r="EKO10" s="148"/>
      <c r="EKP10" s="148"/>
      <c r="EKQ10" s="148"/>
      <c r="EKR10" s="148"/>
      <c r="EKS10" s="148"/>
      <c r="EKT10" s="148"/>
      <c r="EKU10" s="148"/>
      <c r="EKV10" s="148"/>
      <c r="EKW10" s="148"/>
      <c r="EKX10" s="148"/>
      <c r="EKY10" s="148"/>
      <c r="EKZ10" s="148"/>
      <c r="ELA10" s="148"/>
      <c r="ELB10" s="148"/>
      <c r="ELC10" s="148"/>
      <c r="ELD10" s="148"/>
      <c r="ELE10" s="148"/>
      <c r="ELF10" s="148"/>
      <c r="ELG10" s="148"/>
      <c r="ELH10" s="148"/>
      <c r="ELI10" s="148"/>
      <c r="ELJ10" s="148"/>
      <c r="ELK10" s="148"/>
      <c r="ELL10" s="148"/>
      <c r="ELM10" s="148"/>
      <c r="ELN10" s="148"/>
      <c r="ELO10" s="148"/>
      <c r="ELP10" s="148"/>
      <c r="ELQ10" s="148"/>
      <c r="ELR10" s="148"/>
      <c r="ELS10" s="148"/>
      <c r="ELT10" s="148"/>
      <c r="ELU10" s="148"/>
      <c r="ELV10" s="148"/>
      <c r="ELW10" s="148"/>
      <c r="ELX10" s="148"/>
      <c r="ELY10" s="148"/>
      <c r="ELZ10" s="148"/>
      <c r="EMA10" s="148"/>
      <c r="EMB10" s="148"/>
      <c r="EMC10" s="148"/>
      <c r="EMD10" s="148"/>
      <c r="EME10" s="148"/>
      <c r="EMF10" s="148"/>
      <c r="EMG10" s="148"/>
      <c r="EMH10" s="148"/>
      <c r="EMI10" s="148"/>
      <c r="EMJ10" s="148"/>
      <c r="EMK10" s="148"/>
      <c r="EML10" s="148"/>
      <c r="EMM10" s="148"/>
      <c r="EMN10" s="148"/>
      <c r="EMO10" s="148"/>
      <c r="EMP10" s="148"/>
      <c r="EMQ10" s="148"/>
      <c r="EMR10" s="148"/>
      <c r="EMS10" s="148"/>
      <c r="EMT10" s="148"/>
      <c r="EMU10" s="148"/>
      <c r="EMV10" s="148"/>
      <c r="EMW10" s="148"/>
      <c r="EMX10" s="148"/>
      <c r="EMY10" s="148"/>
      <c r="EMZ10" s="148"/>
      <c r="ENA10" s="148"/>
      <c r="ENB10" s="148"/>
      <c r="ENC10" s="148"/>
      <c r="END10" s="148"/>
      <c r="ENE10" s="148"/>
      <c r="ENF10" s="148"/>
      <c r="ENG10" s="148"/>
      <c r="ENH10" s="148"/>
      <c r="ENI10" s="148"/>
      <c r="ENJ10" s="148"/>
      <c r="ENK10" s="148"/>
      <c r="ENL10" s="148"/>
      <c r="ENM10" s="148"/>
      <c r="ENN10" s="148"/>
      <c r="ENO10" s="148"/>
      <c r="ENP10" s="148"/>
      <c r="ENQ10" s="148"/>
      <c r="ENR10" s="148"/>
      <c r="ENS10" s="148"/>
      <c r="ENT10" s="148"/>
      <c r="ENU10" s="148"/>
      <c r="ENV10" s="148"/>
      <c r="ENW10" s="148"/>
      <c r="ENX10" s="148"/>
      <c r="ENY10" s="148"/>
      <c r="ENZ10" s="148"/>
      <c r="EOA10" s="148"/>
      <c r="EOB10" s="148"/>
      <c r="EOC10" s="148"/>
      <c r="EOD10" s="148"/>
      <c r="EOE10" s="148"/>
      <c r="EOF10" s="148"/>
      <c r="EOG10" s="148"/>
      <c r="EOH10" s="148"/>
      <c r="EOI10" s="148"/>
      <c r="EOJ10" s="148"/>
      <c r="EOK10" s="148"/>
      <c r="EOL10" s="148"/>
      <c r="EOM10" s="148"/>
      <c r="EON10" s="148"/>
      <c r="EOO10" s="148"/>
      <c r="EOP10" s="148"/>
      <c r="EOQ10" s="148"/>
      <c r="EOR10" s="148"/>
      <c r="EOS10" s="148"/>
      <c r="EOT10" s="148"/>
      <c r="EOU10" s="148"/>
      <c r="EOV10" s="148"/>
      <c r="EOW10" s="148"/>
      <c r="EOX10" s="148"/>
      <c r="EOY10" s="148"/>
      <c r="EOZ10" s="148"/>
      <c r="EPA10" s="148"/>
      <c r="EPB10" s="148"/>
      <c r="EPC10" s="148"/>
      <c r="EPD10" s="148"/>
      <c r="EPE10" s="148"/>
      <c r="EPF10" s="148"/>
      <c r="EPG10" s="148"/>
      <c r="EPH10" s="148"/>
      <c r="EPI10" s="148"/>
      <c r="EPJ10" s="148"/>
      <c r="EPK10" s="148"/>
      <c r="EPL10" s="148"/>
      <c r="EPM10" s="148"/>
      <c r="EPN10" s="148"/>
      <c r="EPO10" s="148"/>
      <c r="EPP10" s="148"/>
      <c r="EPQ10" s="148"/>
      <c r="EPR10" s="148"/>
      <c r="EPS10" s="148"/>
      <c r="EPT10" s="148"/>
      <c r="EPU10" s="148"/>
      <c r="EPV10" s="148"/>
      <c r="EPW10" s="148"/>
      <c r="EPX10" s="148"/>
      <c r="EPY10" s="148"/>
      <c r="EPZ10" s="148"/>
      <c r="EQA10" s="148"/>
      <c r="EQB10" s="148"/>
      <c r="EQC10" s="148"/>
      <c r="EQD10" s="148"/>
      <c r="EQE10" s="148"/>
      <c r="EQF10" s="148"/>
      <c r="EQG10" s="148"/>
      <c r="EQH10" s="148"/>
      <c r="EQI10" s="148"/>
      <c r="EQJ10" s="148"/>
      <c r="EQK10" s="148"/>
      <c r="EQL10" s="148"/>
      <c r="EQM10" s="148"/>
      <c r="EQN10" s="148"/>
      <c r="EQO10" s="148"/>
      <c r="EQP10" s="148"/>
      <c r="EQQ10" s="148"/>
      <c r="EQR10" s="148"/>
      <c r="EQS10" s="148"/>
      <c r="EQT10" s="148"/>
      <c r="EQU10" s="148"/>
      <c r="EQV10" s="148"/>
      <c r="EQW10" s="148"/>
      <c r="EQX10" s="148"/>
      <c r="EQY10" s="148"/>
      <c r="EQZ10" s="148"/>
      <c r="ERA10" s="148"/>
      <c r="ERB10" s="148"/>
      <c r="ERC10" s="148"/>
      <c r="ERD10" s="148"/>
      <c r="ERE10" s="148"/>
      <c r="ERF10" s="148"/>
      <c r="ERG10" s="148"/>
      <c r="ERH10" s="148"/>
      <c r="ERI10" s="148"/>
      <c r="ERJ10" s="148"/>
      <c r="ERK10" s="148"/>
      <c r="ERL10" s="148"/>
      <c r="ERM10" s="148"/>
      <c r="ERN10" s="148"/>
      <c r="ERO10" s="148"/>
      <c r="ERP10" s="148"/>
      <c r="ERQ10" s="148"/>
      <c r="ERR10" s="148"/>
      <c r="ERS10" s="148"/>
      <c r="ERT10" s="148"/>
      <c r="ERU10" s="148"/>
      <c r="ERV10" s="148"/>
      <c r="ERW10" s="148"/>
      <c r="ERX10" s="148"/>
      <c r="ERY10" s="148"/>
      <c r="ERZ10" s="148"/>
      <c r="ESA10" s="148"/>
      <c r="ESB10" s="148"/>
      <c r="ESC10" s="148"/>
      <c r="ESD10" s="148"/>
      <c r="ESE10" s="148"/>
      <c r="ESF10" s="148"/>
      <c r="ESG10" s="148"/>
      <c r="ESH10" s="148"/>
      <c r="ESI10" s="148"/>
      <c r="ESJ10" s="148"/>
      <c r="ESK10" s="148"/>
      <c r="ESL10" s="148"/>
      <c r="ESM10" s="148"/>
      <c r="ESN10" s="148"/>
      <c r="ESO10" s="148"/>
      <c r="ESP10" s="148"/>
      <c r="ESQ10" s="148"/>
      <c r="ESR10" s="148"/>
      <c r="ESS10" s="148"/>
      <c r="EST10" s="148"/>
      <c r="ESU10" s="148"/>
      <c r="ESV10" s="148"/>
      <c r="ESW10" s="148"/>
      <c r="ESX10" s="148"/>
      <c r="ESY10" s="148"/>
      <c r="ESZ10" s="148"/>
      <c r="ETA10" s="148"/>
      <c r="ETB10" s="148"/>
      <c r="ETC10" s="148"/>
      <c r="ETD10" s="148"/>
      <c r="ETE10" s="148"/>
      <c r="ETF10" s="148"/>
      <c r="ETG10" s="148"/>
      <c r="ETH10" s="148"/>
      <c r="ETI10" s="148"/>
      <c r="ETJ10" s="148"/>
      <c r="ETK10" s="148"/>
      <c r="ETL10" s="148"/>
      <c r="ETM10" s="148"/>
      <c r="ETN10" s="148"/>
      <c r="ETO10" s="148"/>
      <c r="ETP10" s="148"/>
      <c r="ETQ10" s="148"/>
      <c r="ETR10" s="148"/>
      <c r="ETS10" s="148"/>
      <c r="ETT10" s="148"/>
      <c r="ETU10" s="148"/>
      <c r="ETV10" s="148"/>
      <c r="ETW10" s="148"/>
      <c r="ETX10" s="148"/>
      <c r="ETY10" s="148"/>
      <c r="ETZ10" s="148"/>
      <c r="EUA10" s="148"/>
      <c r="EUB10" s="148"/>
      <c r="EUC10" s="148"/>
      <c r="EUD10" s="148"/>
      <c r="EUE10" s="148"/>
      <c r="EUF10" s="148"/>
      <c r="EUG10" s="148"/>
      <c r="EUH10" s="148"/>
      <c r="EUI10" s="148"/>
      <c r="EUJ10" s="148"/>
      <c r="EUK10" s="148"/>
      <c r="EUL10" s="148"/>
      <c r="EUM10" s="148"/>
      <c r="EUN10" s="148"/>
      <c r="EUO10" s="148"/>
      <c r="EUP10" s="148"/>
      <c r="EUQ10" s="148"/>
      <c r="EUR10" s="148"/>
      <c r="EUS10" s="148"/>
      <c r="EUT10" s="148"/>
      <c r="EUU10" s="148"/>
      <c r="EUV10" s="148"/>
      <c r="EUW10" s="148"/>
      <c r="EUX10" s="148"/>
      <c r="EUY10" s="148"/>
      <c r="EUZ10" s="148"/>
      <c r="EVA10" s="148"/>
      <c r="EVB10" s="148"/>
      <c r="EVC10" s="148"/>
      <c r="EVD10" s="148"/>
      <c r="EVE10" s="148"/>
      <c r="EVF10" s="148"/>
      <c r="EVG10" s="148"/>
      <c r="EVH10" s="148"/>
      <c r="EVI10" s="148"/>
      <c r="EVJ10" s="148"/>
      <c r="EVK10" s="148"/>
      <c r="EVL10" s="148"/>
      <c r="EVM10" s="148"/>
      <c r="EVN10" s="148"/>
      <c r="EVO10" s="148"/>
      <c r="EVP10" s="148"/>
      <c r="EVQ10" s="148"/>
      <c r="EVR10" s="148"/>
      <c r="EVS10" s="148"/>
      <c r="EVT10" s="148"/>
      <c r="EVU10" s="148"/>
      <c r="EVV10" s="148"/>
      <c r="EVW10" s="148"/>
      <c r="EVX10" s="148"/>
      <c r="EVY10" s="148"/>
      <c r="EVZ10" s="148"/>
      <c r="EWA10" s="148"/>
      <c r="EWB10" s="148"/>
      <c r="EWC10" s="148"/>
      <c r="EWD10" s="148"/>
      <c r="EWE10" s="148"/>
      <c r="EWF10" s="148"/>
      <c r="EWG10" s="148"/>
      <c r="EWH10" s="148"/>
      <c r="EWI10" s="148"/>
      <c r="EWJ10" s="148"/>
      <c r="EWK10" s="148"/>
      <c r="EWL10" s="148"/>
      <c r="EWM10" s="148"/>
      <c r="EWN10" s="148"/>
      <c r="EWO10" s="148"/>
      <c r="EWP10" s="148"/>
      <c r="EWQ10" s="148"/>
      <c r="EWR10" s="148"/>
      <c r="EWS10" s="148"/>
      <c r="EWT10" s="148"/>
      <c r="EWU10" s="148"/>
      <c r="EWV10" s="148"/>
      <c r="EWW10" s="148"/>
      <c r="EWX10" s="148"/>
      <c r="EWY10" s="148"/>
      <c r="EWZ10" s="148"/>
      <c r="EXA10" s="148"/>
      <c r="EXB10" s="148"/>
      <c r="EXC10" s="148"/>
      <c r="EXD10" s="148"/>
      <c r="EXE10" s="148"/>
      <c r="EXF10" s="148"/>
      <c r="EXG10" s="148"/>
      <c r="EXH10" s="148"/>
      <c r="EXI10" s="148"/>
      <c r="EXJ10" s="148"/>
      <c r="EXK10" s="148"/>
      <c r="EXL10" s="148"/>
      <c r="EXM10" s="148"/>
      <c r="EXN10" s="148"/>
      <c r="EXO10" s="148"/>
      <c r="EXP10" s="148"/>
      <c r="EXQ10" s="148"/>
      <c r="EXR10" s="148"/>
      <c r="EXS10" s="148"/>
      <c r="EXT10" s="148"/>
      <c r="EXU10" s="148"/>
      <c r="EXV10" s="148"/>
      <c r="EXW10" s="148"/>
      <c r="EXX10" s="148"/>
      <c r="EXY10" s="148"/>
      <c r="EXZ10" s="148"/>
      <c r="EYA10" s="148"/>
      <c r="EYB10" s="148"/>
      <c r="EYC10" s="148"/>
      <c r="EYD10" s="148"/>
      <c r="EYE10" s="148"/>
      <c r="EYF10" s="148"/>
      <c r="EYG10" s="148"/>
      <c r="EYH10" s="148"/>
      <c r="EYI10" s="148"/>
      <c r="EYJ10" s="148"/>
      <c r="EYK10" s="148"/>
      <c r="EYL10" s="148"/>
      <c r="EYM10" s="148"/>
      <c r="EYN10" s="148"/>
      <c r="EYO10" s="148"/>
      <c r="EYP10" s="148"/>
      <c r="EYQ10" s="148"/>
      <c r="EYR10" s="148"/>
      <c r="EYS10" s="148"/>
      <c r="EYT10" s="148"/>
      <c r="EYU10" s="148"/>
      <c r="EYV10" s="148"/>
      <c r="EYW10" s="148"/>
      <c r="EYX10" s="148"/>
      <c r="EYY10" s="148"/>
      <c r="EYZ10" s="148"/>
      <c r="EZA10" s="148"/>
      <c r="EZB10" s="148"/>
      <c r="EZC10" s="148"/>
      <c r="EZD10" s="148"/>
      <c r="EZE10" s="148"/>
      <c r="EZF10" s="148"/>
      <c r="EZG10" s="148"/>
      <c r="EZH10" s="148"/>
      <c r="EZI10" s="148"/>
      <c r="EZJ10" s="148"/>
      <c r="EZK10" s="148"/>
      <c r="EZL10" s="148"/>
      <c r="EZM10" s="148"/>
      <c r="EZN10" s="148"/>
      <c r="EZO10" s="148"/>
      <c r="EZP10" s="148"/>
      <c r="EZQ10" s="148"/>
      <c r="EZR10" s="148"/>
      <c r="EZS10" s="148"/>
      <c r="EZT10" s="148"/>
      <c r="EZU10" s="148"/>
      <c r="EZV10" s="148"/>
      <c r="EZW10" s="148"/>
      <c r="EZX10" s="148"/>
      <c r="EZY10" s="148"/>
      <c r="EZZ10" s="148"/>
      <c r="FAA10" s="148"/>
      <c r="FAB10" s="148"/>
      <c r="FAC10" s="148"/>
      <c r="FAD10" s="148"/>
      <c r="FAE10" s="148"/>
      <c r="FAF10" s="148"/>
      <c r="FAG10" s="148"/>
      <c r="FAH10" s="148"/>
      <c r="FAI10" s="148"/>
      <c r="FAJ10" s="148"/>
      <c r="FAK10" s="148"/>
      <c r="FAL10" s="148"/>
      <c r="FAM10" s="148"/>
      <c r="FAN10" s="148"/>
      <c r="FAO10" s="148"/>
      <c r="FAP10" s="148"/>
      <c r="FAQ10" s="148"/>
      <c r="FAR10" s="148"/>
      <c r="FAS10" s="148"/>
      <c r="FAT10" s="148"/>
      <c r="FAU10" s="148"/>
      <c r="FAV10" s="148"/>
      <c r="FAW10" s="148"/>
      <c r="FAX10" s="148"/>
      <c r="FAY10" s="148"/>
      <c r="FAZ10" s="148"/>
      <c r="FBA10" s="148"/>
      <c r="FBB10" s="148"/>
      <c r="FBC10" s="148"/>
      <c r="FBD10" s="148"/>
      <c r="FBE10" s="148"/>
      <c r="FBF10" s="148"/>
      <c r="FBG10" s="148"/>
      <c r="FBH10" s="148"/>
      <c r="FBI10" s="148"/>
      <c r="FBJ10" s="148"/>
      <c r="FBK10" s="148"/>
      <c r="FBL10" s="148"/>
      <c r="FBM10" s="148"/>
      <c r="FBN10" s="148"/>
      <c r="FBO10" s="148"/>
      <c r="FBP10" s="148"/>
      <c r="FBQ10" s="148"/>
      <c r="FBR10" s="148"/>
      <c r="FBS10" s="148"/>
      <c r="FBT10" s="148"/>
      <c r="FBU10" s="148"/>
      <c r="FBV10" s="148"/>
      <c r="FBW10" s="148"/>
      <c r="FBX10" s="148"/>
      <c r="FBY10" s="148"/>
      <c r="FBZ10" s="148"/>
      <c r="FCA10" s="148"/>
      <c r="FCB10" s="148"/>
      <c r="FCC10" s="148"/>
      <c r="FCD10" s="148"/>
      <c r="FCE10" s="148"/>
      <c r="FCF10" s="148"/>
      <c r="FCG10" s="148"/>
      <c r="FCH10" s="148"/>
      <c r="FCI10" s="148"/>
      <c r="FCJ10" s="148"/>
      <c r="FCK10" s="148"/>
      <c r="FCL10" s="148"/>
      <c r="FCM10" s="148"/>
      <c r="FCN10" s="148"/>
      <c r="FCO10" s="148"/>
      <c r="FCP10" s="148"/>
      <c r="FCQ10" s="148"/>
      <c r="FCR10" s="148"/>
      <c r="FCS10" s="148"/>
      <c r="FCT10" s="148"/>
      <c r="FCU10" s="148"/>
      <c r="FCV10" s="148"/>
      <c r="FCW10" s="148"/>
      <c r="FCX10" s="148"/>
      <c r="FCY10" s="148"/>
      <c r="FCZ10" s="148"/>
      <c r="FDA10" s="148"/>
      <c r="FDB10" s="148"/>
      <c r="FDC10" s="148"/>
      <c r="FDD10" s="148"/>
      <c r="FDE10" s="148"/>
      <c r="FDF10" s="148"/>
      <c r="FDG10" s="148"/>
      <c r="FDH10" s="148"/>
      <c r="FDI10" s="148"/>
      <c r="FDJ10" s="148"/>
      <c r="FDK10" s="148"/>
      <c r="FDL10" s="148"/>
      <c r="FDM10" s="148"/>
      <c r="FDN10" s="148"/>
      <c r="FDO10" s="148"/>
      <c r="FDP10" s="148"/>
      <c r="FDQ10" s="148"/>
      <c r="FDR10" s="148"/>
      <c r="FDS10" s="148"/>
      <c r="FDT10" s="148"/>
      <c r="FDU10" s="148"/>
      <c r="FDV10" s="148"/>
      <c r="FDW10" s="148"/>
      <c r="FDX10" s="148"/>
      <c r="FDY10" s="148"/>
      <c r="FDZ10" s="148"/>
      <c r="FEA10" s="148"/>
      <c r="FEB10" s="148"/>
      <c r="FEC10" s="148"/>
      <c r="FED10" s="148"/>
      <c r="FEE10" s="148"/>
      <c r="FEF10" s="148"/>
      <c r="FEG10" s="148"/>
      <c r="FEH10" s="148"/>
      <c r="FEI10" s="148"/>
      <c r="FEJ10" s="148"/>
      <c r="FEK10" s="148"/>
      <c r="FEL10" s="148"/>
      <c r="FEM10" s="148"/>
      <c r="FEN10" s="148"/>
      <c r="FEO10" s="148"/>
      <c r="FEP10" s="148"/>
      <c r="FEQ10" s="148"/>
      <c r="FER10" s="148"/>
      <c r="FES10" s="148"/>
      <c r="FET10" s="148"/>
      <c r="FEU10" s="148"/>
      <c r="FEV10" s="148"/>
      <c r="FEW10" s="148"/>
      <c r="FEX10" s="148"/>
      <c r="FEY10" s="148"/>
      <c r="FEZ10" s="148"/>
      <c r="FFA10" s="148"/>
      <c r="FFB10" s="148"/>
      <c r="FFC10" s="148"/>
      <c r="FFD10" s="148"/>
      <c r="FFE10" s="148"/>
      <c r="FFF10" s="148"/>
      <c r="FFG10" s="148"/>
      <c r="FFH10" s="148"/>
      <c r="FFI10" s="148"/>
      <c r="FFJ10" s="148"/>
      <c r="FFK10" s="148"/>
      <c r="FFL10" s="148"/>
      <c r="FFM10" s="148"/>
      <c r="FFN10" s="148"/>
      <c r="FFO10" s="148"/>
      <c r="FFP10" s="148"/>
      <c r="FFQ10" s="148"/>
      <c r="FFR10" s="148"/>
      <c r="FFS10" s="148"/>
      <c r="FFT10" s="148"/>
      <c r="FFU10" s="148"/>
      <c r="FFV10" s="148"/>
      <c r="FFW10" s="148"/>
      <c r="FFX10" s="148"/>
      <c r="FFY10" s="148"/>
      <c r="FFZ10" s="148"/>
      <c r="FGA10" s="148"/>
      <c r="FGB10" s="148"/>
      <c r="FGC10" s="148"/>
      <c r="FGD10" s="148"/>
      <c r="FGE10" s="148"/>
      <c r="FGF10" s="148"/>
      <c r="FGG10" s="148"/>
      <c r="FGH10" s="148"/>
      <c r="FGI10" s="148"/>
      <c r="FGJ10" s="148"/>
      <c r="FGK10" s="148"/>
      <c r="FGL10" s="148"/>
      <c r="FGM10" s="148"/>
      <c r="FGN10" s="148"/>
      <c r="FGO10" s="148"/>
      <c r="FGP10" s="148"/>
      <c r="FGQ10" s="148"/>
      <c r="FGR10" s="148"/>
      <c r="FGS10" s="148"/>
      <c r="FGT10" s="148"/>
      <c r="FGU10" s="148"/>
      <c r="FGV10" s="148"/>
      <c r="FGW10" s="148"/>
      <c r="FGX10" s="148"/>
      <c r="FGY10" s="148"/>
      <c r="FGZ10" s="148"/>
      <c r="FHA10" s="148"/>
      <c r="FHB10" s="148"/>
      <c r="FHC10" s="148"/>
      <c r="FHD10" s="148"/>
      <c r="FHE10" s="148"/>
      <c r="FHF10" s="148"/>
      <c r="FHG10" s="148"/>
      <c r="FHH10" s="148"/>
      <c r="FHI10" s="148"/>
      <c r="FHJ10" s="148"/>
      <c r="FHK10" s="148"/>
      <c r="FHL10" s="148"/>
      <c r="FHM10" s="148"/>
      <c r="FHN10" s="148"/>
      <c r="FHO10" s="148"/>
      <c r="FHP10" s="148"/>
      <c r="FHQ10" s="148"/>
      <c r="FHR10" s="148"/>
      <c r="FHS10" s="148"/>
      <c r="FHT10" s="148"/>
      <c r="FHU10" s="148"/>
      <c r="FHV10" s="148"/>
      <c r="FHW10" s="148"/>
      <c r="FHX10" s="148"/>
      <c r="FHY10" s="148"/>
      <c r="FHZ10" s="148"/>
      <c r="FIA10" s="148"/>
      <c r="FIB10" s="148"/>
      <c r="FIC10" s="148"/>
      <c r="FID10" s="148"/>
      <c r="FIE10" s="148"/>
      <c r="FIF10" s="148"/>
      <c r="FIG10" s="148"/>
      <c r="FIH10" s="148"/>
      <c r="FII10" s="148"/>
      <c r="FIJ10" s="148"/>
      <c r="FIK10" s="148"/>
      <c r="FIL10" s="148"/>
      <c r="FIM10" s="148"/>
      <c r="FIN10" s="148"/>
      <c r="FIO10" s="148"/>
      <c r="FIP10" s="148"/>
      <c r="FIQ10" s="148"/>
      <c r="FIR10" s="148"/>
      <c r="FIS10" s="148"/>
      <c r="FIT10" s="148"/>
      <c r="FIU10" s="148"/>
      <c r="FIV10" s="148"/>
      <c r="FIW10" s="148"/>
      <c r="FIX10" s="148"/>
      <c r="FIY10" s="148"/>
      <c r="FIZ10" s="148"/>
      <c r="FJA10" s="148"/>
      <c r="FJB10" s="148"/>
      <c r="FJC10" s="148"/>
      <c r="FJD10" s="148"/>
      <c r="FJE10" s="148"/>
      <c r="FJF10" s="148"/>
      <c r="FJG10" s="148"/>
      <c r="FJH10" s="148"/>
      <c r="FJI10" s="148"/>
      <c r="FJJ10" s="148"/>
      <c r="FJK10" s="148"/>
      <c r="FJL10" s="148"/>
      <c r="FJM10" s="148"/>
      <c r="FJN10" s="148"/>
      <c r="FJO10" s="148"/>
      <c r="FJP10" s="148"/>
      <c r="FJQ10" s="148"/>
      <c r="FJR10" s="148"/>
      <c r="FJS10" s="148"/>
      <c r="FJT10" s="148"/>
      <c r="FJU10" s="148"/>
      <c r="FJV10" s="148"/>
      <c r="FJW10" s="148"/>
      <c r="FJX10" s="148"/>
      <c r="FJY10" s="148"/>
      <c r="FJZ10" s="148"/>
      <c r="FKA10" s="148"/>
      <c r="FKB10" s="148"/>
      <c r="FKC10" s="148"/>
      <c r="FKD10" s="148"/>
      <c r="FKE10" s="148"/>
      <c r="FKF10" s="148"/>
      <c r="FKG10" s="148"/>
      <c r="FKH10" s="148"/>
      <c r="FKI10" s="148"/>
      <c r="FKJ10" s="148"/>
      <c r="FKK10" s="148"/>
      <c r="FKL10" s="148"/>
      <c r="FKM10" s="148"/>
      <c r="FKN10" s="148"/>
      <c r="FKO10" s="148"/>
      <c r="FKP10" s="148"/>
      <c r="FKQ10" s="148"/>
      <c r="FKR10" s="148"/>
      <c r="FKS10" s="148"/>
      <c r="FKT10" s="148"/>
      <c r="FKU10" s="148"/>
      <c r="FKV10" s="148"/>
      <c r="FKW10" s="148"/>
      <c r="FKX10" s="148"/>
      <c r="FKY10" s="148"/>
      <c r="FKZ10" s="148"/>
      <c r="FLA10" s="148"/>
      <c r="FLB10" s="148"/>
      <c r="FLC10" s="148"/>
      <c r="FLD10" s="148"/>
      <c r="FLE10" s="148"/>
      <c r="FLF10" s="148"/>
      <c r="FLG10" s="148"/>
      <c r="FLH10" s="148"/>
      <c r="FLI10" s="148"/>
      <c r="FLJ10" s="148"/>
      <c r="FLK10" s="148"/>
      <c r="FLL10" s="148"/>
      <c r="FLM10" s="148"/>
      <c r="FLN10" s="148"/>
      <c r="FLO10" s="148"/>
      <c r="FLP10" s="148"/>
      <c r="FLQ10" s="148"/>
      <c r="FLR10" s="148"/>
      <c r="FLS10" s="148"/>
      <c r="FLT10" s="148"/>
      <c r="FLU10" s="148"/>
      <c r="FLV10" s="148"/>
      <c r="FLW10" s="148"/>
      <c r="FLX10" s="148"/>
      <c r="FLY10" s="148"/>
      <c r="FLZ10" s="148"/>
      <c r="FMA10" s="148"/>
      <c r="FMB10" s="148"/>
      <c r="FMC10" s="148"/>
      <c r="FMD10" s="148"/>
      <c r="FME10" s="148"/>
      <c r="FMF10" s="148"/>
      <c r="FMG10" s="148"/>
      <c r="FMH10" s="148"/>
      <c r="FMI10" s="148"/>
      <c r="FMJ10" s="148"/>
      <c r="FMK10" s="148"/>
      <c r="FML10" s="148"/>
      <c r="FMM10" s="148"/>
      <c r="FMN10" s="148"/>
      <c r="FMO10" s="148"/>
      <c r="FMP10" s="148"/>
      <c r="FMQ10" s="148"/>
      <c r="FMR10" s="148"/>
      <c r="FMS10" s="148"/>
      <c r="FMT10" s="148"/>
      <c r="FMU10" s="148"/>
      <c r="FMV10" s="148"/>
      <c r="FMW10" s="148"/>
      <c r="FMX10" s="148"/>
      <c r="FMY10" s="148"/>
      <c r="FMZ10" s="148"/>
      <c r="FNA10" s="148"/>
      <c r="FNB10" s="148"/>
      <c r="FNC10" s="148"/>
      <c r="FND10" s="148"/>
      <c r="FNE10" s="148"/>
      <c r="FNF10" s="148"/>
      <c r="FNG10" s="148"/>
      <c r="FNH10" s="148"/>
      <c r="FNI10" s="148"/>
      <c r="FNJ10" s="148"/>
      <c r="FNK10" s="148"/>
      <c r="FNL10" s="148"/>
      <c r="FNM10" s="148"/>
      <c r="FNN10" s="148"/>
      <c r="FNO10" s="148"/>
      <c r="FNP10" s="148"/>
      <c r="FNQ10" s="148"/>
      <c r="FNR10" s="148"/>
      <c r="FNS10" s="148"/>
      <c r="FNT10" s="148"/>
      <c r="FNU10" s="148"/>
      <c r="FNV10" s="148"/>
      <c r="FNW10" s="148"/>
      <c r="FNX10" s="148"/>
      <c r="FNY10" s="148"/>
      <c r="FNZ10" s="148"/>
      <c r="FOA10" s="148"/>
      <c r="FOB10" s="148"/>
      <c r="FOC10" s="148"/>
      <c r="FOD10" s="148"/>
      <c r="FOE10" s="148"/>
      <c r="FOF10" s="148"/>
      <c r="FOG10" s="148"/>
      <c r="FOH10" s="148"/>
      <c r="FOI10" s="148"/>
      <c r="FOJ10" s="148"/>
      <c r="FOK10" s="148"/>
      <c r="FOL10" s="148"/>
      <c r="FOM10" s="148"/>
      <c r="FON10" s="148"/>
      <c r="FOO10" s="148"/>
      <c r="FOP10" s="148"/>
      <c r="FOQ10" s="148"/>
      <c r="FOR10" s="148"/>
      <c r="FOS10" s="148"/>
      <c r="FOT10" s="148"/>
      <c r="FOU10" s="148"/>
      <c r="FOV10" s="148"/>
      <c r="FOW10" s="148"/>
      <c r="FOX10" s="148"/>
      <c r="FOY10" s="148"/>
      <c r="FOZ10" s="148"/>
      <c r="FPA10" s="148"/>
      <c r="FPB10" s="148"/>
      <c r="FPC10" s="148"/>
      <c r="FPD10" s="148"/>
      <c r="FPE10" s="148"/>
      <c r="FPF10" s="148"/>
      <c r="FPG10" s="148"/>
      <c r="FPH10" s="148"/>
      <c r="FPI10" s="148"/>
      <c r="FPJ10" s="148"/>
      <c r="FPK10" s="148"/>
      <c r="FPL10" s="148"/>
      <c r="FPM10" s="148"/>
      <c r="FPN10" s="148"/>
      <c r="FPO10" s="148"/>
      <c r="FPP10" s="148"/>
      <c r="FPQ10" s="148"/>
      <c r="FPR10" s="148"/>
      <c r="FPS10" s="148"/>
      <c r="FPT10" s="148"/>
      <c r="FPU10" s="148"/>
      <c r="FPV10" s="148"/>
      <c r="FPW10" s="148"/>
      <c r="FPX10" s="148"/>
      <c r="FPY10" s="148"/>
      <c r="FPZ10" s="148"/>
      <c r="FQA10" s="148"/>
      <c r="FQB10" s="148"/>
      <c r="FQC10" s="148"/>
      <c r="FQD10" s="148"/>
      <c r="FQE10" s="148"/>
      <c r="FQF10" s="148"/>
      <c r="FQG10" s="148"/>
      <c r="FQH10" s="148"/>
      <c r="FQI10" s="148"/>
      <c r="FQJ10" s="148"/>
      <c r="FQK10" s="148"/>
      <c r="FQL10" s="148"/>
      <c r="FQM10" s="148"/>
      <c r="FQN10" s="148"/>
      <c r="FQO10" s="148"/>
      <c r="FQP10" s="148"/>
      <c r="FQQ10" s="148"/>
      <c r="FQR10" s="148"/>
      <c r="FQS10" s="148"/>
      <c r="FQT10" s="148"/>
      <c r="FQU10" s="148"/>
      <c r="FQV10" s="148"/>
      <c r="FQW10" s="148"/>
      <c r="FQX10" s="148"/>
      <c r="FQY10" s="148"/>
      <c r="FQZ10" s="148"/>
      <c r="FRA10" s="148"/>
      <c r="FRB10" s="148"/>
      <c r="FRC10" s="148"/>
      <c r="FRD10" s="148"/>
      <c r="FRE10" s="148"/>
      <c r="FRF10" s="148"/>
      <c r="FRG10" s="148"/>
      <c r="FRH10" s="148"/>
      <c r="FRI10" s="148"/>
      <c r="FRJ10" s="148"/>
      <c r="FRK10" s="148"/>
      <c r="FRL10" s="148"/>
      <c r="FRM10" s="148"/>
      <c r="FRN10" s="148"/>
      <c r="FRO10" s="148"/>
      <c r="FRP10" s="148"/>
      <c r="FRQ10" s="148"/>
      <c r="FRR10" s="148"/>
      <c r="FRS10" s="148"/>
      <c r="FRT10" s="148"/>
      <c r="FRU10" s="148"/>
      <c r="FRV10" s="148"/>
      <c r="FRW10" s="148"/>
      <c r="FRX10" s="148"/>
      <c r="FRY10" s="148"/>
      <c r="FRZ10" s="148"/>
      <c r="FSA10" s="148"/>
      <c r="FSB10" s="148"/>
      <c r="FSC10" s="148"/>
      <c r="FSD10" s="148"/>
      <c r="FSE10" s="148"/>
      <c r="FSF10" s="148"/>
      <c r="FSG10" s="148"/>
      <c r="FSH10" s="148"/>
      <c r="FSI10" s="148"/>
      <c r="FSJ10" s="148"/>
      <c r="FSK10" s="148"/>
      <c r="FSL10" s="148"/>
      <c r="FSM10" s="148"/>
      <c r="FSN10" s="148"/>
      <c r="FSO10" s="148"/>
      <c r="FSP10" s="148"/>
      <c r="FSQ10" s="148"/>
      <c r="FSR10" s="148"/>
      <c r="FSS10" s="148"/>
      <c r="FST10" s="148"/>
      <c r="FSU10" s="148"/>
      <c r="FSV10" s="148"/>
      <c r="FSW10" s="148"/>
      <c r="FSX10" s="148"/>
      <c r="FSY10" s="148"/>
      <c r="FSZ10" s="148"/>
      <c r="FTA10" s="148"/>
      <c r="FTB10" s="148"/>
      <c r="FTC10" s="148"/>
      <c r="FTD10" s="148"/>
      <c r="FTE10" s="148"/>
      <c r="FTF10" s="148"/>
      <c r="FTG10" s="148"/>
      <c r="FTH10" s="148"/>
      <c r="FTI10" s="148"/>
      <c r="FTJ10" s="148"/>
      <c r="FTK10" s="148"/>
      <c r="FTL10" s="148"/>
      <c r="FTM10" s="148"/>
      <c r="FTN10" s="148"/>
      <c r="FTO10" s="148"/>
      <c r="FTP10" s="148"/>
      <c r="FTQ10" s="148"/>
      <c r="FTR10" s="148"/>
      <c r="FTS10" s="148"/>
      <c r="FTT10" s="148"/>
      <c r="FTU10" s="148"/>
      <c r="FTV10" s="148"/>
      <c r="FTW10" s="148"/>
      <c r="FTX10" s="148"/>
      <c r="FTY10" s="148"/>
      <c r="FTZ10" s="148"/>
      <c r="FUA10" s="148"/>
      <c r="FUB10" s="148"/>
      <c r="FUC10" s="148"/>
      <c r="FUD10" s="148"/>
      <c r="FUE10" s="148"/>
      <c r="FUF10" s="148"/>
      <c r="FUG10" s="148"/>
      <c r="FUH10" s="148"/>
      <c r="FUI10" s="148"/>
      <c r="FUJ10" s="148"/>
      <c r="FUK10" s="148"/>
      <c r="FUL10" s="148"/>
      <c r="FUM10" s="148"/>
      <c r="FUN10" s="148"/>
      <c r="FUO10" s="148"/>
      <c r="FUP10" s="148"/>
      <c r="FUQ10" s="148"/>
      <c r="FUR10" s="148"/>
      <c r="FUS10" s="148"/>
      <c r="FUT10" s="148"/>
      <c r="FUU10" s="148"/>
      <c r="FUV10" s="148"/>
      <c r="FUW10" s="148"/>
      <c r="FUX10" s="148"/>
      <c r="FUY10" s="148"/>
      <c r="FUZ10" s="148"/>
      <c r="FVA10" s="148"/>
      <c r="FVB10" s="148"/>
      <c r="FVC10" s="148"/>
      <c r="FVD10" s="148"/>
      <c r="FVE10" s="148"/>
      <c r="FVF10" s="148"/>
      <c r="FVG10" s="148"/>
      <c r="FVH10" s="148"/>
      <c r="FVI10" s="148"/>
      <c r="FVJ10" s="148"/>
      <c r="FVK10" s="148"/>
      <c r="FVL10" s="148"/>
      <c r="FVM10" s="148"/>
      <c r="FVN10" s="148"/>
      <c r="FVO10" s="148"/>
      <c r="FVP10" s="148"/>
      <c r="FVQ10" s="148"/>
      <c r="FVR10" s="148"/>
      <c r="FVS10" s="148"/>
      <c r="FVT10" s="148"/>
      <c r="FVU10" s="148"/>
      <c r="FVV10" s="148"/>
      <c r="FVW10" s="148"/>
      <c r="FVX10" s="148"/>
      <c r="FVY10" s="148"/>
      <c r="FVZ10" s="148"/>
      <c r="FWA10" s="148"/>
      <c r="FWB10" s="148"/>
      <c r="FWC10" s="148"/>
      <c r="FWD10" s="148"/>
      <c r="FWE10" s="148"/>
      <c r="FWF10" s="148"/>
      <c r="FWG10" s="148"/>
      <c r="FWH10" s="148"/>
      <c r="FWI10" s="148"/>
      <c r="FWJ10" s="148"/>
      <c r="FWK10" s="148"/>
      <c r="FWL10" s="148"/>
      <c r="FWM10" s="148"/>
      <c r="FWN10" s="148"/>
      <c r="FWO10" s="148"/>
      <c r="FWP10" s="148"/>
      <c r="FWQ10" s="148"/>
      <c r="FWR10" s="148"/>
      <c r="FWS10" s="148"/>
      <c r="FWT10" s="148"/>
      <c r="FWU10" s="148"/>
      <c r="FWV10" s="148"/>
      <c r="FWW10" s="148"/>
      <c r="FWX10" s="148"/>
      <c r="FWY10" s="148"/>
      <c r="FWZ10" s="148"/>
      <c r="FXA10" s="148"/>
      <c r="FXB10" s="148"/>
      <c r="FXC10" s="148"/>
      <c r="FXD10" s="148"/>
      <c r="FXE10" s="148"/>
      <c r="FXF10" s="148"/>
      <c r="FXG10" s="148"/>
      <c r="FXH10" s="148"/>
      <c r="FXI10" s="148"/>
      <c r="FXJ10" s="148"/>
      <c r="FXK10" s="148"/>
      <c r="FXL10" s="148"/>
      <c r="FXM10" s="148"/>
      <c r="FXN10" s="148"/>
      <c r="FXO10" s="148"/>
      <c r="FXP10" s="148"/>
      <c r="FXQ10" s="148"/>
      <c r="FXR10" s="148"/>
      <c r="FXS10" s="148"/>
      <c r="FXT10" s="148"/>
      <c r="FXU10" s="148"/>
      <c r="FXV10" s="148"/>
      <c r="FXW10" s="148"/>
      <c r="FXX10" s="148"/>
      <c r="FXY10" s="148"/>
      <c r="FXZ10" s="148"/>
      <c r="FYA10" s="148"/>
      <c r="FYB10" s="148"/>
      <c r="FYC10" s="148"/>
      <c r="FYD10" s="148"/>
      <c r="FYE10" s="148"/>
      <c r="FYF10" s="148"/>
      <c r="FYG10" s="148"/>
      <c r="FYH10" s="148"/>
      <c r="FYI10" s="148"/>
      <c r="FYJ10" s="148"/>
      <c r="FYK10" s="148"/>
      <c r="FYL10" s="148"/>
      <c r="FYM10" s="148"/>
      <c r="FYN10" s="148"/>
      <c r="FYO10" s="148"/>
      <c r="FYP10" s="148"/>
      <c r="FYQ10" s="148"/>
      <c r="FYR10" s="148"/>
      <c r="FYS10" s="148"/>
      <c r="FYT10" s="148"/>
      <c r="FYU10" s="148"/>
      <c r="FYV10" s="148"/>
      <c r="FYW10" s="148"/>
      <c r="FYX10" s="148"/>
      <c r="FYY10" s="148"/>
      <c r="FYZ10" s="148"/>
      <c r="FZA10" s="148"/>
      <c r="FZB10" s="148"/>
      <c r="FZC10" s="148"/>
      <c r="FZD10" s="148"/>
      <c r="FZE10" s="148"/>
      <c r="FZF10" s="148"/>
      <c r="FZG10" s="148"/>
      <c r="FZH10" s="148"/>
      <c r="FZI10" s="148"/>
      <c r="FZJ10" s="148"/>
      <c r="FZK10" s="148"/>
      <c r="FZL10" s="148"/>
      <c r="FZM10" s="148"/>
      <c r="FZN10" s="148"/>
      <c r="FZO10" s="148"/>
      <c r="FZP10" s="148"/>
      <c r="FZQ10" s="148"/>
      <c r="FZR10" s="148"/>
      <c r="FZS10" s="148"/>
      <c r="FZT10" s="148"/>
      <c r="FZU10" s="148"/>
      <c r="FZV10" s="148"/>
      <c r="FZW10" s="148"/>
      <c r="FZX10" s="148"/>
      <c r="FZY10" s="148"/>
      <c r="FZZ10" s="148"/>
      <c r="GAA10" s="148"/>
      <c r="GAB10" s="148"/>
      <c r="GAC10" s="148"/>
      <c r="GAD10" s="148"/>
      <c r="GAE10" s="148"/>
      <c r="GAF10" s="148"/>
      <c r="GAG10" s="148"/>
      <c r="GAH10" s="148"/>
      <c r="GAI10" s="148"/>
      <c r="GAJ10" s="148"/>
      <c r="GAK10" s="148"/>
      <c r="GAL10" s="148"/>
      <c r="GAM10" s="148"/>
      <c r="GAN10" s="148"/>
      <c r="GAO10" s="148"/>
      <c r="GAP10" s="148"/>
      <c r="GAQ10" s="148"/>
      <c r="GAR10" s="148"/>
      <c r="GAS10" s="148"/>
      <c r="GAT10" s="148"/>
      <c r="GAU10" s="148"/>
      <c r="GAV10" s="148"/>
      <c r="GAW10" s="148"/>
      <c r="GAX10" s="148"/>
      <c r="GAY10" s="148"/>
      <c r="GAZ10" s="148"/>
      <c r="GBA10" s="148"/>
      <c r="GBB10" s="148"/>
      <c r="GBC10" s="148"/>
      <c r="GBD10" s="148"/>
      <c r="GBE10" s="148"/>
      <c r="GBF10" s="148"/>
      <c r="GBG10" s="148"/>
      <c r="GBH10" s="148"/>
      <c r="GBI10" s="148"/>
      <c r="GBJ10" s="148"/>
      <c r="GBK10" s="148"/>
      <c r="GBL10" s="148"/>
      <c r="GBM10" s="148"/>
      <c r="GBN10" s="148"/>
      <c r="GBO10" s="148"/>
      <c r="GBP10" s="148"/>
      <c r="GBQ10" s="148"/>
      <c r="GBR10" s="148"/>
      <c r="GBS10" s="148"/>
      <c r="GBT10" s="148"/>
      <c r="GBU10" s="148"/>
      <c r="GBV10" s="148"/>
      <c r="GBW10" s="148"/>
      <c r="GBX10" s="148"/>
      <c r="GBY10" s="148"/>
      <c r="GBZ10" s="148"/>
      <c r="GCA10" s="148"/>
      <c r="GCB10" s="148"/>
      <c r="GCC10" s="148"/>
      <c r="GCD10" s="148"/>
      <c r="GCE10" s="148"/>
      <c r="GCF10" s="148"/>
      <c r="GCG10" s="148"/>
      <c r="GCH10" s="148"/>
      <c r="GCI10" s="148"/>
      <c r="GCJ10" s="148"/>
      <c r="GCK10" s="148"/>
      <c r="GCL10" s="148"/>
      <c r="GCM10" s="148"/>
      <c r="GCN10" s="148"/>
      <c r="GCO10" s="148"/>
      <c r="GCP10" s="148"/>
      <c r="GCQ10" s="148"/>
      <c r="GCR10" s="148"/>
      <c r="GCS10" s="148"/>
      <c r="GCT10" s="148"/>
      <c r="GCU10" s="148"/>
      <c r="GCV10" s="148"/>
      <c r="GCW10" s="148"/>
      <c r="GCX10" s="148"/>
      <c r="GCY10" s="148"/>
      <c r="GCZ10" s="148"/>
      <c r="GDA10" s="148"/>
      <c r="GDB10" s="148"/>
      <c r="GDC10" s="148"/>
      <c r="GDD10" s="148"/>
      <c r="GDE10" s="148"/>
      <c r="GDF10" s="148"/>
      <c r="GDG10" s="148"/>
      <c r="GDH10" s="148"/>
      <c r="GDI10" s="148"/>
      <c r="GDJ10" s="148"/>
      <c r="GDK10" s="148"/>
      <c r="GDL10" s="148"/>
      <c r="GDM10" s="148"/>
      <c r="GDN10" s="148"/>
      <c r="GDO10" s="148"/>
      <c r="GDP10" s="148"/>
      <c r="GDQ10" s="148"/>
      <c r="GDR10" s="148"/>
      <c r="GDS10" s="148"/>
      <c r="GDT10" s="148"/>
      <c r="GDU10" s="148"/>
      <c r="GDV10" s="148"/>
      <c r="GDW10" s="148"/>
      <c r="GDX10" s="148"/>
      <c r="GDY10" s="148"/>
      <c r="GDZ10" s="148"/>
      <c r="GEA10" s="148"/>
      <c r="GEB10" s="148"/>
      <c r="GEC10" s="148"/>
      <c r="GED10" s="148"/>
      <c r="GEE10" s="148"/>
      <c r="GEF10" s="148"/>
      <c r="GEG10" s="148"/>
      <c r="GEH10" s="148"/>
      <c r="GEI10" s="148"/>
      <c r="GEJ10" s="148"/>
      <c r="GEK10" s="148"/>
      <c r="GEL10" s="148"/>
      <c r="GEM10" s="148"/>
      <c r="GEN10" s="148"/>
      <c r="GEO10" s="148"/>
      <c r="GEP10" s="148"/>
      <c r="GEQ10" s="148"/>
      <c r="GER10" s="148"/>
      <c r="GES10" s="148"/>
      <c r="GET10" s="148"/>
      <c r="GEU10" s="148"/>
      <c r="GEV10" s="148"/>
      <c r="GEW10" s="148"/>
      <c r="GEX10" s="148"/>
      <c r="GEY10" s="148"/>
      <c r="GEZ10" s="148"/>
      <c r="GFA10" s="148"/>
      <c r="GFB10" s="148"/>
      <c r="GFC10" s="148"/>
      <c r="GFD10" s="148"/>
      <c r="GFE10" s="148"/>
      <c r="GFF10" s="148"/>
      <c r="GFG10" s="148"/>
      <c r="GFH10" s="148"/>
      <c r="GFI10" s="148"/>
      <c r="GFJ10" s="148"/>
      <c r="GFK10" s="148"/>
      <c r="GFL10" s="148"/>
      <c r="GFM10" s="148"/>
      <c r="GFN10" s="148"/>
      <c r="GFO10" s="148"/>
      <c r="GFP10" s="148"/>
      <c r="GFQ10" s="148"/>
      <c r="GFR10" s="148"/>
      <c r="GFS10" s="148"/>
      <c r="GFT10" s="148"/>
      <c r="GFU10" s="148"/>
      <c r="GFV10" s="148"/>
      <c r="GFW10" s="148"/>
      <c r="GFX10" s="148"/>
      <c r="GFY10" s="148"/>
      <c r="GFZ10" s="148"/>
      <c r="GGA10" s="148"/>
      <c r="GGB10" s="148"/>
      <c r="GGC10" s="148"/>
      <c r="GGD10" s="148"/>
      <c r="GGE10" s="148"/>
      <c r="GGF10" s="148"/>
      <c r="GGG10" s="148"/>
      <c r="GGH10" s="148"/>
      <c r="GGI10" s="148"/>
      <c r="GGJ10" s="148"/>
      <c r="GGK10" s="148"/>
      <c r="GGL10" s="148"/>
      <c r="GGM10" s="148"/>
      <c r="GGN10" s="148"/>
      <c r="GGO10" s="148"/>
      <c r="GGP10" s="148"/>
      <c r="GGQ10" s="148"/>
      <c r="GGR10" s="148"/>
      <c r="GGS10" s="148"/>
      <c r="GGT10" s="148"/>
      <c r="GGU10" s="148"/>
      <c r="GGV10" s="148"/>
      <c r="GGW10" s="148"/>
      <c r="GGX10" s="148"/>
      <c r="GGY10" s="148"/>
      <c r="GGZ10" s="148"/>
      <c r="GHA10" s="148"/>
      <c r="GHB10" s="148"/>
      <c r="GHC10" s="148"/>
      <c r="GHD10" s="148"/>
      <c r="GHE10" s="148"/>
      <c r="GHF10" s="148"/>
      <c r="GHG10" s="148"/>
      <c r="GHH10" s="148"/>
      <c r="GHI10" s="148"/>
      <c r="GHJ10" s="148"/>
      <c r="GHK10" s="148"/>
      <c r="GHL10" s="148"/>
      <c r="GHM10" s="148"/>
      <c r="GHN10" s="148"/>
      <c r="GHO10" s="148"/>
      <c r="GHP10" s="148"/>
      <c r="GHQ10" s="148"/>
      <c r="GHR10" s="148"/>
      <c r="GHS10" s="148"/>
      <c r="GHT10" s="148"/>
      <c r="GHU10" s="148"/>
      <c r="GHV10" s="148"/>
      <c r="GHW10" s="148"/>
      <c r="GHX10" s="148"/>
      <c r="GHY10" s="148"/>
      <c r="GHZ10" s="148"/>
      <c r="GIA10" s="148"/>
      <c r="GIB10" s="148"/>
      <c r="GIC10" s="148"/>
      <c r="GID10" s="148"/>
      <c r="GIE10" s="148"/>
      <c r="GIF10" s="148"/>
      <c r="GIG10" s="148"/>
      <c r="GIH10" s="148"/>
      <c r="GII10" s="148"/>
      <c r="GIJ10" s="148"/>
      <c r="GIK10" s="148"/>
      <c r="GIL10" s="148"/>
      <c r="GIM10" s="148"/>
      <c r="GIN10" s="148"/>
      <c r="GIO10" s="148"/>
      <c r="GIP10" s="148"/>
      <c r="GIQ10" s="148"/>
      <c r="GIR10" s="148"/>
      <c r="GIS10" s="148"/>
      <c r="GIT10" s="148"/>
      <c r="GIU10" s="148"/>
      <c r="GIV10" s="148"/>
      <c r="GIW10" s="148"/>
      <c r="GIX10" s="148"/>
      <c r="GIY10" s="148"/>
      <c r="GIZ10" s="148"/>
      <c r="GJA10" s="148"/>
      <c r="GJB10" s="148"/>
      <c r="GJC10" s="148"/>
      <c r="GJD10" s="148"/>
      <c r="GJE10" s="148"/>
      <c r="GJF10" s="148"/>
      <c r="GJG10" s="148"/>
      <c r="GJH10" s="148"/>
      <c r="GJI10" s="148"/>
      <c r="GJJ10" s="148"/>
      <c r="GJK10" s="148"/>
      <c r="GJL10" s="148"/>
      <c r="GJM10" s="148"/>
      <c r="GJN10" s="148"/>
      <c r="GJO10" s="148"/>
      <c r="GJP10" s="148"/>
      <c r="GJQ10" s="148"/>
      <c r="GJR10" s="148"/>
      <c r="GJS10" s="148"/>
      <c r="GJT10" s="148"/>
      <c r="GJU10" s="148"/>
      <c r="GJV10" s="148"/>
      <c r="GJW10" s="148"/>
      <c r="GJX10" s="148"/>
      <c r="GJY10" s="148"/>
      <c r="GJZ10" s="148"/>
      <c r="GKA10" s="148"/>
      <c r="GKB10" s="148"/>
      <c r="GKC10" s="148"/>
      <c r="GKD10" s="148"/>
      <c r="GKE10" s="148"/>
      <c r="GKF10" s="148"/>
      <c r="GKG10" s="148"/>
      <c r="GKH10" s="148"/>
      <c r="GKI10" s="148"/>
      <c r="GKJ10" s="148"/>
      <c r="GKK10" s="148"/>
      <c r="GKL10" s="148"/>
      <c r="GKM10" s="148"/>
      <c r="GKN10" s="148"/>
      <c r="GKO10" s="148"/>
      <c r="GKP10" s="148"/>
      <c r="GKQ10" s="148"/>
      <c r="GKR10" s="148"/>
      <c r="GKS10" s="148"/>
      <c r="GKT10" s="148"/>
      <c r="GKU10" s="148"/>
      <c r="GKV10" s="148"/>
      <c r="GKW10" s="148"/>
      <c r="GKX10" s="148"/>
      <c r="GKY10" s="148"/>
      <c r="GKZ10" s="148"/>
      <c r="GLA10" s="148"/>
      <c r="GLB10" s="148"/>
      <c r="GLC10" s="148"/>
      <c r="GLD10" s="148"/>
      <c r="GLE10" s="148"/>
      <c r="GLF10" s="148"/>
      <c r="GLG10" s="148"/>
      <c r="GLH10" s="148"/>
      <c r="GLI10" s="148"/>
      <c r="GLJ10" s="148"/>
      <c r="GLK10" s="148"/>
      <c r="GLL10" s="148"/>
      <c r="GLM10" s="148"/>
      <c r="GLN10" s="148"/>
      <c r="GLO10" s="148"/>
      <c r="GLP10" s="148"/>
      <c r="GLQ10" s="148"/>
      <c r="GLR10" s="148"/>
      <c r="GLS10" s="148"/>
      <c r="GLT10" s="148"/>
      <c r="GLU10" s="148"/>
      <c r="GLV10" s="148"/>
      <c r="GLW10" s="148"/>
      <c r="GLX10" s="148"/>
      <c r="GLY10" s="148"/>
      <c r="GLZ10" s="148"/>
      <c r="GMA10" s="148"/>
      <c r="GMB10" s="148"/>
      <c r="GMC10" s="148"/>
      <c r="GMD10" s="148"/>
      <c r="GME10" s="148"/>
      <c r="GMF10" s="148"/>
      <c r="GMG10" s="148"/>
      <c r="GMH10" s="148"/>
      <c r="GMI10" s="148"/>
      <c r="GMJ10" s="148"/>
      <c r="GMK10" s="148"/>
      <c r="GML10" s="148"/>
      <c r="GMM10" s="148"/>
      <c r="GMN10" s="148"/>
      <c r="GMO10" s="148"/>
      <c r="GMP10" s="148"/>
      <c r="GMQ10" s="148"/>
      <c r="GMR10" s="148"/>
      <c r="GMS10" s="148"/>
      <c r="GMT10" s="148"/>
      <c r="GMU10" s="148"/>
      <c r="GMV10" s="148"/>
      <c r="GMW10" s="148"/>
      <c r="GMX10" s="148"/>
      <c r="GMY10" s="148"/>
      <c r="GMZ10" s="148"/>
      <c r="GNA10" s="148"/>
      <c r="GNB10" s="148"/>
      <c r="GNC10" s="148"/>
      <c r="GND10" s="148"/>
      <c r="GNE10" s="148"/>
      <c r="GNF10" s="148"/>
      <c r="GNG10" s="148"/>
      <c r="GNH10" s="148"/>
      <c r="GNI10" s="148"/>
      <c r="GNJ10" s="148"/>
      <c r="GNK10" s="148"/>
      <c r="GNL10" s="148"/>
      <c r="GNM10" s="148"/>
      <c r="GNN10" s="148"/>
      <c r="GNO10" s="148"/>
      <c r="GNP10" s="148"/>
      <c r="GNQ10" s="148"/>
      <c r="GNR10" s="148"/>
      <c r="GNS10" s="148"/>
      <c r="GNT10" s="148"/>
      <c r="GNU10" s="148"/>
      <c r="GNV10" s="148"/>
      <c r="GNW10" s="148"/>
      <c r="GNX10" s="148"/>
      <c r="GNY10" s="148"/>
      <c r="GNZ10" s="148"/>
      <c r="GOA10" s="148"/>
      <c r="GOB10" s="148"/>
      <c r="GOC10" s="148"/>
      <c r="GOD10" s="148"/>
      <c r="GOE10" s="148"/>
      <c r="GOF10" s="148"/>
      <c r="GOG10" s="148"/>
      <c r="GOH10" s="148"/>
      <c r="GOI10" s="148"/>
      <c r="GOJ10" s="148"/>
      <c r="GOK10" s="148"/>
      <c r="GOL10" s="148"/>
      <c r="GOM10" s="148"/>
      <c r="GON10" s="148"/>
      <c r="GOO10" s="148"/>
      <c r="GOP10" s="148"/>
      <c r="GOQ10" s="148"/>
      <c r="GOR10" s="148"/>
      <c r="GOS10" s="148"/>
      <c r="GOT10" s="148"/>
      <c r="GOU10" s="148"/>
      <c r="GOV10" s="148"/>
      <c r="GOW10" s="148"/>
      <c r="GOX10" s="148"/>
      <c r="GOY10" s="148"/>
      <c r="GOZ10" s="148"/>
      <c r="GPA10" s="148"/>
      <c r="GPB10" s="148"/>
      <c r="GPC10" s="148"/>
      <c r="GPD10" s="148"/>
      <c r="GPE10" s="148"/>
      <c r="GPF10" s="148"/>
      <c r="GPG10" s="148"/>
      <c r="GPH10" s="148"/>
      <c r="GPI10" s="148"/>
      <c r="GPJ10" s="148"/>
      <c r="GPK10" s="148"/>
      <c r="GPL10" s="148"/>
      <c r="GPM10" s="148"/>
      <c r="GPN10" s="148"/>
      <c r="GPO10" s="148"/>
      <c r="GPP10" s="148"/>
      <c r="GPQ10" s="148"/>
      <c r="GPR10" s="148"/>
      <c r="GPS10" s="148"/>
      <c r="GPT10" s="148"/>
      <c r="GPU10" s="148"/>
      <c r="GPV10" s="148"/>
      <c r="GPW10" s="148"/>
      <c r="GPX10" s="148"/>
      <c r="GPY10" s="148"/>
      <c r="GPZ10" s="148"/>
      <c r="GQA10" s="148"/>
      <c r="GQB10" s="148"/>
      <c r="GQC10" s="148"/>
      <c r="GQD10" s="148"/>
      <c r="GQE10" s="148"/>
      <c r="GQF10" s="148"/>
      <c r="GQG10" s="148"/>
      <c r="GQH10" s="148"/>
      <c r="GQI10" s="148"/>
      <c r="GQJ10" s="148"/>
      <c r="GQK10" s="148"/>
      <c r="GQL10" s="148"/>
      <c r="GQM10" s="148"/>
      <c r="GQN10" s="148"/>
      <c r="GQO10" s="148"/>
      <c r="GQP10" s="148"/>
      <c r="GQQ10" s="148"/>
      <c r="GQR10" s="148"/>
      <c r="GQS10" s="148"/>
      <c r="GQT10" s="148"/>
      <c r="GQU10" s="148"/>
      <c r="GQV10" s="148"/>
      <c r="GQW10" s="148"/>
      <c r="GQX10" s="148"/>
      <c r="GQY10" s="148"/>
      <c r="GQZ10" s="148"/>
      <c r="GRA10" s="148"/>
      <c r="GRB10" s="148"/>
      <c r="GRC10" s="148"/>
      <c r="GRD10" s="148"/>
      <c r="GRE10" s="148"/>
      <c r="GRF10" s="148"/>
      <c r="GRG10" s="148"/>
      <c r="GRH10" s="148"/>
      <c r="GRI10" s="148"/>
      <c r="GRJ10" s="148"/>
      <c r="GRK10" s="148"/>
      <c r="GRL10" s="148"/>
      <c r="GRM10" s="148"/>
      <c r="GRN10" s="148"/>
      <c r="GRO10" s="148"/>
      <c r="GRP10" s="148"/>
      <c r="GRQ10" s="148"/>
      <c r="GRR10" s="148"/>
      <c r="GRS10" s="148"/>
      <c r="GRT10" s="148"/>
      <c r="GRU10" s="148"/>
      <c r="GRV10" s="148"/>
      <c r="GRW10" s="148"/>
      <c r="GRX10" s="148"/>
      <c r="GRY10" s="148"/>
      <c r="GRZ10" s="148"/>
      <c r="GSA10" s="148"/>
      <c r="GSB10" s="148"/>
      <c r="GSC10" s="148"/>
      <c r="GSD10" s="148"/>
      <c r="GSE10" s="148"/>
      <c r="GSF10" s="148"/>
      <c r="GSG10" s="148"/>
      <c r="GSH10" s="148"/>
      <c r="GSI10" s="148"/>
      <c r="GSJ10" s="148"/>
      <c r="GSK10" s="148"/>
      <c r="GSL10" s="148"/>
      <c r="GSM10" s="148"/>
      <c r="GSN10" s="148"/>
      <c r="GSO10" s="148"/>
      <c r="GSP10" s="148"/>
      <c r="GSQ10" s="148"/>
      <c r="GSR10" s="148"/>
      <c r="GSS10" s="148"/>
      <c r="GST10" s="148"/>
      <c r="GSU10" s="148"/>
      <c r="GSV10" s="148"/>
      <c r="GSW10" s="148"/>
      <c r="GSX10" s="148"/>
      <c r="GSY10" s="148"/>
      <c r="GSZ10" s="148"/>
      <c r="GTA10" s="148"/>
      <c r="GTB10" s="148"/>
      <c r="GTC10" s="148"/>
      <c r="GTD10" s="148"/>
      <c r="GTE10" s="148"/>
      <c r="GTF10" s="148"/>
      <c r="GTG10" s="148"/>
      <c r="GTH10" s="148"/>
      <c r="GTI10" s="148"/>
      <c r="GTJ10" s="148"/>
      <c r="GTK10" s="148"/>
      <c r="GTL10" s="148"/>
      <c r="GTM10" s="148"/>
      <c r="GTN10" s="148"/>
      <c r="GTO10" s="148"/>
      <c r="GTP10" s="148"/>
      <c r="GTQ10" s="148"/>
      <c r="GTR10" s="148"/>
      <c r="GTS10" s="148"/>
      <c r="GTT10" s="148"/>
      <c r="GTU10" s="148"/>
      <c r="GTV10" s="148"/>
      <c r="GTW10" s="148"/>
      <c r="GTX10" s="148"/>
      <c r="GTY10" s="148"/>
      <c r="GTZ10" s="148"/>
      <c r="GUA10" s="148"/>
      <c r="GUB10" s="148"/>
      <c r="GUC10" s="148"/>
      <c r="GUD10" s="148"/>
      <c r="GUE10" s="148"/>
      <c r="GUF10" s="148"/>
      <c r="GUG10" s="148"/>
      <c r="GUH10" s="148"/>
      <c r="GUI10" s="148"/>
      <c r="GUJ10" s="148"/>
      <c r="GUK10" s="148"/>
      <c r="GUL10" s="148"/>
      <c r="GUM10" s="148"/>
      <c r="GUN10" s="148"/>
      <c r="GUO10" s="148"/>
      <c r="GUP10" s="148"/>
      <c r="GUQ10" s="148"/>
      <c r="GUR10" s="148"/>
      <c r="GUS10" s="148"/>
      <c r="GUT10" s="148"/>
      <c r="GUU10" s="148"/>
      <c r="GUV10" s="148"/>
      <c r="GUW10" s="148"/>
      <c r="GUX10" s="148"/>
      <c r="GUY10" s="148"/>
      <c r="GUZ10" s="148"/>
      <c r="GVA10" s="148"/>
      <c r="GVB10" s="148"/>
      <c r="GVC10" s="148"/>
      <c r="GVD10" s="148"/>
      <c r="GVE10" s="148"/>
      <c r="GVF10" s="148"/>
      <c r="GVG10" s="148"/>
      <c r="GVH10" s="148"/>
      <c r="GVI10" s="148"/>
      <c r="GVJ10" s="148"/>
      <c r="GVK10" s="148"/>
      <c r="GVL10" s="148"/>
      <c r="GVM10" s="148"/>
      <c r="GVN10" s="148"/>
      <c r="GVO10" s="148"/>
      <c r="GVP10" s="148"/>
      <c r="GVQ10" s="148"/>
      <c r="GVR10" s="148"/>
      <c r="GVS10" s="148"/>
      <c r="GVT10" s="148"/>
      <c r="GVU10" s="148"/>
      <c r="GVV10" s="148"/>
      <c r="GVW10" s="148"/>
      <c r="GVX10" s="148"/>
      <c r="GVY10" s="148"/>
      <c r="GVZ10" s="148"/>
      <c r="GWA10" s="148"/>
      <c r="GWB10" s="148"/>
      <c r="GWC10" s="148"/>
      <c r="GWD10" s="148"/>
      <c r="GWE10" s="148"/>
      <c r="GWF10" s="148"/>
      <c r="GWG10" s="148"/>
      <c r="GWH10" s="148"/>
      <c r="GWI10" s="148"/>
      <c r="GWJ10" s="148"/>
      <c r="GWK10" s="148"/>
      <c r="GWL10" s="148"/>
      <c r="GWM10" s="148"/>
      <c r="GWN10" s="148"/>
      <c r="GWO10" s="148"/>
      <c r="GWP10" s="148"/>
      <c r="GWQ10" s="148"/>
      <c r="GWR10" s="148"/>
      <c r="GWS10" s="148"/>
      <c r="GWT10" s="148"/>
      <c r="GWU10" s="148"/>
      <c r="GWV10" s="148"/>
      <c r="GWW10" s="148"/>
      <c r="GWX10" s="148"/>
      <c r="GWY10" s="148"/>
      <c r="GWZ10" s="148"/>
      <c r="GXA10" s="148"/>
      <c r="GXB10" s="148"/>
      <c r="GXC10" s="148"/>
      <c r="GXD10" s="148"/>
      <c r="GXE10" s="148"/>
      <c r="GXF10" s="148"/>
      <c r="GXG10" s="148"/>
      <c r="GXH10" s="148"/>
      <c r="GXI10" s="148"/>
      <c r="GXJ10" s="148"/>
      <c r="GXK10" s="148"/>
      <c r="GXL10" s="148"/>
      <c r="GXM10" s="148"/>
      <c r="GXN10" s="148"/>
      <c r="GXO10" s="148"/>
      <c r="GXP10" s="148"/>
      <c r="GXQ10" s="148"/>
      <c r="GXR10" s="148"/>
      <c r="GXS10" s="148"/>
      <c r="GXT10" s="148"/>
      <c r="GXU10" s="148"/>
      <c r="GXV10" s="148"/>
      <c r="GXW10" s="148"/>
      <c r="GXX10" s="148"/>
      <c r="GXY10" s="148"/>
      <c r="GXZ10" s="148"/>
      <c r="GYA10" s="148"/>
      <c r="GYB10" s="148"/>
      <c r="GYC10" s="148"/>
      <c r="GYD10" s="148"/>
      <c r="GYE10" s="148"/>
      <c r="GYF10" s="148"/>
      <c r="GYG10" s="148"/>
      <c r="GYH10" s="148"/>
      <c r="GYI10" s="148"/>
      <c r="GYJ10" s="148"/>
      <c r="GYK10" s="148"/>
      <c r="GYL10" s="148"/>
      <c r="GYM10" s="148"/>
      <c r="GYN10" s="148"/>
      <c r="GYO10" s="148"/>
      <c r="GYP10" s="148"/>
      <c r="GYQ10" s="148"/>
      <c r="GYR10" s="148"/>
      <c r="GYS10" s="148"/>
      <c r="GYT10" s="148"/>
      <c r="GYU10" s="148"/>
      <c r="GYV10" s="148"/>
      <c r="GYW10" s="148"/>
      <c r="GYX10" s="148"/>
      <c r="GYY10" s="148"/>
      <c r="GYZ10" s="148"/>
      <c r="GZA10" s="148"/>
      <c r="GZB10" s="148"/>
      <c r="GZC10" s="148"/>
      <c r="GZD10" s="148"/>
      <c r="GZE10" s="148"/>
      <c r="GZF10" s="148"/>
      <c r="GZG10" s="148"/>
      <c r="GZH10" s="148"/>
      <c r="GZI10" s="148"/>
      <c r="GZJ10" s="148"/>
      <c r="GZK10" s="148"/>
      <c r="GZL10" s="148"/>
      <c r="GZM10" s="148"/>
      <c r="GZN10" s="148"/>
      <c r="GZO10" s="148"/>
      <c r="GZP10" s="148"/>
      <c r="GZQ10" s="148"/>
      <c r="GZR10" s="148"/>
      <c r="GZS10" s="148"/>
      <c r="GZT10" s="148"/>
      <c r="GZU10" s="148"/>
      <c r="GZV10" s="148"/>
      <c r="GZW10" s="148"/>
      <c r="GZX10" s="148"/>
      <c r="GZY10" s="148"/>
      <c r="GZZ10" s="148"/>
      <c r="HAA10" s="148"/>
      <c r="HAB10" s="148"/>
      <c r="HAC10" s="148"/>
      <c r="HAD10" s="148"/>
      <c r="HAE10" s="148"/>
      <c r="HAF10" s="148"/>
      <c r="HAG10" s="148"/>
      <c r="HAH10" s="148"/>
      <c r="HAI10" s="148"/>
      <c r="HAJ10" s="148"/>
      <c r="HAK10" s="148"/>
      <c r="HAL10" s="148"/>
      <c r="HAM10" s="148"/>
      <c r="HAN10" s="148"/>
      <c r="HAO10" s="148"/>
      <c r="HAP10" s="148"/>
      <c r="HAQ10" s="148"/>
      <c r="HAR10" s="148"/>
      <c r="HAS10" s="148"/>
      <c r="HAT10" s="148"/>
      <c r="HAU10" s="148"/>
      <c r="HAV10" s="148"/>
      <c r="HAW10" s="148"/>
      <c r="HAX10" s="148"/>
      <c r="HAY10" s="148"/>
      <c r="HAZ10" s="148"/>
      <c r="HBA10" s="148"/>
      <c r="HBB10" s="148"/>
      <c r="HBC10" s="148"/>
      <c r="HBD10" s="148"/>
      <c r="HBE10" s="148"/>
      <c r="HBF10" s="148"/>
      <c r="HBG10" s="148"/>
      <c r="HBH10" s="148"/>
      <c r="HBI10" s="148"/>
      <c r="HBJ10" s="148"/>
      <c r="HBK10" s="148"/>
      <c r="HBL10" s="148"/>
      <c r="HBM10" s="148"/>
      <c r="HBN10" s="148"/>
      <c r="HBO10" s="148"/>
      <c r="HBP10" s="148"/>
      <c r="HBQ10" s="148"/>
      <c r="HBR10" s="148"/>
      <c r="HBS10" s="148"/>
      <c r="HBT10" s="148"/>
      <c r="HBU10" s="148"/>
      <c r="HBV10" s="148"/>
      <c r="HBW10" s="148"/>
      <c r="HBX10" s="148"/>
      <c r="HBY10" s="148"/>
      <c r="HBZ10" s="148"/>
      <c r="HCA10" s="148"/>
      <c r="HCB10" s="148"/>
      <c r="HCC10" s="148"/>
      <c r="HCD10" s="148"/>
      <c r="HCE10" s="148"/>
      <c r="HCF10" s="148"/>
      <c r="HCG10" s="148"/>
      <c r="HCH10" s="148"/>
      <c r="HCI10" s="148"/>
      <c r="HCJ10" s="148"/>
      <c r="HCK10" s="148"/>
      <c r="HCL10" s="148"/>
      <c r="HCM10" s="148"/>
      <c r="HCN10" s="148"/>
      <c r="HCO10" s="148"/>
      <c r="HCP10" s="148"/>
      <c r="HCQ10" s="148"/>
      <c r="HCR10" s="148"/>
      <c r="HCS10" s="148"/>
      <c r="HCT10" s="148"/>
      <c r="HCU10" s="148"/>
      <c r="HCV10" s="148"/>
      <c r="HCW10" s="148"/>
      <c r="HCX10" s="148"/>
      <c r="HCY10" s="148"/>
      <c r="HCZ10" s="148"/>
      <c r="HDA10" s="148"/>
      <c r="HDB10" s="148"/>
      <c r="HDC10" s="148"/>
      <c r="HDD10" s="148"/>
      <c r="HDE10" s="148"/>
      <c r="HDF10" s="148"/>
      <c r="HDG10" s="148"/>
      <c r="HDH10" s="148"/>
      <c r="HDI10" s="148"/>
      <c r="HDJ10" s="148"/>
      <c r="HDK10" s="148"/>
      <c r="HDL10" s="148"/>
      <c r="HDM10" s="148"/>
      <c r="HDN10" s="148"/>
      <c r="HDO10" s="148"/>
      <c r="HDP10" s="148"/>
      <c r="HDQ10" s="148"/>
      <c r="HDR10" s="148"/>
      <c r="HDS10" s="148"/>
      <c r="HDT10" s="148"/>
      <c r="HDU10" s="148"/>
      <c r="HDV10" s="148"/>
      <c r="HDW10" s="148"/>
      <c r="HDX10" s="148"/>
      <c r="HDY10" s="148"/>
      <c r="HDZ10" s="148"/>
      <c r="HEA10" s="148"/>
      <c r="HEB10" s="148"/>
      <c r="HEC10" s="148"/>
      <c r="HED10" s="148"/>
      <c r="HEE10" s="148"/>
      <c r="HEF10" s="148"/>
      <c r="HEG10" s="148"/>
      <c r="HEH10" s="148"/>
      <c r="HEI10" s="148"/>
      <c r="HEJ10" s="148"/>
      <c r="HEK10" s="148"/>
      <c r="HEL10" s="148"/>
      <c r="HEM10" s="148"/>
      <c r="HEN10" s="148"/>
      <c r="HEO10" s="148"/>
      <c r="HEP10" s="148"/>
      <c r="HEQ10" s="148"/>
      <c r="HER10" s="148"/>
      <c r="HES10" s="148"/>
      <c r="HET10" s="148"/>
      <c r="HEU10" s="148"/>
      <c r="HEV10" s="148"/>
      <c r="HEW10" s="148"/>
      <c r="HEX10" s="148"/>
      <c r="HEY10" s="148"/>
      <c r="HEZ10" s="148"/>
      <c r="HFA10" s="148"/>
      <c r="HFB10" s="148"/>
      <c r="HFC10" s="148"/>
      <c r="HFD10" s="148"/>
      <c r="HFE10" s="148"/>
      <c r="HFF10" s="148"/>
      <c r="HFG10" s="148"/>
      <c r="HFH10" s="148"/>
      <c r="HFI10" s="148"/>
      <c r="HFJ10" s="148"/>
      <c r="HFK10" s="148"/>
      <c r="HFL10" s="148"/>
      <c r="HFM10" s="148"/>
      <c r="HFN10" s="148"/>
      <c r="HFO10" s="148"/>
      <c r="HFP10" s="148"/>
      <c r="HFQ10" s="148"/>
      <c r="HFR10" s="148"/>
      <c r="HFS10" s="148"/>
      <c r="HFT10" s="148"/>
      <c r="HFU10" s="148"/>
      <c r="HFV10" s="148"/>
      <c r="HFW10" s="148"/>
      <c r="HFX10" s="148"/>
      <c r="HFY10" s="148"/>
      <c r="HFZ10" s="148"/>
      <c r="HGA10" s="148"/>
      <c r="HGB10" s="148"/>
      <c r="HGC10" s="148"/>
      <c r="HGD10" s="148"/>
      <c r="HGE10" s="148"/>
      <c r="HGF10" s="148"/>
      <c r="HGG10" s="148"/>
      <c r="HGH10" s="148"/>
      <c r="HGI10" s="148"/>
      <c r="HGJ10" s="148"/>
      <c r="HGK10" s="148"/>
      <c r="HGL10" s="148"/>
      <c r="HGM10" s="148"/>
      <c r="HGN10" s="148"/>
      <c r="HGO10" s="148"/>
      <c r="HGP10" s="148"/>
      <c r="HGQ10" s="148"/>
      <c r="HGR10" s="148"/>
      <c r="HGS10" s="148"/>
      <c r="HGT10" s="148"/>
      <c r="HGU10" s="148"/>
      <c r="HGV10" s="148"/>
      <c r="HGW10" s="148"/>
      <c r="HGX10" s="148"/>
      <c r="HGY10" s="148"/>
      <c r="HGZ10" s="148"/>
      <c r="HHA10" s="148"/>
      <c r="HHB10" s="148"/>
      <c r="HHC10" s="148"/>
      <c r="HHD10" s="148"/>
      <c r="HHE10" s="148"/>
      <c r="HHF10" s="148"/>
      <c r="HHG10" s="148"/>
      <c r="HHH10" s="148"/>
      <c r="HHI10" s="148"/>
      <c r="HHJ10" s="148"/>
      <c r="HHK10" s="148"/>
      <c r="HHL10" s="148"/>
      <c r="HHM10" s="148"/>
      <c r="HHN10" s="148"/>
      <c r="HHO10" s="148"/>
      <c r="HHP10" s="148"/>
      <c r="HHQ10" s="148"/>
      <c r="HHR10" s="148"/>
      <c r="HHS10" s="148"/>
      <c r="HHT10" s="148"/>
      <c r="HHU10" s="148"/>
      <c r="HHV10" s="148"/>
      <c r="HHW10" s="148"/>
      <c r="HHX10" s="148"/>
      <c r="HHY10" s="148"/>
      <c r="HHZ10" s="148"/>
      <c r="HIA10" s="148"/>
      <c r="HIB10" s="148"/>
      <c r="HIC10" s="148"/>
      <c r="HID10" s="148"/>
      <c r="HIE10" s="148"/>
      <c r="HIF10" s="148"/>
      <c r="HIG10" s="148"/>
      <c r="HIH10" s="148"/>
      <c r="HII10" s="148"/>
      <c r="HIJ10" s="148"/>
      <c r="HIK10" s="148"/>
      <c r="HIL10" s="148"/>
      <c r="HIM10" s="148"/>
      <c r="HIN10" s="148"/>
      <c r="HIO10" s="148"/>
      <c r="HIP10" s="148"/>
      <c r="HIQ10" s="148"/>
      <c r="HIR10" s="148"/>
      <c r="HIS10" s="148"/>
      <c r="HIT10" s="148"/>
      <c r="HIU10" s="148"/>
      <c r="HIV10" s="148"/>
      <c r="HIW10" s="148"/>
      <c r="HIX10" s="148"/>
      <c r="HIY10" s="148"/>
      <c r="HIZ10" s="148"/>
      <c r="HJA10" s="148"/>
      <c r="HJB10" s="148"/>
      <c r="HJC10" s="148"/>
      <c r="HJD10" s="148"/>
      <c r="HJE10" s="148"/>
      <c r="HJF10" s="148"/>
      <c r="HJG10" s="148"/>
      <c r="HJH10" s="148"/>
      <c r="HJI10" s="148"/>
      <c r="HJJ10" s="148"/>
      <c r="HJK10" s="148"/>
      <c r="HJL10" s="148"/>
      <c r="HJM10" s="148"/>
      <c r="HJN10" s="148"/>
      <c r="HJO10" s="148"/>
      <c r="HJP10" s="148"/>
      <c r="HJQ10" s="148"/>
      <c r="HJR10" s="148"/>
      <c r="HJS10" s="148"/>
      <c r="HJT10" s="148"/>
      <c r="HJU10" s="148"/>
      <c r="HJV10" s="148"/>
      <c r="HJW10" s="148"/>
      <c r="HJX10" s="148"/>
      <c r="HJY10" s="148"/>
      <c r="HJZ10" s="148"/>
      <c r="HKA10" s="148"/>
      <c r="HKB10" s="148"/>
      <c r="HKC10" s="148"/>
      <c r="HKD10" s="148"/>
      <c r="HKE10" s="148"/>
      <c r="HKF10" s="148"/>
      <c r="HKG10" s="148"/>
      <c r="HKH10" s="148"/>
      <c r="HKI10" s="148"/>
      <c r="HKJ10" s="148"/>
      <c r="HKK10" s="148"/>
      <c r="HKL10" s="148"/>
      <c r="HKM10" s="148"/>
      <c r="HKN10" s="148"/>
      <c r="HKO10" s="148"/>
      <c r="HKP10" s="148"/>
      <c r="HKQ10" s="148"/>
      <c r="HKR10" s="148"/>
      <c r="HKS10" s="148"/>
      <c r="HKT10" s="148"/>
      <c r="HKU10" s="148"/>
      <c r="HKV10" s="148"/>
      <c r="HKW10" s="148"/>
      <c r="HKX10" s="148"/>
      <c r="HKY10" s="148"/>
      <c r="HKZ10" s="148"/>
      <c r="HLA10" s="148"/>
      <c r="HLB10" s="148"/>
      <c r="HLC10" s="148"/>
      <c r="HLD10" s="148"/>
      <c r="HLE10" s="148"/>
      <c r="HLF10" s="148"/>
      <c r="HLG10" s="148"/>
      <c r="HLH10" s="148"/>
      <c r="HLI10" s="148"/>
      <c r="HLJ10" s="148"/>
      <c r="HLK10" s="148"/>
      <c r="HLL10" s="148"/>
      <c r="HLM10" s="148"/>
      <c r="HLN10" s="148"/>
      <c r="HLO10" s="148"/>
      <c r="HLP10" s="148"/>
      <c r="HLQ10" s="148"/>
      <c r="HLR10" s="148"/>
      <c r="HLS10" s="148"/>
      <c r="HLT10" s="148"/>
      <c r="HLU10" s="148"/>
      <c r="HLV10" s="148"/>
      <c r="HLW10" s="148"/>
      <c r="HLX10" s="148"/>
      <c r="HLY10" s="148"/>
      <c r="HLZ10" s="148"/>
      <c r="HMA10" s="148"/>
      <c r="HMB10" s="148"/>
      <c r="HMC10" s="148"/>
      <c r="HMD10" s="148"/>
      <c r="HME10" s="148"/>
      <c r="HMF10" s="148"/>
      <c r="HMG10" s="148"/>
      <c r="HMH10" s="148"/>
      <c r="HMI10" s="148"/>
      <c r="HMJ10" s="148"/>
      <c r="HMK10" s="148"/>
      <c r="HML10" s="148"/>
      <c r="HMM10" s="148"/>
      <c r="HMN10" s="148"/>
      <c r="HMO10" s="148"/>
      <c r="HMP10" s="148"/>
      <c r="HMQ10" s="148"/>
      <c r="HMR10" s="148"/>
      <c r="HMS10" s="148"/>
      <c r="HMT10" s="148"/>
      <c r="HMU10" s="148"/>
      <c r="HMV10" s="148"/>
      <c r="HMW10" s="148"/>
      <c r="HMX10" s="148"/>
      <c r="HMY10" s="148"/>
      <c r="HMZ10" s="148"/>
      <c r="HNA10" s="148"/>
      <c r="HNB10" s="148"/>
      <c r="HNC10" s="148"/>
      <c r="HND10" s="148"/>
      <c r="HNE10" s="148"/>
      <c r="HNF10" s="148"/>
      <c r="HNG10" s="148"/>
      <c r="HNH10" s="148"/>
      <c r="HNI10" s="148"/>
      <c r="HNJ10" s="148"/>
      <c r="HNK10" s="148"/>
      <c r="HNL10" s="148"/>
      <c r="HNM10" s="148"/>
      <c r="HNN10" s="148"/>
      <c r="HNO10" s="148"/>
      <c r="HNP10" s="148"/>
      <c r="HNQ10" s="148"/>
      <c r="HNR10" s="148"/>
      <c r="HNS10" s="148"/>
      <c r="HNT10" s="148"/>
      <c r="HNU10" s="148"/>
      <c r="HNV10" s="148"/>
      <c r="HNW10" s="148"/>
      <c r="HNX10" s="148"/>
      <c r="HNY10" s="148"/>
      <c r="HNZ10" s="148"/>
      <c r="HOA10" s="148"/>
      <c r="HOB10" s="148"/>
      <c r="HOC10" s="148"/>
      <c r="HOD10" s="148"/>
      <c r="HOE10" s="148"/>
      <c r="HOF10" s="148"/>
      <c r="HOG10" s="148"/>
      <c r="HOH10" s="148"/>
      <c r="HOI10" s="148"/>
      <c r="HOJ10" s="148"/>
      <c r="HOK10" s="148"/>
      <c r="HOL10" s="148"/>
      <c r="HOM10" s="148"/>
      <c r="HON10" s="148"/>
      <c r="HOO10" s="148"/>
      <c r="HOP10" s="148"/>
      <c r="HOQ10" s="148"/>
      <c r="HOR10" s="148"/>
      <c r="HOS10" s="148"/>
      <c r="HOT10" s="148"/>
      <c r="HOU10" s="148"/>
      <c r="HOV10" s="148"/>
      <c r="HOW10" s="148"/>
      <c r="HOX10" s="148"/>
      <c r="HOY10" s="148"/>
      <c r="HOZ10" s="148"/>
      <c r="HPA10" s="148"/>
      <c r="HPB10" s="148"/>
      <c r="HPC10" s="148"/>
      <c r="HPD10" s="148"/>
      <c r="HPE10" s="148"/>
      <c r="HPF10" s="148"/>
      <c r="HPG10" s="148"/>
      <c r="HPH10" s="148"/>
      <c r="HPI10" s="148"/>
      <c r="HPJ10" s="148"/>
      <c r="HPK10" s="148"/>
      <c r="HPL10" s="148"/>
      <c r="HPM10" s="148"/>
      <c r="HPN10" s="148"/>
      <c r="HPO10" s="148"/>
      <c r="HPP10" s="148"/>
      <c r="HPQ10" s="148"/>
      <c r="HPR10" s="148"/>
      <c r="HPS10" s="148"/>
      <c r="HPT10" s="148"/>
      <c r="HPU10" s="148"/>
      <c r="HPV10" s="148"/>
      <c r="HPW10" s="148"/>
      <c r="HPX10" s="148"/>
      <c r="HPY10" s="148"/>
      <c r="HPZ10" s="148"/>
      <c r="HQA10" s="148"/>
      <c r="HQB10" s="148"/>
      <c r="HQC10" s="148"/>
      <c r="HQD10" s="148"/>
      <c r="HQE10" s="148"/>
      <c r="HQF10" s="148"/>
      <c r="HQG10" s="148"/>
      <c r="HQH10" s="148"/>
      <c r="HQI10" s="148"/>
      <c r="HQJ10" s="148"/>
      <c r="HQK10" s="148"/>
      <c r="HQL10" s="148"/>
      <c r="HQM10" s="148"/>
      <c r="HQN10" s="148"/>
      <c r="HQO10" s="148"/>
      <c r="HQP10" s="148"/>
      <c r="HQQ10" s="148"/>
      <c r="HQR10" s="148"/>
      <c r="HQS10" s="148"/>
      <c r="HQT10" s="148"/>
      <c r="HQU10" s="148"/>
      <c r="HQV10" s="148"/>
      <c r="HQW10" s="148"/>
      <c r="HQX10" s="148"/>
      <c r="HQY10" s="148"/>
      <c r="HQZ10" s="148"/>
      <c r="HRA10" s="148"/>
      <c r="HRB10" s="148"/>
      <c r="HRC10" s="148"/>
      <c r="HRD10" s="148"/>
      <c r="HRE10" s="148"/>
      <c r="HRF10" s="148"/>
      <c r="HRG10" s="148"/>
      <c r="HRH10" s="148"/>
      <c r="HRI10" s="148"/>
      <c r="HRJ10" s="148"/>
      <c r="HRK10" s="148"/>
      <c r="HRL10" s="148"/>
      <c r="HRM10" s="148"/>
      <c r="HRN10" s="148"/>
      <c r="HRO10" s="148"/>
      <c r="HRP10" s="148"/>
      <c r="HRQ10" s="148"/>
      <c r="HRR10" s="148"/>
      <c r="HRS10" s="148"/>
      <c r="HRT10" s="148"/>
      <c r="HRU10" s="148"/>
      <c r="HRV10" s="148"/>
      <c r="HRW10" s="148"/>
      <c r="HRX10" s="148"/>
      <c r="HRY10" s="148"/>
      <c r="HRZ10" s="148"/>
      <c r="HSA10" s="148"/>
      <c r="HSB10" s="148"/>
      <c r="HSC10" s="148"/>
      <c r="HSD10" s="148"/>
      <c r="HSE10" s="148"/>
      <c r="HSF10" s="148"/>
      <c r="HSG10" s="148"/>
      <c r="HSH10" s="148"/>
      <c r="HSI10" s="148"/>
      <c r="HSJ10" s="148"/>
      <c r="HSK10" s="148"/>
      <c r="HSL10" s="148"/>
      <c r="HSM10" s="148"/>
      <c r="HSN10" s="148"/>
      <c r="HSO10" s="148"/>
      <c r="HSP10" s="148"/>
      <c r="HSQ10" s="148"/>
      <c r="HSR10" s="148"/>
      <c r="HSS10" s="148"/>
      <c r="HST10" s="148"/>
      <c r="HSU10" s="148"/>
      <c r="HSV10" s="148"/>
      <c r="HSW10" s="148"/>
      <c r="HSX10" s="148"/>
      <c r="HSY10" s="148"/>
      <c r="HSZ10" s="148"/>
      <c r="HTA10" s="148"/>
      <c r="HTB10" s="148"/>
      <c r="HTC10" s="148"/>
      <c r="HTD10" s="148"/>
      <c r="HTE10" s="148"/>
      <c r="HTF10" s="148"/>
      <c r="HTG10" s="148"/>
      <c r="HTH10" s="148"/>
      <c r="HTI10" s="148"/>
      <c r="HTJ10" s="148"/>
      <c r="HTK10" s="148"/>
      <c r="HTL10" s="148"/>
      <c r="HTM10" s="148"/>
      <c r="HTN10" s="148"/>
      <c r="HTO10" s="148"/>
      <c r="HTP10" s="148"/>
      <c r="HTQ10" s="148"/>
      <c r="HTR10" s="148"/>
      <c r="HTS10" s="148"/>
      <c r="HTT10" s="148"/>
      <c r="HTU10" s="148"/>
      <c r="HTV10" s="148"/>
      <c r="HTW10" s="148"/>
      <c r="HTX10" s="148"/>
      <c r="HTY10" s="148"/>
      <c r="HTZ10" s="148"/>
      <c r="HUA10" s="148"/>
      <c r="HUB10" s="148"/>
      <c r="HUC10" s="148"/>
      <c r="HUD10" s="148"/>
      <c r="HUE10" s="148"/>
      <c r="HUF10" s="148"/>
      <c r="HUG10" s="148"/>
      <c r="HUH10" s="148"/>
      <c r="HUI10" s="148"/>
      <c r="HUJ10" s="148"/>
      <c r="HUK10" s="148"/>
      <c r="HUL10" s="148"/>
      <c r="HUM10" s="148"/>
      <c r="HUN10" s="148"/>
      <c r="HUO10" s="148"/>
      <c r="HUP10" s="148"/>
      <c r="HUQ10" s="148"/>
      <c r="HUR10" s="148"/>
      <c r="HUS10" s="148"/>
      <c r="HUT10" s="148"/>
      <c r="HUU10" s="148"/>
      <c r="HUV10" s="148"/>
      <c r="HUW10" s="148"/>
      <c r="HUX10" s="148"/>
      <c r="HUY10" s="148"/>
      <c r="HUZ10" s="148"/>
      <c r="HVA10" s="148"/>
      <c r="HVB10" s="148"/>
      <c r="HVC10" s="148"/>
      <c r="HVD10" s="148"/>
      <c r="HVE10" s="148"/>
      <c r="HVF10" s="148"/>
      <c r="HVG10" s="148"/>
      <c r="HVH10" s="148"/>
      <c r="HVI10" s="148"/>
      <c r="HVJ10" s="148"/>
      <c r="HVK10" s="148"/>
      <c r="HVL10" s="148"/>
      <c r="HVM10" s="148"/>
      <c r="HVN10" s="148"/>
      <c r="HVO10" s="148"/>
      <c r="HVP10" s="148"/>
      <c r="HVQ10" s="148"/>
      <c r="HVR10" s="148"/>
      <c r="HVS10" s="148"/>
      <c r="HVT10" s="148"/>
      <c r="HVU10" s="148"/>
      <c r="HVV10" s="148"/>
      <c r="HVW10" s="148"/>
      <c r="HVX10" s="148"/>
      <c r="HVY10" s="148"/>
      <c r="HVZ10" s="148"/>
      <c r="HWA10" s="148"/>
      <c r="HWB10" s="148"/>
      <c r="HWC10" s="148"/>
      <c r="HWD10" s="148"/>
      <c r="HWE10" s="148"/>
      <c r="HWF10" s="148"/>
      <c r="HWG10" s="148"/>
      <c r="HWH10" s="148"/>
      <c r="HWI10" s="148"/>
      <c r="HWJ10" s="148"/>
      <c r="HWK10" s="148"/>
      <c r="HWL10" s="148"/>
      <c r="HWM10" s="148"/>
      <c r="HWN10" s="148"/>
      <c r="HWO10" s="148"/>
      <c r="HWP10" s="148"/>
      <c r="HWQ10" s="148"/>
      <c r="HWR10" s="148"/>
      <c r="HWS10" s="148"/>
      <c r="HWT10" s="148"/>
      <c r="HWU10" s="148"/>
      <c r="HWV10" s="148"/>
      <c r="HWW10" s="148"/>
      <c r="HWX10" s="148"/>
      <c r="HWY10" s="148"/>
      <c r="HWZ10" s="148"/>
      <c r="HXA10" s="148"/>
      <c r="HXB10" s="148"/>
      <c r="HXC10" s="148"/>
      <c r="HXD10" s="148"/>
      <c r="HXE10" s="148"/>
      <c r="HXF10" s="148"/>
      <c r="HXG10" s="148"/>
      <c r="HXH10" s="148"/>
      <c r="HXI10" s="148"/>
      <c r="HXJ10" s="148"/>
      <c r="HXK10" s="148"/>
      <c r="HXL10" s="148"/>
      <c r="HXM10" s="148"/>
      <c r="HXN10" s="148"/>
      <c r="HXO10" s="148"/>
      <c r="HXP10" s="148"/>
      <c r="HXQ10" s="148"/>
      <c r="HXR10" s="148"/>
      <c r="HXS10" s="148"/>
      <c r="HXT10" s="148"/>
      <c r="HXU10" s="148"/>
      <c r="HXV10" s="148"/>
      <c r="HXW10" s="148"/>
      <c r="HXX10" s="148"/>
      <c r="HXY10" s="148"/>
      <c r="HXZ10" s="148"/>
      <c r="HYA10" s="148"/>
      <c r="HYB10" s="148"/>
      <c r="HYC10" s="148"/>
      <c r="HYD10" s="148"/>
      <c r="HYE10" s="148"/>
      <c r="HYF10" s="148"/>
      <c r="HYG10" s="148"/>
      <c r="HYH10" s="148"/>
      <c r="HYI10" s="148"/>
      <c r="HYJ10" s="148"/>
      <c r="HYK10" s="148"/>
      <c r="HYL10" s="148"/>
      <c r="HYM10" s="148"/>
      <c r="HYN10" s="148"/>
      <c r="HYO10" s="148"/>
      <c r="HYP10" s="148"/>
      <c r="HYQ10" s="148"/>
      <c r="HYR10" s="148"/>
      <c r="HYS10" s="148"/>
      <c r="HYT10" s="148"/>
      <c r="HYU10" s="148"/>
      <c r="HYV10" s="148"/>
      <c r="HYW10" s="148"/>
      <c r="HYX10" s="148"/>
      <c r="HYY10" s="148"/>
      <c r="HYZ10" s="148"/>
      <c r="HZA10" s="148"/>
      <c r="HZB10" s="148"/>
      <c r="HZC10" s="148"/>
      <c r="HZD10" s="148"/>
      <c r="HZE10" s="148"/>
      <c r="HZF10" s="148"/>
      <c r="HZG10" s="148"/>
      <c r="HZH10" s="148"/>
      <c r="HZI10" s="148"/>
      <c r="HZJ10" s="148"/>
      <c r="HZK10" s="148"/>
      <c r="HZL10" s="148"/>
      <c r="HZM10" s="148"/>
      <c r="HZN10" s="148"/>
      <c r="HZO10" s="148"/>
      <c r="HZP10" s="148"/>
      <c r="HZQ10" s="148"/>
      <c r="HZR10" s="148"/>
      <c r="HZS10" s="148"/>
      <c r="HZT10" s="148"/>
      <c r="HZU10" s="148"/>
      <c r="HZV10" s="148"/>
      <c r="HZW10" s="148"/>
      <c r="HZX10" s="148"/>
      <c r="HZY10" s="148"/>
      <c r="HZZ10" s="148"/>
      <c r="IAA10" s="148"/>
      <c r="IAB10" s="148"/>
      <c r="IAC10" s="148"/>
      <c r="IAD10" s="148"/>
      <c r="IAE10" s="148"/>
      <c r="IAF10" s="148"/>
      <c r="IAG10" s="148"/>
      <c r="IAH10" s="148"/>
      <c r="IAI10" s="148"/>
      <c r="IAJ10" s="148"/>
      <c r="IAK10" s="148"/>
      <c r="IAL10" s="148"/>
      <c r="IAM10" s="148"/>
      <c r="IAN10" s="148"/>
      <c r="IAO10" s="148"/>
      <c r="IAP10" s="148"/>
      <c r="IAQ10" s="148"/>
      <c r="IAR10" s="148"/>
      <c r="IAS10" s="148"/>
      <c r="IAT10" s="148"/>
      <c r="IAU10" s="148"/>
      <c r="IAV10" s="148"/>
      <c r="IAW10" s="148"/>
      <c r="IAX10" s="148"/>
      <c r="IAY10" s="148"/>
      <c r="IAZ10" s="148"/>
      <c r="IBA10" s="148"/>
      <c r="IBB10" s="148"/>
      <c r="IBC10" s="148"/>
      <c r="IBD10" s="148"/>
      <c r="IBE10" s="148"/>
      <c r="IBF10" s="148"/>
      <c r="IBG10" s="148"/>
      <c r="IBH10" s="148"/>
      <c r="IBI10" s="148"/>
      <c r="IBJ10" s="148"/>
      <c r="IBK10" s="148"/>
      <c r="IBL10" s="148"/>
      <c r="IBM10" s="148"/>
      <c r="IBN10" s="148"/>
      <c r="IBO10" s="148"/>
      <c r="IBP10" s="148"/>
      <c r="IBQ10" s="148"/>
      <c r="IBR10" s="148"/>
      <c r="IBS10" s="148"/>
      <c r="IBT10" s="148"/>
      <c r="IBU10" s="148"/>
      <c r="IBV10" s="148"/>
      <c r="IBW10" s="148"/>
      <c r="IBX10" s="148"/>
      <c r="IBY10" s="148"/>
      <c r="IBZ10" s="148"/>
      <c r="ICA10" s="148"/>
      <c r="ICB10" s="148"/>
      <c r="ICC10" s="148"/>
      <c r="ICD10" s="148"/>
      <c r="ICE10" s="148"/>
      <c r="ICF10" s="148"/>
      <c r="ICG10" s="148"/>
      <c r="ICH10" s="148"/>
      <c r="ICI10" s="148"/>
      <c r="ICJ10" s="148"/>
      <c r="ICK10" s="148"/>
      <c r="ICL10" s="148"/>
      <c r="ICM10" s="148"/>
      <c r="ICN10" s="148"/>
      <c r="ICO10" s="148"/>
      <c r="ICP10" s="148"/>
      <c r="ICQ10" s="148"/>
      <c r="ICR10" s="148"/>
      <c r="ICS10" s="148"/>
      <c r="ICT10" s="148"/>
      <c r="ICU10" s="148"/>
      <c r="ICV10" s="148"/>
      <c r="ICW10" s="148"/>
      <c r="ICX10" s="148"/>
      <c r="ICY10" s="148"/>
      <c r="ICZ10" s="148"/>
      <c r="IDA10" s="148"/>
      <c r="IDB10" s="148"/>
      <c r="IDC10" s="148"/>
      <c r="IDD10" s="148"/>
      <c r="IDE10" s="148"/>
      <c r="IDF10" s="148"/>
      <c r="IDG10" s="148"/>
      <c r="IDH10" s="148"/>
      <c r="IDI10" s="148"/>
      <c r="IDJ10" s="148"/>
      <c r="IDK10" s="148"/>
      <c r="IDL10" s="148"/>
      <c r="IDM10" s="148"/>
      <c r="IDN10" s="148"/>
      <c r="IDO10" s="148"/>
      <c r="IDP10" s="148"/>
      <c r="IDQ10" s="148"/>
      <c r="IDR10" s="148"/>
      <c r="IDS10" s="148"/>
      <c r="IDT10" s="148"/>
      <c r="IDU10" s="148"/>
      <c r="IDV10" s="148"/>
      <c r="IDW10" s="148"/>
      <c r="IDX10" s="148"/>
      <c r="IDY10" s="148"/>
      <c r="IDZ10" s="148"/>
      <c r="IEA10" s="148"/>
      <c r="IEB10" s="148"/>
      <c r="IEC10" s="148"/>
      <c r="IED10" s="148"/>
      <c r="IEE10" s="148"/>
      <c r="IEF10" s="148"/>
      <c r="IEG10" s="148"/>
      <c r="IEH10" s="148"/>
      <c r="IEI10" s="148"/>
      <c r="IEJ10" s="148"/>
      <c r="IEK10" s="148"/>
      <c r="IEL10" s="148"/>
      <c r="IEM10" s="148"/>
      <c r="IEN10" s="148"/>
      <c r="IEO10" s="148"/>
      <c r="IEP10" s="148"/>
      <c r="IEQ10" s="148"/>
      <c r="IER10" s="148"/>
      <c r="IES10" s="148"/>
      <c r="IET10" s="148"/>
      <c r="IEU10" s="148"/>
      <c r="IEV10" s="148"/>
      <c r="IEW10" s="148"/>
      <c r="IEX10" s="148"/>
      <c r="IEY10" s="148"/>
      <c r="IEZ10" s="148"/>
      <c r="IFA10" s="148"/>
      <c r="IFB10" s="148"/>
      <c r="IFC10" s="148"/>
      <c r="IFD10" s="148"/>
      <c r="IFE10" s="148"/>
      <c r="IFF10" s="148"/>
      <c r="IFG10" s="148"/>
      <c r="IFH10" s="148"/>
      <c r="IFI10" s="148"/>
      <c r="IFJ10" s="148"/>
      <c r="IFK10" s="148"/>
      <c r="IFL10" s="148"/>
      <c r="IFM10" s="148"/>
      <c r="IFN10" s="148"/>
      <c r="IFO10" s="148"/>
      <c r="IFP10" s="148"/>
      <c r="IFQ10" s="148"/>
      <c r="IFR10" s="148"/>
      <c r="IFS10" s="148"/>
      <c r="IFT10" s="148"/>
      <c r="IFU10" s="148"/>
      <c r="IFV10" s="148"/>
      <c r="IFW10" s="148"/>
      <c r="IFX10" s="148"/>
      <c r="IFY10" s="148"/>
      <c r="IFZ10" s="148"/>
      <c r="IGA10" s="148"/>
      <c r="IGB10" s="148"/>
      <c r="IGC10" s="148"/>
      <c r="IGD10" s="148"/>
      <c r="IGE10" s="148"/>
      <c r="IGF10" s="148"/>
      <c r="IGG10" s="148"/>
      <c r="IGH10" s="148"/>
      <c r="IGI10" s="148"/>
      <c r="IGJ10" s="148"/>
      <c r="IGK10" s="148"/>
      <c r="IGL10" s="148"/>
      <c r="IGM10" s="148"/>
      <c r="IGN10" s="148"/>
      <c r="IGO10" s="148"/>
      <c r="IGP10" s="148"/>
      <c r="IGQ10" s="148"/>
      <c r="IGR10" s="148"/>
      <c r="IGS10" s="148"/>
      <c r="IGT10" s="148"/>
      <c r="IGU10" s="148"/>
      <c r="IGV10" s="148"/>
      <c r="IGW10" s="148"/>
      <c r="IGX10" s="148"/>
      <c r="IGY10" s="148"/>
      <c r="IGZ10" s="148"/>
      <c r="IHA10" s="148"/>
      <c r="IHB10" s="148"/>
      <c r="IHC10" s="148"/>
      <c r="IHD10" s="148"/>
      <c r="IHE10" s="148"/>
      <c r="IHF10" s="148"/>
      <c r="IHG10" s="148"/>
      <c r="IHH10" s="148"/>
      <c r="IHI10" s="148"/>
      <c r="IHJ10" s="148"/>
      <c r="IHK10" s="148"/>
      <c r="IHL10" s="148"/>
      <c r="IHM10" s="148"/>
      <c r="IHN10" s="148"/>
      <c r="IHO10" s="148"/>
      <c r="IHP10" s="148"/>
      <c r="IHQ10" s="148"/>
      <c r="IHR10" s="148"/>
      <c r="IHS10" s="148"/>
      <c r="IHT10" s="148"/>
      <c r="IHU10" s="148"/>
      <c r="IHV10" s="148"/>
      <c r="IHW10" s="148"/>
      <c r="IHX10" s="148"/>
      <c r="IHY10" s="148"/>
      <c r="IHZ10" s="148"/>
      <c r="IIA10" s="148"/>
      <c r="IIB10" s="148"/>
      <c r="IIC10" s="148"/>
      <c r="IID10" s="148"/>
      <c r="IIE10" s="148"/>
      <c r="IIF10" s="148"/>
      <c r="IIG10" s="148"/>
      <c r="IIH10" s="148"/>
      <c r="III10" s="148"/>
      <c r="IIJ10" s="148"/>
      <c r="IIK10" s="148"/>
      <c r="IIL10" s="148"/>
      <c r="IIM10" s="148"/>
      <c r="IIN10" s="148"/>
      <c r="IIO10" s="148"/>
      <c r="IIP10" s="148"/>
      <c r="IIQ10" s="148"/>
      <c r="IIR10" s="148"/>
      <c r="IIS10" s="148"/>
      <c r="IIT10" s="148"/>
      <c r="IIU10" s="148"/>
      <c r="IIV10" s="148"/>
      <c r="IIW10" s="148"/>
      <c r="IIX10" s="148"/>
      <c r="IIY10" s="148"/>
      <c r="IIZ10" s="148"/>
      <c r="IJA10" s="148"/>
      <c r="IJB10" s="148"/>
      <c r="IJC10" s="148"/>
      <c r="IJD10" s="148"/>
      <c r="IJE10" s="148"/>
      <c r="IJF10" s="148"/>
      <c r="IJG10" s="148"/>
      <c r="IJH10" s="148"/>
      <c r="IJI10" s="148"/>
      <c r="IJJ10" s="148"/>
      <c r="IJK10" s="148"/>
      <c r="IJL10" s="148"/>
      <c r="IJM10" s="148"/>
      <c r="IJN10" s="148"/>
      <c r="IJO10" s="148"/>
      <c r="IJP10" s="148"/>
      <c r="IJQ10" s="148"/>
      <c r="IJR10" s="148"/>
      <c r="IJS10" s="148"/>
      <c r="IJT10" s="148"/>
      <c r="IJU10" s="148"/>
      <c r="IJV10" s="148"/>
      <c r="IJW10" s="148"/>
      <c r="IJX10" s="148"/>
      <c r="IJY10" s="148"/>
      <c r="IJZ10" s="148"/>
      <c r="IKA10" s="148"/>
      <c r="IKB10" s="148"/>
      <c r="IKC10" s="148"/>
      <c r="IKD10" s="148"/>
      <c r="IKE10" s="148"/>
      <c r="IKF10" s="148"/>
      <c r="IKG10" s="148"/>
      <c r="IKH10" s="148"/>
      <c r="IKI10" s="148"/>
      <c r="IKJ10" s="148"/>
      <c r="IKK10" s="148"/>
      <c r="IKL10" s="148"/>
      <c r="IKM10" s="148"/>
      <c r="IKN10" s="148"/>
      <c r="IKO10" s="148"/>
      <c r="IKP10" s="148"/>
      <c r="IKQ10" s="148"/>
      <c r="IKR10" s="148"/>
      <c r="IKS10" s="148"/>
      <c r="IKT10" s="148"/>
      <c r="IKU10" s="148"/>
      <c r="IKV10" s="148"/>
      <c r="IKW10" s="148"/>
      <c r="IKX10" s="148"/>
      <c r="IKY10" s="148"/>
      <c r="IKZ10" s="148"/>
      <c r="ILA10" s="148"/>
      <c r="ILB10" s="148"/>
      <c r="ILC10" s="148"/>
      <c r="ILD10" s="148"/>
      <c r="ILE10" s="148"/>
      <c r="ILF10" s="148"/>
      <c r="ILG10" s="148"/>
      <c r="ILH10" s="148"/>
      <c r="ILI10" s="148"/>
      <c r="ILJ10" s="148"/>
      <c r="ILK10" s="148"/>
      <c r="ILL10" s="148"/>
      <c r="ILM10" s="148"/>
      <c r="ILN10" s="148"/>
      <c r="ILO10" s="148"/>
      <c r="ILP10" s="148"/>
      <c r="ILQ10" s="148"/>
      <c r="ILR10" s="148"/>
      <c r="ILS10" s="148"/>
      <c r="ILT10" s="148"/>
      <c r="ILU10" s="148"/>
      <c r="ILV10" s="148"/>
      <c r="ILW10" s="148"/>
      <c r="ILX10" s="148"/>
      <c r="ILY10" s="148"/>
      <c r="ILZ10" s="148"/>
      <c r="IMA10" s="148"/>
      <c r="IMB10" s="148"/>
      <c r="IMC10" s="148"/>
      <c r="IMD10" s="148"/>
      <c r="IME10" s="148"/>
      <c r="IMF10" s="148"/>
      <c r="IMG10" s="148"/>
      <c r="IMH10" s="148"/>
      <c r="IMI10" s="148"/>
      <c r="IMJ10" s="148"/>
      <c r="IMK10" s="148"/>
      <c r="IML10" s="148"/>
      <c r="IMM10" s="148"/>
      <c r="IMN10" s="148"/>
      <c r="IMO10" s="148"/>
      <c r="IMP10" s="148"/>
      <c r="IMQ10" s="148"/>
      <c r="IMR10" s="148"/>
      <c r="IMS10" s="148"/>
      <c r="IMT10" s="148"/>
      <c r="IMU10" s="148"/>
      <c r="IMV10" s="148"/>
      <c r="IMW10" s="148"/>
      <c r="IMX10" s="148"/>
      <c r="IMY10" s="148"/>
      <c r="IMZ10" s="148"/>
      <c r="INA10" s="148"/>
      <c r="INB10" s="148"/>
      <c r="INC10" s="148"/>
      <c r="IND10" s="148"/>
      <c r="INE10" s="148"/>
      <c r="INF10" s="148"/>
      <c r="ING10" s="148"/>
      <c r="INH10" s="148"/>
      <c r="INI10" s="148"/>
      <c r="INJ10" s="148"/>
      <c r="INK10" s="148"/>
      <c r="INL10" s="148"/>
      <c r="INM10" s="148"/>
      <c r="INN10" s="148"/>
      <c r="INO10" s="148"/>
      <c r="INP10" s="148"/>
      <c r="INQ10" s="148"/>
      <c r="INR10" s="148"/>
      <c r="INS10" s="148"/>
      <c r="INT10" s="148"/>
      <c r="INU10" s="148"/>
      <c r="INV10" s="148"/>
      <c r="INW10" s="148"/>
      <c r="INX10" s="148"/>
      <c r="INY10" s="148"/>
      <c r="INZ10" s="148"/>
      <c r="IOA10" s="148"/>
      <c r="IOB10" s="148"/>
      <c r="IOC10" s="148"/>
      <c r="IOD10" s="148"/>
      <c r="IOE10" s="148"/>
      <c r="IOF10" s="148"/>
      <c r="IOG10" s="148"/>
      <c r="IOH10" s="148"/>
      <c r="IOI10" s="148"/>
      <c r="IOJ10" s="148"/>
      <c r="IOK10" s="148"/>
      <c r="IOL10" s="148"/>
      <c r="IOM10" s="148"/>
      <c r="ION10" s="148"/>
      <c r="IOO10" s="148"/>
      <c r="IOP10" s="148"/>
      <c r="IOQ10" s="148"/>
      <c r="IOR10" s="148"/>
      <c r="IOS10" s="148"/>
      <c r="IOT10" s="148"/>
      <c r="IOU10" s="148"/>
      <c r="IOV10" s="148"/>
      <c r="IOW10" s="148"/>
      <c r="IOX10" s="148"/>
      <c r="IOY10" s="148"/>
      <c r="IOZ10" s="148"/>
      <c r="IPA10" s="148"/>
      <c r="IPB10" s="148"/>
      <c r="IPC10" s="148"/>
      <c r="IPD10" s="148"/>
      <c r="IPE10" s="148"/>
      <c r="IPF10" s="148"/>
      <c r="IPG10" s="148"/>
      <c r="IPH10" s="148"/>
      <c r="IPI10" s="148"/>
      <c r="IPJ10" s="148"/>
      <c r="IPK10" s="148"/>
      <c r="IPL10" s="148"/>
      <c r="IPM10" s="148"/>
      <c r="IPN10" s="148"/>
      <c r="IPO10" s="148"/>
      <c r="IPP10" s="148"/>
      <c r="IPQ10" s="148"/>
      <c r="IPR10" s="148"/>
      <c r="IPS10" s="148"/>
      <c r="IPT10" s="148"/>
      <c r="IPU10" s="148"/>
      <c r="IPV10" s="148"/>
      <c r="IPW10" s="148"/>
      <c r="IPX10" s="148"/>
      <c r="IPY10" s="148"/>
      <c r="IPZ10" s="148"/>
      <c r="IQA10" s="148"/>
      <c r="IQB10" s="148"/>
      <c r="IQC10" s="148"/>
      <c r="IQD10" s="148"/>
      <c r="IQE10" s="148"/>
      <c r="IQF10" s="148"/>
      <c r="IQG10" s="148"/>
      <c r="IQH10" s="148"/>
      <c r="IQI10" s="148"/>
      <c r="IQJ10" s="148"/>
      <c r="IQK10" s="148"/>
      <c r="IQL10" s="148"/>
      <c r="IQM10" s="148"/>
      <c r="IQN10" s="148"/>
      <c r="IQO10" s="148"/>
      <c r="IQP10" s="148"/>
      <c r="IQQ10" s="148"/>
      <c r="IQR10" s="148"/>
      <c r="IQS10" s="148"/>
      <c r="IQT10" s="148"/>
      <c r="IQU10" s="148"/>
      <c r="IQV10" s="148"/>
      <c r="IQW10" s="148"/>
      <c r="IQX10" s="148"/>
      <c r="IQY10" s="148"/>
      <c r="IQZ10" s="148"/>
      <c r="IRA10" s="148"/>
      <c r="IRB10" s="148"/>
      <c r="IRC10" s="148"/>
      <c r="IRD10" s="148"/>
      <c r="IRE10" s="148"/>
      <c r="IRF10" s="148"/>
      <c r="IRG10" s="148"/>
      <c r="IRH10" s="148"/>
      <c r="IRI10" s="148"/>
      <c r="IRJ10" s="148"/>
      <c r="IRK10" s="148"/>
      <c r="IRL10" s="148"/>
      <c r="IRM10" s="148"/>
      <c r="IRN10" s="148"/>
      <c r="IRO10" s="148"/>
      <c r="IRP10" s="148"/>
      <c r="IRQ10" s="148"/>
      <c r="IRR10" s="148"/>
      <c r="IRS10" s="148"/>
      <c r="IRT10" s="148"/>
      <c r="IRU10" s="148"/>
      <c r="IRV10" s="148"/>
      <c r="IRW10" s="148"/>
      <c r="IRX10" s="148"/>
      <c r="IRY10" s="148"/>
      <c r="IRZ10" s="148"/>
      <c r="ISA10" s="148"/>
      <c r="ISB10" s="148"/>
      <c r="ISC10" s="148"/>
      <c r="ISD10" s="148"/>
      <c r="ISE10" s="148"/>
      <c r="ISF10" s="148"/>
      <c r="ISG10" s="148"/>
      <c r="ISH10" s="148"/>
      <c r="ISI10" s="148"/>
      <c r="ISJ10" s="148"/>
      <c r="ISK10" s="148"/>
      <c r="ISL10" s="148"/>
      <c r="ISM10" s="148"/>
      <c r="ISN10" s="148"/>
      <c r="ISO10" s="148"/>
      <c r="ISP10" s="148"/>
      <c r="ISQ10" s="148"/>
      <c r="ISR10" s="148"/>
      <c r="ISS10" s="148"/>
      <c r="IST10" s="148"/>
      <c r="ISU10" s="148"/>
      <c r="ISV10" s="148"/>
      <c r="ISW10" s="148"/>
      <c r="ISX10" s="148"/>
      <c r="ISY10" s="148"/>
      <c r="ISZ10" s="148"/>
      <c r="ITA10" s="148"/>
      <c r="ITB10" s="148"/>
      <c r="ITC10" s="148"/>
      <c r="ITD10" s="148"/>
      <c r="ITE10" s="148"/>
      <c r="ITF10" s="148"/>
      <c r="ITG10" s="148"/>
      <c r="ITH10" s="148"/>
      <c r="ITI10" s="148"/>
      <c r="ITJ10" s="148"/>
      <c r="ITK10" s="148"/>
      <c r="ITL10" s="148"/>
      <c r="ITM10" s="148"/>
      <c r="ITN10" s="148"/>
      <c r="ITO10" s="148"/>
      <c r="ITP10" s="148"/>
      <c r="ITQ10" s="148"/>
      <c r="ITR10" s="148"/>
      <c r="ITS10" s="148"/>
      <c r="ITT10" s="148"/>
      <c r="ITU10" s="148"/>
      <c r="ITV10" s="148"/>
      <c r="ITW10" s="148"/>
      <c r="ITX10" s="148"/>
      <c r="ITY10" s="148"/>
      <c r="ITZ10" s="148"/>
      <c r="IUA10" s="148"/>
      <c r="IUB10" s="148"/>
      <c r="IUC10" s="148"/>
      <c r="IUD10" s="148"/>
      <c r="IUE10" s="148"/>
      <c r="IUF10" s="148"/>
      <c r="IUG10" s="148"/>
      <c r="IUH10" s="148"/>
      <c r="IUI10" s="148"/>
      <c r="IUJ10" s="148"/>
      <c r="IUK10" s="148"/>
      <c r="IUL10" s="148"/>
      <c r="IUM10" s="148"/>
      <c r="IUN10" s="148"/>
      <c r="IUO10" s="148"/>
      <c r="IUP10" s="148"/>
      <c r="IUQ10" s="148"/>
      <c r="IUR10" s="148"/>
      <c r="IUS10" s="148"/>
      <c r="IUT10" s="148"/>
      <c r="IUU10" s="148"/>
      <c r="IUV10" s="148"/>
      <c r="IUW10" s="148"/>
      <c r="IUX10" s="148"/>
      <c r="IUY10" s="148"/>
      <c r="IUZ10" s="148"/>
      <c r="IVA10" s="148"/>
      <c r="IVB10" s="148"/>
      <c r="IVC10" s="148"/>
      <c r="IVD10" s="148"/>
      <c r="IVE10" s="148"/>
      <c r="IVF10" s="148"/>
      <c r="IVG10" s="148"/>
      <c r="IVH10" s="148"/>
      <c r="IVI10" s="148"/>
      <c r="IVJ10" s="148"/>
      <c r="IVK10" s="148"/>
      <c r="IVL10" s="148"/>
      <c r="IVM10" s="148"/>
      <c r="IVN10" s="148"/>
      <c r="IVO10" s="148"/>
      <c r="IVP10" s="148"/>
      <c r="IVQ10" s="148"/>
      <c r="IVR10" s="148"/>
      <c r="IVS10" s="148"/>
      <c r="IVT10" s="148"/>
      <c r="IVU10" s="148"/>
      <c r="IVV10" s="148"/>
      <c r="IVW10" s="148"/>
      <c r="IVX10" s="148"/>
      <c r="IVY10" s="148"/>
      <c r="IVZ10" s="148"/>
      <c r="IWA10" s="148"/>
      <c r="IWB10" s="148"/>
      <c r="IWC10" s="148"/>
      <c r="IWD10" s="148"/>
      <c r="IWE10" s="148"/>
      <c r="IWF10" s="148"/>
      <c r="IWG10" s="148"/>
      <c r="IWH10" s="148"/>
      <c r="IWI10" s="148"/>
      <c r="IWJ10" s="148"/>
      <c r="IWK10" s="148"/>
      <c r="IWL10" s="148"/>
      <c r="IWM10" s="148"/>
      <c r="IWN10" s="148"/>
      <c r="IWO10" s="148"/>
      <c r="IWP10" s="148"/>
      <c r="IWQ10" s="148"/>
      <c r="IWR10" s="148"/>
      <c r="IWS10" s="148"/>
      <c r="IWT10" s="148"/>
      <c r="IWU10" s="148"/>
      <c r="IWV10" s="148"/>
      <c r="IWW10" s="148"/>
      <c r="IWX10" s="148"/>
      <c r="IWY10" s="148"/>
      <c r="IWZ10" s="148"/>
      <c r="IXA10" s="148"/>
      <c r="IXB10" s="148"/>
      <c r="IXC10" s="148"/>
      <c r="IXD10" s="148"/>
      <c r="IXE10" s="148"/>
      <c r="IXF10" s="148"/>
      <c r="IXG10" s="148"/>
      <c r="IXH10" s="148"/>
      <c r="IXI10" s="148"/>
      <c r="IXJ10" s="148"/>
      <c r="IXK10" s="148"/>
      <c r="IXL10" s="148"/>
      <c r="IXM10" s="148"/>
      <c r="IXN10" s="148"/>
      <c r="IXO10" s="148"/>
      <c r="IXP10" s="148"/>
      <c r="IXQ10" s="148"/>
      <c r="IXR10" s="148"/>
      <c r="IXS10" s="148"/>
      <c r="IXT10" s="148"/>
      <c r="IXU10" s="148"/>
      <c r="IXV10" s="148"/>
      <c r="IXW10" s="148"/>
      <c r="IXX10" s="148"/>
      <c r="IXY10" s="148"/>
      <c r="IXZ10" s="148"/>
      <c r="IYA10" s="148"/>
      <c r="IYB10" s="148"/>
      <c r="IYC10" s="148"/>
      <c r="IYD10" s="148"/>
      <c r="IYE10" s="148"/>
      <c r="IYF10" s="148"/>
      <c r="IYG10" s="148"/>
      <c r="IYH10" s="148"/>
      <c r="IYI10" s="148"/>
      <c r="IYJ10" s="148"/>
      <c r="IYK10" s="148"/>
      <c r="IYL10" s="148"/>
      <c r="IYM10" s="148"/>
      <c r="IYN10" s="148"/>
      <c r="IYO10" s="148"/>
      <c r="IYP10" s="148"/>
      <c r="IYQ10" s="148"/>
      <c r="IYR10" s="148"/>
      <c r="IYS10" s="148"/>
      <c r="IYT10" s="148"/>
      <c r="IYU10" s="148"/>
      <c r="IYV10" s="148"/>
      <c r="IYW10" s="148"/>
      <c r="IYX10" s="148"/>
      <c r="IYY10" s="148"/>
      <c r="IYZ10" s="148"/>
      <c r="IZA10" s="148"/>
      <c r="IZB10" s="148"/>
      <c r="IZC10" s="148"/>
      <c r="IZD10" s="148"/>
      <c r="IZE10" s="148"/>
      <c r="IZF10" s="148"/>
      <c r="IZG10" s="148"/>
      <c r="IZH10" s="148"/>
      <c r="IZI10" s="148"/>
      <c r="IZJ10" s="148"/>
      <c r="IZK10" s="148"/>
      <c r="IZL10" s="148"/>
      <c r="IZM10" s="148"/>
      <c r="IZN10" s="148"/>
      <c r="IZO10" s="148"/>
      <c r="IZP10" s="148"/>
      <c r="IZQ10" s="148"/>
      <c r="IZR10" s="148"/>
      <c r="IZS10" s="148"/>
      <c r="IZT10" s="148"/>
      <c r="IZU10" s="148"/>
      <c r="IZV10" s="148"/>
      <c r="IZW10" s="148"/>
      <c r="IZX10" s="148"/>
      <c r="IZY10" s="148"/>
      <c r="IZZ10" s="148"/>
      <c r="JAA10" s="148"/>
      <c r="JAB10" s="148"/>
      <c r="JAC10" s="148"/>
      <c r="JAD10" s="148"/>
      <c r="JAE10" s="148"/>
      <c r="JAF10" s="148"/>
      <c r="JAG10" s="148"/>
      <c r="JAH10" s="148"/>
      <c r="JAI10" s="148"/>
      <c r="JAJ10" s="148"/>
      <c r="JAK10" s="148"/>
      <c r="JAL10" s="148"/>
      <c r="JAM10" s="148"/>
      <c r="JAN10" s="148"/>
      <c r="JAO10" s="148"/>
      <c r="JAP10" s="148"/>
      <c r="JAQ10" s="148"/>
      <c r="JAR10" s="148"/>
      <c r="JAS10" s="148"/>
      <c r="JAT10" s="148"/>
      <c r="JAU10" s="148"/>
      <c r="JAV10" s="148"/>
      <c r="JAW10" s="148"/>
      <c r="JAX10" s="148"/>
      <c r="JAY10" s="148"/>
      <c r="JAZ10" s="148"/>
      <c r="JBA10" s="148"/>
      <c r="JBB10" s="148"/>
      <c r="JBC10" s="148"/>
      <c r="JBD10" s="148"/>
      <c r="JBE10" s="148"/>
      <c r="JBF10" s="148"/>
      <c r="JBG10" s="148"/>
      <c r="JBH10" s="148"/>
      <c r="JBI10" s="148"/>
      <c r="JBJ10" s="148"/>
      <c r="JBK10" s="148"/>
      <c r="JBL10" s="148"/>
      <c r="JBM10" s="148"/>
      <c r="JBN10" s="148"/>
      <c r="JBO10" s="148"/>
      <c r="JBP10" s="148"/>
      <c r="JBQ10" s="148"/>
      <c r="JBR10" s="148"/>
      <c r="JBS10" s="148"/>
      <c r="JBT10" s="148"/>
      <c r="JBU10" s="148"/>
      <c r="JBV10" s="148"/>
      <c r="JBW10" s="148"/>
      <c r="JBX10" s="148"/>
      <c r="JBY10" s="148"/>
      <c r="JBZ10" s="148"/>
      <c r="JCA10" s="148"/>
      <c r="JCB10" s="148"/>
      <c r="JCC10" s="148"/>
      <c r="JCD10" s="148"/>
      <c r="JCE10" s="148"/>
      <c r="JCF10" s="148"/>
      <c r="JCG10" s="148"/>
      <c r="JCH10" s="148"/>
      <c r="JCI10" s="148"/>
      <c r="JCJ10" s="148"/>
      <c r="JCK10" s="148"/>
      <c r="JCL10" s="148"/>
      <c r="JCM10" s="148"/>
      <c r="JCN10" s="148"/>
      <c r="JCO10" s="148"/>
      <c r="JCP10" s="148"/>
      <c r="JCQ10" s="148"/>
      <c r="JCR10" s="148"/>
      <c r="JCS10" s="148"/>
      <c r="JCT10" s="148"/>
      <c r="JCU10" s="148"/>
      <c r="JCV10" s="148"/>
      <c r="JCW10" s="148"/>
      <c r="JCX10" s="148"/>
      <c r="JCY10" s="148"/>
      <c r="JCZ10" s="148"/>
      <c r="JDA10" s="148"/>
      <c r="JDB10" s="148"/>
      <c r="JDC10" s="148"/>
      <c r="JDD10" s="148"/>
      <c r="JDE10" s="148"/>
      <c r="JDF10" s="148"/>
      <c r="JDG10" s="148"/>
      <c r="JDH10" s="148"/>
      <c r="JDI10" s="148"/>
      <c r="JDJ10" s="148"/>
      <c r="JDK10" s="148"/>
      <c r="JDL10" s="148"/>
      <c r="JDM10" s="148"/>
      <c r="JDN10" s="148"/>
      <c r="JDO10" s="148"/>
      <c r="JDP10" s="148"/>
      <c r="JDQ10" s="148"/>
      <c r="JDR10" s="148"/>
      <c r="JDS10" s="148"/>
      <c r="JDT10" s="148"/>
      <c r="JDU10" s="148"/>
      <c r="JDV10" s="148"/>
      <c r="JDW10" s="148"/>
      <c r="JDX10" s="148"/>
      <c r="JDY10" s="148"/>
      <c r="JDZ10" s="148"/>
      <c r="JEA10" s="148"/>
      <c r="JEB10" s="148"/>
      <c r="JEC10" s="148"/>
      <c r="JED10" s="148"/>
      <c r="JEE10" s="148"/>
      <c r="JEF10" s="148"/>
      <c r="JEG10" s="148"/>
      <c r="JEH10" s="148"/>
      <c r="JEI10" s="148"/>
      <c r="JEJ10" s="148"/>
      <c r="JEK10" s="148"/>
      <c r="JEL10" s="148"/>
      <c r="JEM10" s="148"/>
      <c r="JEN10" s="148"/>
      <c r="JEO10" s="148"/>
      <c r="JEP10" s="148"/>
      <c r="JEQ10" s="148"/>
      <c r="JER10" s="148"/>
      <c r="JES10" s="148"/>
      <c r="JET10" s="148"/>
      <c r="JEU10" s="148"/>
      <c r="JEV10" s="148"/>
      <c r="JEW10" s="148"/>
      <c r="JEX10" s="148"/>
      <c r="JEY10" s="148"/>
      <c r="JEZ10" s="148"/>
      <c r="JFA10" s="148"/>
      <c r="JFB10" s="148"/>
      <c r="JFC10" s="148"/>
      <c r="JFD10" s="148"/>
      <c r="JFE10" s="148"/>
      <c r="JFF10" s="148"/>
      <c r="JFG10" s="148"/>
      <c r="JFH10" s="148"/>
      <c r="JFI10" s="148"/>
      <c r="JFJ10" s="148"/>
      <c r="JFK10" s="148"/>
      <c r="JFL10" s="148"/>
      <c r="JFM10" s="148"/>
      <c r="JFN10" s="148"/>
      <c r="JFO10" s="148"/>
      <c r="JFP10" s="148"/>
      <c r="JFQ10" s="148"/>
      <c r="JFR10" s="148"/>
      <c r="JFS10" s="148"/>
      <c r="JFT10" s="148"/>
      <c r="JFU10" s="148"/>
      <c r="JFV10" s="148"/>
      <c r="JFW10" s="148"/>
      <c r="JFX10" s="148"/>
      <c r="JFY10" s="148"/>
      <c r="JFZ10" s="148"/>
      <c r="JGA10" s="148"/>
      <c r="JGB10" s="148"/>
      <c r="JGC10" s="148"/>
      <c r="JGD10" s="148"/>
      <c r="JGE10" s="148"/>
      <c r="JGF10" s="148"/>
      <c r="JGG10" s="148"/>
      <c r="JGH10" s="148"/>
      <c r="JGI10" s="148"/>
      <c r="JGJ10" s="148"/>
      <c r="JGK10" s="148"/>
      <c r="JGL10" s="148"/>
      <c r="JGM10" s="148"/>
      <c r="JGN10" s="148"/>
      <c r="JGO10" s="148"/>
      <c r="JGP10" s="148"/>
      <c r="JGQ10" s="148"/>
      <c r="JGR10" s="148"/>
      <c r="JGS10" s="148"/>
      <c r="JGT10" s="148"/>
      <c r="JGU10" s="148"/>
      <c r="JGV10" s="148"/>
      <c r="JGW10" s="148"/>
      <c r="JGX10" s="148"/>
      <c r="JGY10" s="148"/>
      <c r="JGZ10" s="148"/>
      <c r="JHA10" s="148"/>
      <c r="JHB10" s="148"/>
      <c r="JHC10" s="148"/>
      <c r="JHD10" s="148"/>
      <c r="JHE10" s="148"/>
      <c r="JHF10" s="148"/>
      <c r="JHG10" s="148"/>
      <c r="JHH10" s="148"/>
      <c r="JHI10" s="148"/>
      <c r="JHJ10" s="148"/>
      <c r="JHK10" s="148"/>
      <c r="JHL10" s="148"/>
      <c r="JHM10" s="148"/>
      <c r="JHN10" s="148"/>
      <c r="JHO10" s="148"/>
      <c r="JHP10" s="148"/>
      <c r="JHQ10" s="148"/>
      <c r="JHR10" s="148"/>
      <c r="JHS10" s="148"/>
      <c r="JHT10" s="148"/>
      <c r="JHU10" s="148"/>
      <c r="JHV10" s="148"/>
      <c r="JHW10" s="148"/>
      <c r="JHX10" s="148"/>
      <c r="JHY10" s="148"/>
      <c r="JHZ10" s="148"/>
      <c r="JIA10" s="148"/>
      <c r="JIB10" s="148"/>
      <c r="JIC10" s="148"/>
      <c r="JID10" s="148"/>
      <c r="JIE10" s="148"/>
      <c r="JIF10" s="148"/>
      <c r="JIG10" s="148"/>
      <c r="JIH10" s="148"/>
      <c r="JII10" s="148"/>
      <c r="JIJ10" s="148"/>
      <c r="JIK10" s="148"/>
      <c r="JIL10" s="148"/>
      <c r="JIM10" s="148"/>
      <c r="JIN10" s="148"/>
      <c r="JIO10" s="148"/>
      <c r="JIP10" s="148"/>
      <c r="JIQ10" s="148"/>
      <c r="JIR10" s="148"/>
      <c r="JIS10" s="148"/>
      <c r="JIT10" s="148"/>
      <c r="JIU10" s="148"/>
      <c r="JIV10" s="148"/>
      <c r="JIW10" s="148"/>
      <c r="JIX10" s="148"/>
      <c r="JIY10" s="148"/>
      <c r="JIZ10" s="148"/>
      <c r="JJA10" s="148"/>
      <c r="JJB10" s="148"/>
      <c r="JJC10" s="148"/>
      <c r="JJD10" s="148"/>
      <c r="JJE10" s="148"/>
      <c r="JJF10" s="148"/>
      <c r="JJG10" s="148"/>
      <c r="JJH10" s="148"/>
      <c r="JJI10" s="148"/>
      <c r="JJJ10" s="148"/>
      <c r="JJK10" s="148"/>
      <c r="JJL10" s="148"/>
      <c r="JJM10" s="148"/>
      <c r="JJN10" s="148"/>
      <c r="JJO10" s="148"/>
      <c r="JJP10" s="148"/>
      <c r="JJQ10" s="148"/>
      <c r="JJR10" s="148"/>
      <c r="JJS10" s="148"/>
      <c r="JJT10" s="148"/>
      <c r="JJU10" s="148"/>
      <c r="JJV10" s="148"/>
      <c r="JJW10" s="148"/>
      <c r="JJX10" s="148"/>
      <c r="JJY10" s="148"/>
      <c r="JJZ10" s="148"/>
      <c r="JKA10" s="148"/>
      <c r="JKB10" s="148"/>
      <c r="JKC10" s="148"/>
      <c r="JKD10" s="148"/>
      <c r="JKE10" s="148"/>
      <c r="JKF10" s="148"/>
      <c r="JKG10" s="148"/>
      <c r="JKH10" s="148"/>
      <c r="JKI10" s="148"/>
      <c r="JKJ10" s="148"/>
      <c r="JKK10" s="148"/>
      <c r="JKL10" s="148"/>
      <c r="JKM10" s="148"/>
      <c r="JKN10" s="148"/>
      <c r="JKO10" s="148"/>
      <c r="JKP10" s="148"/>
      <c r="JKQ10" s="148"/>
      <c r="JKR10" s="148"/>
      <c r="JKS10" s="148"/>
      <c r="JKT10" s="148"/>
      <c r="JKU10" s="148"/>
      <c r="JKV10" s="148"/>
      <c r="JKW10" s="148"/>
      <c r="JKX10" s="148"/>
      <c r="JKY10" s="148"/>
      <c r="JKZ10" s="148"/>
      <c r="JLA10" s="148"/>
      <c r="JLB10" s="148"/>
      <c r="JLC10" s="148"/>
      <c r="JLD10" s="148"/>
      <c r="JLE10" s="148"/>
      <c r="JLF10" s="148"/>
      <c r="JLG10" s="148"/>
      <c r="JLH10" s="148"/>
      <c r="JLI10" s="148"/>
      <c r="JLJ10" s="148"/>
      <c r="JLK10" s="148"/>
      <c r="JLL10" s="148"/>
      <c r="JLM10" s="148"/>
      <c r="JLN10" s="148"/>
      <c r="JLO10" s="148"/>
      <c r="JLP10" s="148"/>
      <c r="JLQ10" s="148"/>
      <c r="JLR10" s="148"/>
      <c r="JLS10" s="148"/>
      <c r="JLT10" s="148"/>
      <c r="JLU10" s="148"/>
      <c r="JLV10" s="148"/>
      <c r="JLW10" s="148"/>
      <c r="JLX10" s="148"/>
      <c r="JLY10" s="148"/>
      <c r="JLZ10" s="148"/>
      <c r="JMA10" s="148"/>
      <c r="JMB10" s="148"/>
      <c r="JMC10" s="148"/>
      <c r="JMD10" s="148"/>
      <c r="JME10" s="148"/>
      <c r="JMF10" s="148"/>
      <c r="JMG10" s="148"/>
      <c r="JMH10" s="148"/>
      <c r="JMI10" s="148"/>
      <c r="JMJ10" s="148"/>
      <c r="JMK10" s="148"/>
      <c r="JML10" s="148"/>
      <c r="JMM10" s="148"/>
      <c r="JMN10" s="148"/>
      <c r="JMO10" s="148"/>
      <c r="JMP10" s="148"/>
      <c r="JMQ10" s="148"/>
      <c r="JMR10" s="148"/>
      <c r="JMS10" s="148"/>
      <c r="JMT10" s="148"/>
      <c r="JMU10" s="148"/>
      <c r="JMV10" s="148"/>
      <c r="JMW10" s="148"/>
      <c r="JMX10" s="148"/>
      <c r="JMY10" s="148"/>
      <c r="JMZ10" s="148"/>
      <c r="JNA10" s="148"/>
      <c r="JNB10" s="148"/>
      <c r="JNC10" s="148"/>
      <c r="JND10" s="148"/>
      <c r="JNE10" s="148"/>
      <c r="JNF10" s="148"/>
      <c r="JNG10" s="148"/>
      <c r="JNH10" s="148"/>
      <c r="JNI10" s="148"/>
      <c r="JNJ10" s="148"/>
      <c r="JNK10" s="148"/>
      <c r="JNL10" s="148"/>
      <c r="JNM10" s="148"/>
      <c r="JNN10" s="148"/>
      <c r="JNO10" s="148"/>
      <c r="JNP10" s="148"/>
      <c r="JNQ10" s="148"/>
      <c r="JNR10" s="148"/>
      <c r="JNS10" s="148"/>
      <c r="JNT10" s="148"/>
      <c r="JNU10" s="148"/>
      <c r="JNV10" s="148"/>
      <c r="JNW10" s="148"/>
      <c r="JNX10" s="148"/>
      <c r="JNY10" s="148"/>
      <c r="JNZ10" s="148"/>
      <c r="JOA10" s="148"/>
      <c r="JOB10" s="148"/>
      <c r="JOC10" s="148"/>
      <c r="JOD10" s="148"/>
      <c r="JOE10" s="148"/>
      <c r="JOF10" s="148"/>
      <c r="JOG10" s="148"/>
      <c r="JOH10" s="148"/>
      <c r="JOI10" s="148"/>
      <c r="JOJ10" s="148"/>
      <c r="JOK10" s="148"/>
      <c r="JOL10" s="148"/>
      <c r="JOM10" s="148"/>
      <c r="JON10" s="148"/>
      <c r="JOO10" s="148"/>
      <c r="JOP10" s="148"/>
      <c r="JOQ10" s="148"/>
      <c r="JOR10" s="148"/>
      <c r="JOS10" s="148"/>
      <c r="JOT10" s="148"/>
      <c r="JOU10" s="148"/>
      <c r="JOV10" s="148"/>
      <c r="JOW10" s="148"/>
      <c r="JOX10" s="148"/>
      <c r="JOY10" s="148"/>
      <c r="JOZ10" s="148"/>
      <c r="JPA10" s="148"/>
      <c r="JPB10" s="148"/>
      <c r="JPC10" s="148"/>
      <c r="JPD10" s="148"/>
      <c r="JPE10" s="148"/>
      <c r="JPF10" s="148"/>
      <c r="JPG10" s="148"/>
      <c r="JPH10" s="148"/>
      <c r="JPI10" s="148"/>
      <c r="JPJ10" s="148"/>
      <c r="JPK10" s="148"/>
      <c r="JPL10" s="148"/>
      <c r="JPM10" s="148"/>
      <c r="JPN10" s="148"/>
      <c r="JPO10" s="148"/>
      <c r="JPP10" s="148"/>
      <c r="JPQ10" s="148"/>
      <c r="JPR10" s="148"/>
      <c r="JPS10" s="148"/>
      <c r="JPT10" s="148"/>
      <c r="JPU10" s="148"/>
      <c r="JPV10" s="148"/>
      <c r="JPW10" s="148"/>
      <c r="JPX10" s="148"/>
      <c r="JPY10" s="148"/>
      <c r="JPZ10" s="148"/>
      <c r="JQA10" s="148"/>
      <c r="JQB10" s="148"/>
      <c r="JQC10" s="148"/>
      <c r="JQD10" s="148"/>
      <c r="JQE10" s="148"/>
      <c r="JQF10" s="148"/>
      <c r="JQG10" s="148"/>
      <c r="JQH10" s="148"/>
      <c r="JQI10" s="148"/>
      <c r="JQJ10" s="148"/>
      <c r="JQK10" s="148"/>
      <c r="JQL10" s="148"/>
      <c r="JQM10" s="148"/>
      <c r="JQN10" s="148"/>
      <c r="JQO10" s="148"/>
      <c r="JQP10" s="148"/>
      <c r="JQQ10" s="148"/>
      <c r="JQR10" s="148"/>
      <c r="JQS10" s="148"/>
      <c r="JQT10" s="148"/>
      <c r="JQU10" s="148"/>
      <c r="JQV10" s="148"/>
      <c r="JQW10" s="148"/>
      <c r="JQX10" s="148"/>
      <c r="JQY10" s="148"/>
      <c r="JQZ10" s="148"/>
      <c r="JRA10" s="148"/>
      <c r="JRB10" s="148"/>
      <c r="JRC10" s="148"/>
      <c r="JRD10" s="148"/>
      <c r="JRE10" s="148"/>
      <c r="JRF10" s="148"/>
      <c r="JRG10" s="148"/>
      <c r="JRH10" s="148"/>
      <c r="JRI10" s="148"/>
      <c r="JRJ10" s="148"/>
      <c r="JRK10" s="148"/>
      <c r="JRL10" s="148"/>
      <c r="JRM10" s="148"/>
      <c r="JRN10" s="148"/>
      <c r="JRO10" s="148"/>
      <c r="JRP10" s="148"/>
      <c r="JRQ10" s="148"/>
      <c r="JRR10" s="148"/>
      <c r="JRS10" s="148"/>
      <c r="JRT10" s="148"/>
      <c r="JRU10" s="148"/>
      <c r="JRV10" s="148"/>
      <c r="JRW10" s="148"/>
      <c r="JRX10" s="148"/>
      <c r="JRY10" s="148"/>
      <c r="JRZ10" s="148"/>
      <c r="JSA10" s="148"/>
      <c r="JSB10" s="148"/>
      <c r="JSC10" s="148"/>
      <c r="JSD10" s="148"/>
      <c r="JSE10" s="148"/>
      <c r="JSF10" s="148"/>
      <c r="JSG10" s="148"/>
      <c r="JSH10" s="148"/>
      <c r="JSI10" s="148"/>
      <c r="JSJ10" s="148"/>
      <c r="JSK10" s="148"/>
      <c r="JSL10" s="148"/>
      <c r="JSM10" s="148"/>
      <c r="JSN10" s="148"/>
      <c r="JSO10" s="148"/>
      <c r="JSP10" s="148"/>
      <c r="JSQ10" s="148"/>
      <c r="JSR10" s="148"/>
      <c r="JSS10" s="148"/>
      <c r="JST10" s="148"/>
      <c r="JSU10" s="148"/>
      <c r="JSV10" s="148"/>
      <c r="JSW10" s="148"/>
      <c r="JSX10" s="148"/>
      <c r="JSY10" s="148"/>
      <c r="JSZ10" s="148"/>
      <c r="JTA10" s="148"/>
      <c r="JTB10" s="148"/>
      <c r="JTC10" s="148"/>
      <c r="JTD10" s="148"/>
      <c r="JTE10" s="148"/>
      <c r="JTF10" s="148"/>
      <c r="JTG10" s="148"/>
      <c r="JTH10" s="148"/>
      <c r="JTI10" s="148"/>
      <c r="JTJ10" s="148"/>
      <c r="JTK10" s="148"/>
      <c r="JTL10" s="148"/>
      <c r="JTM10" s="148"/>
      <c r="JTN10" s="148"/>
      <c r="JTO10" s="148"/>
      <c r="JTP10" s="148"/>
      <c r="JTQ10" s="148"/>
      <c r="JTR10" s="148"/>
      <c r="JTS10" s="148"/>
      <c r="JTT10" s="148"/>
      <c r="JTU10" s="148"/>
      <c r="JTV10" s="148"/>
      <c r="JTW10" s="148"/>
      <c r="JTX10" s="148"/>
      <c r="JTY10" s="148"/>
      <c r="JTZ10" s="148"/>
      <c r="JUA10" s="148"/>
      <c r="JUB10" s="148"/>
      <c r="JUC10" s="148"/>
      <c r="JUD10" s="148"/>
      <c r="JUE10" s="148"/>
      <c r="JUF10" s="148"/>
      <c r="JUG10" s="148"/>
      <c r="JUH10" s="148"/>
      <c r="JUI10" s="148"/>
      <c r="JUJ10" s="148"/>
      <c r="JUK10" s="148"/>
      <c r="JUL10" s="148"/>
      <c r="JUM10" s="148"/>
      <c r="JUN10" s="148"/>
      <c r="JUO10" s="148"/>
      <c r="JUP10" s="148"/>
      <c r="JUQ10" s="148"/>
      <c r="JUR10" s="148"/>
      <c r="JUS10" s="148"/>
      <c r="JUT10" s="148"/>
      <c r="JUU10" s="148"/>
      <c r="JUV10" s="148"/>
      <c r="JUW10" s="148"/>
      <c r="JUX10" s="148"/>
      <c r="JUY10" s="148"/>
      <c r="JUZ10" s="148"/>
      <c r="JVA10" s="148"/>
      <c r="JVB10" s="148"/>
      <c r="JVC10" s="148"/>
      <c r="JVD10" s="148"/>
      <c r="JVE10" s="148"/>
      <c r="JVF10" s="148"/>
      <c r="JVG10" s="148"/>
      <c r="JVH10" s="148"/>
      <c r="JVI10" s="148"/>
      <c r="JVJ10" s="148"/>
      <c r="JVK10" s="148"/>
      <c r="JVL10" s="148"/>
      <c r="JVM10" s="148"/>
      <c r="JVN10" s="148"/>
      <c r="JVO10" s="148"/>
      <c r="JVP10" s="148"/>
      <c r="JVQ10" s="148"/>
      <c r="JVR10" s="148"/>
      <c r="JVS10" s="148"/>
      <c r="JVT10" s="148"/>
      <c r="JVU10" s="148"/>
      <c r="JVV10" s="148"/>
      <c r="JVW10" s="148"/>
      <c r="JVX10" s="148"/>
      <c r="JVY10" s="148"/>
      <c r="JVZ10" s="148"/>
      <c r="JWA10" s="148"/>
      <c r="JWB10" s="148"/>
      <c r="JWC10" s="148"/>
      <c r="JWD10" s="148"/>
      <c r="JWE10" s="148"/>
      <c r="JWF10" s="148"/>
      <c r="JWG10" s="148"/>
      <c r="JWH10" s="148"/>
      <c r="JWI10" s="148"/>
      <c r="JWJ10" s="148"/>
      <c r="JWK10" s="148"/>
      <c r="JWL10" s="148"/>
      <c r="JWM10" s="148"/>
      <c r="JWN10" s="148"/>
      <c r="JWO10" s="148"/>
      <c r="JWP10" s="148"/>
      <c r="JWQ10" s="148"/>
      <c r="JWR10" s="148"/>
      <c r="JWS10" s="148"/>
      <c r="JWT10" s="148"/>
      <c r="JWU10" s="148"/>
      <c r="JWV10" s="148"/>
      <c r="JWW10" s="148"/>
      <c r="JWX10" s="148"/>
      <c r="JWY10" s="148"/>
      <c r="JWZ10" s="148"/>
      <c r="JXA10" s="148"/>
      <c r="JXB10" s="148"/>
      <c r="JXC10" s="148"/>
      <c r="JXD10" s="148"/>
      <c r="JXE10" s="148"/>
      <c r="JXF10" s="148"/>
      <c r="JXG10" s="148"/>
      <c r="JXH10" s="148"/>
      <c r="JXI10" s="148"/>
      <c r="JXJ10" s="148"/>
      <c r="JXK10" s="148"/>
      <c r="JXL10" s="148"/>
      <c r="JXM10" s="148"/>
      <c r="JXN10" s="148"/>
      <c r="JXO10" s="148"/>
      <c r="JXP10" s="148"/>
      <c r="JXQ10" s="148"/>
      <c r="JXR10" s="148"/>
      <c r="JXS10" s="148"/>
      <c r="JXT10" s="148"/>
      <c r="JXU10" s="148"/>
      <c r="JXV10" s="148"/>
      <c r="JXW10" s="148"/>
      <c r="JXX10" s="148"/>
      <c r="JXY10" s="148"/>
      <c r="JXZ10" s="148"/>
      <c r="JYA10" s="148"/>
      <c r="JYB10" s="148"/>
      <c r="JYC10" s="148"/>
      <c r="JYD10" s="148"/>
      <c r="JYE10" s="148"/>
      <c r="JYF10" s="148"/>
      <c r="JYG10" s="148"/>
      <c r="JYH10" s="148"/>
      <c r="JYI10" s="148"/>
      <c r="JYJ10" s="148"/>
      <c r="JYK10" s="148"/>
      <c r="JYL10" s="148"/>
      <c r="JYM10" s="148"/>
      <c r="JYN10" s="148"/>
      <c r="JYO10" s="148"/>
      <c r="JYP10" s="148"/>
      <c r="JYQ10" s="148"/>
      <c r="JYR10" s="148"/>
      <c r="JYS10" s="148"/>
      <c r="JYT10" s="148"/>
      <c r="JYU10" s="148"/>
      <c r="JYV10" s="148"/>
      <c r="JYW10" s="148"/>
      <c r="JYX10" s="148"/>
      <c r="JYY10" s="148"/>
      <c r="JYZ10" s="148"/>
      <c r="JZA10" s="148"/>
      <c r="JZB10" s="148"/>
      <c r="JZC10" s="148"/>
      <c r="JZD10" s="148"/>
      <c r="JZE10" s="148"/>
      <c r="JZF10" s="148"/>
      <c r="JZG10" s="148"/>
      <c r="JZH10" s="148"/>
      <c r="JZI10" s="148"/>
      <c r="JZJ10" s="148"/>
      <c r="JZK10" s="148"/>
      <c r="JZL10" s="148"/>
      <c r="JZM10" s="148"/>
      <c r="JZN10" s="148"/>
      <c r="JZO10" s="148"/>
      <c r="JZP10" s="148"/>
      <c r="JZQ10" s="148"/>
      <c r="JZR10" s="148"/>
      <c r="JZS10" s="148"/>
      <c r="JZT10" s="148"/>
      <c r="JZU10" s="148"/>
      <c r="JZV10" s="148"/>
      <c r="JZW10" s="148"/>
      <c r="JZX10" s="148"/>
      <c r="JZY10" s="148"/>
      <c r="JZZ10" s="148"/>
      <c r="KAA10" s="148"/>
      <c r="KAB10" s="148"/>
      <c r="KAC10" s="148"/>
      <c r="KAD10" s="148"/>
      <c r="KAE10" s="148"/>
      <c r="KAF10" s="148"/>
      <c r="KAG10" s="148"/>
      <c r="KAH10" s="148"/>
      <c r="KAI10" s="148"/>
      <c r="KAJ10" s="148"/>
      <c r="KAK10" s="148"/>
      <c r="KAL10" s="148"/>
      <c r="KAM10" s="148"/>
      <c r="KAN10" s="148"/>
      <c r="KAO10" s="148"/>
      <c r="KAP10" s="148"/>
      <c r="KAQ10" s="148"/>
      <c r="KAR10" s="148"/>
      <c r="KAS10" s="148"/>
      <c r="KAT10" s="148"/>
      <c r="KAU10" s="148"/>
      <c r="KAV10" s="148"/>
      <c r="KAW10" s="148"/>
      <c r="KAX10" s="148"/>
      <c r="KAY10" s="148"/>
      <c r="KAZ10" s="148"/>
      <c r="KBA10" s="148"/>
      <c r="KBB10" s="148"/>
      <c r="KBC10" s="148"/>
      <c r="KBD10" s="148"/>
      <c r="KBE10" s="148"/>
      <c r="KBF10" s="148"/>
      <c r="KBG10" s="148"/>
      <c r="KBH10" s="148"/>
      <c r="KBI10" s="148"/>
      <c r="KBJ10" s="148"/>
      <c r="KBK10" s="148"/>
      <c r="KBL10" s="148"/>
      <c r="KBM10" s="148"/>
      <c r="KBN10" s="148"/>
      <c r="KBO10" s="148"/>
      <c r="KBP10" s="148"/>
      <c r="KBQ10" s="148"/>
      <c r="KBR10" s="148"/>
      <c r="KBS10" s="148"/>
      <c r="KBT10" s="148"/>
      <c r="KBU10" s="148"/>
      <c r="KBV10" s="148"/>
      <c r="KBW10" s="148"/>
      <c r="KBX10" s="148"/>
      <c r="KBY10" s="148"/>
      <c r="KBZ10" s="148"/>
      <c r="KCA10" s="148"/>
      <c r="KCB10" s="148"/>
      <c r="KCC10" s="148"/>
      <c r="KCD10" s="148"/>
      <c r="KCE10" s="148"/>
      <c r="KCF10" s="148"/>
      <c r="KCG10" s="148"/>
      <c r="KCH10" s="148"/>
      <c r="KCI10" s="148"/>
      <c r="KCJ10" s="148"/>
      <c r="KCK10" s="148"/>
      <c r="KCL10" s="148"/>
      <c r="KCM10" s="148"/>
      <c r="KCN10" s="148"/>
      <c r="KCO10" s="148"/>
      <c r="KCP10" s="148"/>
      <c r="KCQ10" s="148"/>
      <c r="KCR10" s="148"/>
      <c r="KCS10" s="148"/>
      <c r="KCT10" s="148"/>
      <c r="KCU10" s="148"/>
      <c r="KCV10" s="148"/>
      <c r="KCW10" s="148"/>
      <c r="KCX10" s="148"/>
      <c r="KCY10" s="148"/>
      <c r="KCZ10" s="148"/>
      <c r="KDA10" s="148"/>
      <c r="KDB10" s="148"/>
      <c r="KDC10" s="148"/>
      <c r="KDD10" s="148"/>
      <c r="KDE10" s="148"/>
      <c r="KDF10" s="148"/>
      <c r="KDG10" s="148"/>
      <c r="KDH10" s="148"/>
      <c r="KDI10" s="148"/>
      <c r="KDJ10" s="148"/>
      <c r="KDK10" s="148"/>
      <c r="KDL10" s="148"/>
      <c r="KDM10" s="148"/>
      <c r="KDN10" s="148"/>
      <c r="KDO10" s="148"/>
      <c r="KDP10" s="148"/>
      <c r="KDQ10" s="148"/>
      <c r="KDR10" s="148"/>
      <c r="KDS10" s="148"/>
      <c r="KDT10" s="148"/>
      <c r="KDU10" s="148"/>
      <c r="KDV10" s="148"/>
      <c r="KDW10" s="148"/>
      <c r="KDX10" s="148"/>
      <c r="KDY10" s="148"/>
      <c r="KDZ10" s="148"/>
      <c r="KEA10" s="148"/>
      <c r="KEB10" s="148"/>
      <c r="KEC10" s="148"/>
      <c r="KED10" s="148"/>
      <c r="KEE10" s="148"/>
      <c r="KEF10" s="148"/>
      <c r="KEG10" s="148"/>
      <c r="KEH10" s="148"/>
      <c r="KEI10" s="148"/>
      <c r="KEJ10" s="148"/>
      <c r="KEK10" s="148"/>
      <c r="KEL10" s="148"/>
      <c r="KEM10" s="148"/>
      <c r="KEN10" s="148"/>
      <c r="KEO10" s="148"/>
      <c r="KEP10" s="148"/>
      <c r="KEQ10" s="148"/>
      <c r="KER10" s="148"/>
      <c r="KES10" s="148"/>
      <c r="KET10" s="148"/>
      <c r="KEU10" s="148"/>
      <c r="KEV10" s="148"/>
      <c r="KEW10" s="148"/>
      <c r="KEX10" s="148"/>
      <c r="KEY10" s="148"/>
      <c r="KEZ10" s="148"/>
      <c r="KFA10" s="148"/>
      <c r="KFB10" s="148"/>
      <c r="KFC10" s="148"/>
      <c r="KFD10" s="148"/>
      <c r="KFE10" s="148"/>
      <c r="KFF10" s="148"/>
      <c r="KFG10" s="148"/>
      <c r="KFH10" s="148"/>
      <c r="KFI10" s="148"/>
      <c r="KFJ10" s="148"/>
      <c r="KFK10" s="148"/>
      <c r="KFL10" s="148"/>
      <c r="KFM10" s="148"/>
      <c r="KFN10" s="148"/>
      <c r="KFO10" s="148"/>
      <c r="KFP10" s="148"/>
      <c r="KFQ10" s="148"/>
      <c r="KFR10" s="148"/>
      <c r="KFS10" s="148"/>
      <c r="KFT10" s="148"/>
      <c r="KFU10" s="148"/>
      <c r="KFV10" s="148"/>
      <c r="KFW10" s="148"/>
      <c r="KFX10" s="148"/>
      <c r="KFY10" s="148"/>
      <c r="KFZ10" s="148"/>
      <c r="KGA10" s="148"/>
      <c r="KGB10" s="148"/>
      <c r="KGC10" s="148"/>
      <c r="KGD10" s="148"/>
      <c r="KGE10" s="148"/>
      <c r="KGF10" s="148"/>
      <c r="KGG10" s="148"/>
      <c r="KGH10" s="148"/>
      <c r="KGI10" s="148"/>
      <c r="KGJ10" s="148"/>
      <c r="KGK10" s="148"/>
      <c r="KGL10" s="148"/>
      <c r="KGM10" s="148"/>
      <c r="KGN10" s="148"/>
      <c r="KGO10" s="148"/>
      <c r="KGP10" s="148"/>
      <c r="KGQ10" s="148"/>
      <c r="KGR10" s="148"/>
      <c r="KGS10" s="148"/>
      <c r="KGT10" s="148"/>
      <c r="KGU10" s="148"/>
      <c r="KGV10" s="148"/>
      <c r="KGW10" s="148"/>
      <c r="KGX10" s="148"/>
      <c r="KGY10" s="148"/>
      <c r="KGZ10" s="148"/>
      <c r="KHA10" s="148"/>
      <c r="KHB10" s="148"/>
      <c r="KHC10" s="148"/>
      <c r="KHD10" s="148"/>
      <c r="KHE10" s="148"/>
      <c r="KHF10" s="148"/>
      <c r="KHG10" s="148"/>
      <c r="KHH10" s="148"/>
      <c r="KHI10" s="148"/>
      <c r="KHJ10" s="148"/>
      <c r="KHK10" s="148"/>
      <c r="KHL10" s="148"/>
      <c r="KHM10" s="148"/>
      <c r="KHN10" s="148"/>
      <c r="KHO10" s="148"/>
      <c r="KHP10" s="148"/>
      <c r="KHQ10" s="148"/>
      <c r="KHR10" s="148"/>
      <c r="KHS10" s="148"/>
      <c r="KHT10" s="148"/>
      <c r="KHU10" s="148"/>
      <c r="KHV10" s="148"/>
      <c r="KHW10" s="148"/>
      <c r="KHX10" s="148"/>
      <c r="KHY10" s="148"/>
      <c r="KHZ10" s="148"/>
      <c r="KIA10" s="148"/>
      <c r="KIB10" s="148"/>
      <c r="KIC10" s="148"/>
      <c r="KID10" s="148"/>
      <c r="KIE10" s="148"/>
      <c r="KIF10" s="148"/>
      <c r="KIG10" s="148"/>
      <c r="KIH10" s="148"/>
      <c r="KII10" s="148"/>
      <c r="KIJ10" s="148"/>
      <c r="KIK10" s="148"/>
      <c r="KIL10" s="148"/>
      <c r="KIM10" s="148"/>
      <c r="KIN10" s="148"/>
      <c r="KIO10" s="148"/>
      <c r="KIP10" s="148"/>
      <c r="KIQ10" s="148"/>
      <c r="KIR10" s="148"/>
      <c r="KIS10" s="148"/>
      <c r="KIT10" s="148"/>
      <c r="KIU10" s="148"/>
      <c r="KIV10" s="148"/>
      <c r="KIW10" s="148"/>
      <c r="KIX10" s="148"/>
      <c r="KIY10" s="148"/>
      <c r="KIZ10" s="148"/>
      <c r="KJA10" s="148"/>
      <c r="KJB10" s="148"/>
      <c r="KJC10" s="148"/>
      <c r="KJD10" s="148"/>
      <c r="KJE10" s="148"/>
      <c r="KJF10" s="148"/>
      <c r="KJG10" s="148"/>
      <c r="KJH10" s="148"/>
      <c r="KJI10" s="148"/>
      <c r="KJJ10" s="148"/>
      <c r="KJK10" s="148"/>
      <c r="KJL10" s="148"/>
      <c r="KJM10" s="148"/>
      <c r="KJN10" s="148"/>
      <c r="KJO10" s="148"/>
      <c r="KJP10" s="148"/>
      <c r="KJQ10" s="148"/>
      <c r="KJR10" s="148"/>
      <c r="KJS10" s="148"/>
      <c r="KJT10" s="148"/>
      <c r="KJU10" s="148"/>
      <c r="KJV10" s="148"/>
      <c r="KJW10" s="148"/>
      <c r="KJX10" s="148"/>
      <c r="KJY10" s="148"/>
      <c r="KJZ10" s="148"/>
      <c r="KKA10" s="148"/>
      <c r="KKB10" s="148"/>
      <c r="KKC10" s="148"/>
      <c r="KKD10" s="148"/>
      <c r="KKE10" s="148"/>
      <c r="KKF10" s="148"/>
      <c r="KKG10" s="148"/>
      <c r="KKH10" s="148"/>
      <c r="KKI10" s="148"/>
      <c r="KKJ10" s="148"/>
      <c r="KKK10" s="148"/>
      <c r="KKL10" s="148"/>
      <c r="KKM10" s="148"/>
      <c r="KKN10" s="148"/>
      <c r="KKO10" s="148"/>
      <c r="KKP10" s="148"/>
      <c r="KKQ10" s="148"/>
      <c r="KKR10" s="148"/>
      <c r="KKS10" s="148"/>
      <c r="KKT10" s="148"/>
      <c r="KKU10" s="148"/>
      <c r="KKV10" s="148"/>
      <c r="KKW10" s="148"/>
      <c r="KKX10" s="148"/>
      <c r="KKY10" s="148"/>
      <c r="KKZ10" s="148"/>
      <c r="KLA10" s="148"/>
      <c r="KLB10" s="148"/>
      <c r="KLC10" s="148"/>
      <c r="KLD10" s="148"/>
      <c r="KLE10" s="148"/>
      <c r="KLF10" s="148"/>
      <c r="KLG10" s="148"/>
      <c r="KLH10" s="148"/>
      <c r="KLI10" s="148"/>
      <c r="KLJ10" s="148"/>
      <c r="KLK10" s="148"/>
      <c r="KLL10" s="148"/>
      <c r="KLM10" s="148"/>
      <c r="KLN10" s="148"/>
      <c r="KLO10" s="148"/>
      <c r="KLP10" s="148"/>
      <c r="KLQ10" s="148"/>
      <c r="KLR10" s="148"/>
      <c r="KLS10" s="148"/>
      <c r="KLT10" s="148"/>
      <c r="KLU10" s="148"/>
      <c r="KLV10" s="148"/>
      <c r="KLW10" s="148"/>
      <c r="KLX10" s="148"/>
      <c r="KLY10" s="148"/>
      <c r="KLZ10" s="148"/>
      <c r="KMA10" s="148"/>
      <c r="KMB10" s="148"/>
      <c r="KMC10" s="148"/>
      <c r="KMD10" s="148"/>
      <c r="KME10" s="148"/>
      <c r="KMF10" s="148"/>
      <c r="KMG10" s="148"/>
      <c r="KMH10" s="148"/>
      <c r="KMI10" s="148"/>
      <c r="KMJ10" s="148"/>
      <c r="KMK10" s="148"/>
      <c r="KML10" s="148"/>
      <c r="KMM10" s="148"/>
      <c r="KMN10" s="148"/>
      <c r="KMO10" s="148"/>
      <c r="KMP10" s="148"/>
      <c r="KMQ10" s="148"/>
      <c r="KMR10" s="148"/>
      <c r="KMS10" s="148"/>
      <c r="KMT10" s="148"/>
      <c r="KMU10" s="148"/>
      <c r="KMV10" s="148"/>
      <c r="KMW10" s="148"/>
      <c r="KMX10" s="148"/>
      <c r="KMY10" s="148"/>
      <c r="KMZ10" s="148"/>
      <c r="KNA10" s="148"/>
      <c r="KNB10" s="148"/>
      <c r="KNC10" s="148"/>
      <c r="KND10" s="148"/>
      <c r="KNE10" s="148"/>
      <c r="KNF10" s="148"/>
      <c r="KNG10" s="148"/>
      <c r="KNH10" s="148"/>
      <c r="KNI10" s="148"/>
      <c r="KNJ10" s="148"/>
      <c r="KNK10" s="148"/>
      <c r="KNL10" s="148"/>
      <c r="KNM10" s="148"/>
      <c r="KNN10" s="148"/>
      <c r="KNO10" s="148"/>
      <c r="KNP10" s="148"/>
      <c r="KNQ10" s="148"/>
      <c r="KNR10" s="148"/>
      <c r="KNS10" s="148"/>
      <c r="KNT10" s="148"/>
      <c r="KNU10" s="148"/>
      <c r="KNV10" s="148"/>
      <c r="KNW10" s="148"/>
      <c r="KNX10" s="148"/>
      <c r="KNY10" s="148"/>
      <c r="KNZ10" s="148"/>
      <c r="KOA10" s="148"/>
      <c r="KOB10" s="148"/>
      <c r="KOC10" s="148"/>
      <c r="KOD10" s="148"/>
      <c r="KOE10" s="148"/>
      <c r="KOF10" s="148"/>
      <c r="KOG10" s="148"/>
      <c r="KOH10" s="148"/>
      <c r="KOI10" s="148"/>
      <c r="KOJ10" s="148"/>
      <c r="KOK10" s="148"/>
      <c r="KOL10" s="148"/>
      <c r="KOM10" s="148"/>
      <c r="KON10" s="148"/>
      <c r="KOO10" s="148"/>
      <c r="KOP10" s="148"/>
      <c r="KOQ10" s="148"/>
      <c r="KOR10" s="148"/>
      <c r="KOS10" s="148"/>
      <c r="KOT10" s="148"/>
      <c r="KOU10" s="148"/>
      <c r="KOV10" s="148"/>
      <c r="KOW10" s="148"/>
      <c r="KOX10" s="148"/>
      <c r="KOY10" s="148"/>
      <c r="KOZ10" s="148"/>
      <c r="KPA10" s="148"/>
      <c r="KPB10" s="148"/>
      <c r="KPC10" s="148"/>
      <c r="KPD10" s="148"/>
      <c r="KPE10" s="148"/>
      <c r="KPF10" s="148"/>
      <c r="KPG10" s="148"/>
      <c r="KPH10" s="148"/>
      <c r="KPI10" s="148"/>
      <c r="KPJ10" s="148"/>
      <c r="KPK10" s="148"/>
      <c r="KPL10" s="148"/>
      <c r="KPM10" s="148"/>
      <c r="KPN10" s="148"/>
      <c r="KPO10" s="148"/>
      <c r="KPP10" s="148"/>
      <c r="KPQ10" s="148"/>
      <c r="KPR10" s="148"/>
      <c r="KPS10" s="148"/>
      <c r="KPT10" s="148"/>
      <c r="KPU10" s="148"/>
      <c r="KPV10" s="148"/>
      <c r="KPW10" s="148"/>
      <c r="KPX10" s="148"/>
      <c r="KPY10" s="148"/>
      <c r="KPZ10" s="148"/>
      <c r="KQA10" s="148"/>
      <c r="KQB10" s="148"/>
      <c r="KQC10" s="148"/>
      <c r="KQD10" s="148"/>
      <c r="KQE10" s="148"/>
      <c r="KQF10" s="148"/>
      <c r="KQG10" s="148"/>
      <c r="KQH10" s="148"/>
      <c r="KQI10" s="148"/>
      <c r="KQJ10" s="148"/>
      <c r="KQK10" s="148"/>
      <c r="KQL10" s="148"/>
      <c r="KQM10" s="148"/>
      <c r="KQN10" s="148"/>
      <c r="KQO10" s="148"/>
      <c r="KQP10" s="148"/>
      <c r="KQQ10" s="148"/>
      <c r="KQR10" s="148"/>
      <c r="KQS10" s="148"/>
      <c r="KQT10" s="148"/>
      <c r="KQU10" s="148"/>
      <c r="KQV10" s="148"/>
      <c r="KQW10" s="148"/>
      <c r="KQX10" s="148"/>
      <c r="KQY10" s="148"/>
      <c r="KQZ10" s="148"/>
      <c r="KRA10" s="148"/>
      <c r="KRB10" s="148"/>
      <c r="KRC10" s="148"/>
      <c r="KRD10" s="148"/>
      <c r="KRE10" s="148"/>
      <c r="KRF10" s="148"/>
      <c r="KRG10" s="148"/>
      <c r="KRH10" s="148"/>
      <c r="KRI10" s="148"/>
      <c r="KRJ10" s="148"/>
      <c r="KRK10" s="148"/>
      <c r="KRL10" s="148"/>
      <c r="KRM10" s="148"/>
      <c r="KRN10" s="148"/>
      <c r="KRO10" s="148"/>
      <c r="KRP10" s="148"/>
      <c r="KRQ10" s="148"/>
      <c r="KRR10" s="148"/>
      <c r="KRS10" s="148"/>
      <c r="KRT10" s="148"/>
      <c r="KRU10" s="148"/>
      <c r="KRV10" s="148"/>
      <c r="KRW10" s="148"/>
      <c r="KRX10" s="148"/>
      <c r="KRY10" s="148"/>
      <c r="KRZ10" s="148"/>
      <c r="KSA10" s="148"/>
      <c r="KSB10" s="148"/>
      <c r="KSC10" s="148"/>
      <c r="KSD10" s="148"/>
      <c r="KSE10" s="148"/>
      <c r="KSF10" s="148"/>
      <c r="KSG10" s="148"/>
      <c r="KSH10" s="148"/>
      <c r="KSI10" s="148"/>
      <c r="KSJ10" s="148"/>
      <c r="KSK10" s="148"/>
      <c r="KSL10" s="148"/>
      <c r="KSM10" s="148"/>
      <c r="KSN10" s="148"/>
      <c r="KSO10" s="148"/>
      <c r="KSP10" s="148"/>
      <c r="KSQ10" s="148"/>
      <c r="KSR10" s="148"/>
      <c r="KSS10" s="148"/>
      <c r="KST10" s="148"/>
      <c r="KSU10" s="148"/>
      <c r="KSV10" s="148"/>
      <c r="KSW10" s="148"/>
      <c r="KSX10" s="148"/>
      <c r="KSY10" s="148"/>
      <c r="KSZ10" s="148"/>
      <c r="KTA10" s="148"/>
      <c r="KTB10" s="148"/>
      <c r="KTC10" s="148"/>
      <c r="KTD10" s="148"/>
      <c r="KTE10" s="148"/>
      <c r="KTF10" s="148"/>
      <c r="KTG10" s="148"/>
      <c r="KTH10" s="148"/>
      <c r="KTI10" s="148"/>
      <c r="KTJ10" s="148"/>
      <c r="KTK10" s="148"/>
      <c r="KTL10" s="148"/>
      <c r="KTM10" s="148"/>
      <c r="KTN10" s="148"/>
      <c r="KTO10" s="148"/>
      <c r="KTP10" s="148"/>
      <c r="KTQ10" s="148"/>
      <c r="KTR10" s="148"/>
      <c r="KTS10" s="148"/>
      <c r="KTT10" s="148"/>
      <c r="KTU10" s="148"/>
      <c r="KTV10" s="148"/>
      <c r="KTW10" s="148"/>
      <c r="KTX10" s="148"/>
      <c r="KTY10" s="148"/>
      <c r="KTZ10" s="148"/>
      <c r="KUA10" s="148"/>
      <c r="KUB10" s="148"/>
      <c r="KUC10" s="148"/>
      <c r="KUD10" s="148"/>
      <c r="KUE10" s="148"/>
      <c r="KUF10" s="148"/>
      <c r="KUG10" s="148"/>
      <c r="KUH10" s="148"/>
      <c r="KUI10" s="148"/>
      <c r="KUJ10" s="148"/>
      <c r="KUK10" s="148"/>
      <c r="KUL10" s="148"/>
      <c r="KUM10" s="148"/>
      <c r="KUN10" s="148"/>
      <c r="KUO10" s="148"/>
      <c r="KUP10" s="148"/>
      <c r="KUQ10" s="148"/>
      <c r="KUR10" s="148"/>
      <c r="KUS10" s="148"/>
      <c r="KUT10" s="148"/>
      <c r="KUU10" s="148"/>
      <c r="KUV10" s="148"/>
      <c r="KUW10" s="148"/>
      <c r="KUX10" s="148"/>
      <c r="KUY10" s="148"/>
      <c r="KUZ10" s="148"/>
      <c r="KVA10" s="148"/>
      <c r="KVB10" s="148"/>
      <c r="KVC10" s="148"/>
      <c r="KVD10" s="148"/>
      <c r="KVE10" s="148"/>
      <c r="KVF10" s="148"/>
      <c r="KVG10" s="148"/>
      <c r="KVH10" s="148"/>
      <c r="KVI10" s="148"/>
      <c r="KVJ10" s="148"/>
      <c r="KVK10" s="148"/>
      <c r="KVL10" s="148"/>
      <c r="KVM10" s="148"/>
      <c r="KVN10" s="148"/>
      <c r="KVO10" s="148"/>
      <c r="KVP10" s="148"/>
      <c r="KVQ10" s="148"/>
      <c r="KVR10" s="148"/>
      <c r="KVS10" s="148"/>
      <c r="KVT10" s="148"/>
      <c r="KVU10" s="148"/>
      <c r="KVV10" s="148"/>
      <c r="KVW10" s="148"/>
      <c r="KVX10" s="148"/>
      <c r="KVY10" s="148"/>
      <c r="KVZ10" s="148"/>
      <c r="KWA10" s="148"/>
      <c r="KWB10" s="148"/>
      <c r="KWC10" s="148"/>
      <c r="KWD10" s="148"/>
      <c r="KWE10" s="148"/>
      <c r="KWF10" s="148"/>
      <c r="KWG10" s="148"/>
      <c r="KWH10" s="148"/>
      <c r="KWI10" s="148"/>
      <c r="KWJ10" s="148"/>
      <c r="KWK10" s="148"/>
      <c r="KWL10" s="148"/>
      <c r="KWM10" s="148"/>
      <c r="KWN10" s="148"/>
      <c r="KWO10" s="148"/>
      <c r="KWP10" s="148"/>
      <c r="KWQ10" s="148"/>
      <c r="KWR10" s="148"/>
      <c r="KWS10" s="148"/>
      <c r="KWT10" s="148"/>
      <c r="KWU10" s="148"/>
      <c r="KWV10" s="148"/>
      <c r="KWW10" s="148"/>
      <c r="KWX10" s="148"/>
      <c r="KWY10" s="148"/>
      <c r="KWZ10" s="148"/>
      <c r="KXA10" s="148"/>
      <c r="KXB10" s="148"/>
      <c r="KXC10" s="148"/>
      <c r="KXD10" s="148"/>
      <c r="KXE10" s="148"/>
      <c r="KXF10" s="148"/>
      <c r="KXG10" s="148"/>
      <c r="KXH10" s="148"/>
      <c r="KXI10" s="148"/>
      <c r="KXJ10" s="148"/>
      <c r="KXK10" s="148"/>
      <c r="KXL10" s="148"/>
      <c r="KXM10" s="148"/>
      <c r="KXN10" s="148"/>
      <c r="KXO10" s="148"/>
      <c r="KXP10" s="148"/>
      <c r="KXQ10" s="148"/>
      <c r="KXR10" s="148"/>
      <c r="KXS10" s="148"/>
      <c r="KXT10" s="148"/>
      <c r="KXU10" s="148"/>
      <c r="KXV10" s="148"/>
      <c r="KXW10" s="148"/>
      <c r="KXX10" s="148"/>
      <c r="KXY10" s="148"/>
      <c r="KXZ10" s="148"/>
      <c r="KYA10" s="148"/>
      <c r="KYB10" s="148"/>
      <c r="KYC10" s="148"/>
      <c r="KYD10" s="148"/>
      <c r="KYE10" s="148"/>
      <c r="KYF10" s="148"/>
      <c r="KYG10" s="148"/>
      <c r="KYH10" s="148"/>
      <c r="KYI10" s="148"/>
      <c r="KYJ10" s="148"/>
      <c r="KYK10" s="148"/>
      <c r="KYL10" s="148"/>
      <c r="KYM10" s="148"/>
      <c r="KYN10" s="148"/>
      <c r="KYO10" s="148"/>
      <c r="KYP10" s="148"/>
      <c r="KYQ10" s="148"/>
      <c r="KYR10" s="148"/>
      <c r="KYS10" s="148"/>
      <c r="KYT10" s="148"/>
      <c r="KYU10" s="148"/>
      <c r="KYV10" s="148"/>
      <c r="KYW10" s="148"/>
      <c r="KYX10" s="148"/>
      <c r="KYY10" s="148"/>
      <c r="KYZ10" s="148"/>
      <c r="KZA10" s="148"/>
      <c r="KZB10" s="148"/>
      <c r="KZC10" s="148"/>
      <c r="KZD10" s="148"/>
      <c r="KZE10" s="148"/>
      <c r="KZF10" s="148"/>
      <c r="KZG10" s="148"/>
      <c r="KZH10" s="148"/>
      <c r="KZI10" s="148"/>
      <c r="KZJ10" s="148"/>
      <c r="KZK10" s="148"/>
      <c r="KZL10" s="148"/>
      <c r="KZM10" s="148"/>
      <c r="KZN10" s="148"/>
      <c r="KZO10" s="148"/>
      <c r="KZP10" s="148"/>
      <c r="KZQ10" s="148"/>
      <c r="KZR10" s="148"/>
      <c r="KZS10" s="148"/>
      <c r="KZT10" s="148"/>
      <c r="KZU10" s="148"/>
      <c r="KZV10" s="148"/>
      <c r="KZW10" s="148"/>
      <c r="KZX10" s="148"/>
      <c r="KZY10" s="148"/>
      <c r="KZZ10" s="148"/>
      <c r="LAA10" s="148"/>
      <c r="LAB10" s="148"/>
      <c r="LAC10" s="148"/>
      <c r="LAD10" s="148"/>
      <c r="LAE10" s="148"/>
      <c r="LAF10" s="148"/>
      <c r="LAG10" s="148"/>
      <c r="LAH10" s="148"/>
      <c r="LAI10" s="148"/>
      <c r="LAJ10" s="148"/>
      <c r="LAK10" s="148"/>
      <c r="LAL10" s="148"/>
      <c r="LAM10" s="148"/>
      <c r="LAN10" s="148"/>
      <c r="LAO10" s="148"/>
      <c r="LAP10" s="148"/>
      <c r="LAQ10" s="148"/>
      <c r="LAR10" s="148"/>
      <c r="LAS10" s="148"/>
      <c r="LAT10" s="148"/>
      <c r="LAU10" s="148"/>
      <c r="LAV10" s="148"/>
      <c r="LAW10" s="148"/>
      <c r="LAX10" s="148"/>
      <c r="LAY10" s="148"/>
      <c r="LAZ10" s="148"/>
      <c r="LBA10" s="148"/>
      <c r="LBB10" s="148"/>
      <c r="LBC10" s="148"/>
      <c r="LBD10" s="148"/>
      <c r="LBE10" s="148"/>
      <c r="LBF10" s="148"/>
      <c r="LBG10" s="148"/>
      <c r="LBH10" s="148"/>
      <c r="LBI10" s="148"/>
      <c r="LBJ10" s="148"/>
      <c r="LBK10" s="148"/>
      <c r="LBL10" s="148"/>
      <c r="LBM10" s="148"/>
      <c r="LBN10" s="148"/>
      <c r="LBO10" s="148"/>
      <c r="LBP10" s="148"/>
      <c r="LBQ10" s="148"/>
      <c r="LBR10" s="148"/>
      <c r="LBS10" s="148"/>
      <c r="LBT10" s="148"/>
      <c r="LBU10" s="148"/>
      <c r="LBV10" s="148"/>
      <c r="LBW10" s="148"/>
      <c r="LBX10" s="148"/>
      <c r="LBY10" s="148"/>
      <c r="LBZ10" s="148"/>
      <c r="LCA10" s="148"/>
      <c r="LCB10" s="148"/>
      <c r="LCC10" s="148"/>
      <c r="LCD10" s="148"/>
      <c r="LCE10" s="148"/>
      <c r="LCF10" s="148"/>
      <c r="LCG10" s="148"/>
      <c r="LCH10" s="148"/>
      <c r="LCI10" s="148"/>
      <c r="LCJ10" s="148"/>
      <c r="LCK10" s="148"/>
      <c r="LCL10" s="148"/>
      <c r="LCM10" s="148"/>
      <c r="LCN10" s="148"/>
      <c r="LCO10" s="148"/>
      <c r="LCP10" s="148"/>
      <c r="LCQ10" s="148"/>
      <c r="LCR10" s="148"/>
      <c r="LCS10" s="148"/>
      <c r="LCT10" s="148"/>
      <c r="LCU10" s="148"/>
      <c r="LCV10" s="148"/>
      <c r="LCW10" s="148"/>
      <c r="LCX10" s="148"/>
      <c r="LCY10" s="148"/>
      <c r="LCZ10" s="148"/>
      <c r="LDA10" s="148"/>
      <c r="LDB10" s="148"/>
      <c r="LDC10" s="148"/>
      <c r="LDD10" s="148"/>
      <c r="LDE10" s="148"/>
      <c r="LDF10" s="148"/>
      <c r="LDG10" s="148"/>
      <c r="LDH10" s="148"/>
      <c r="LDI10" s="148"/>
      <c r="LDJ10" s="148"/>
      <c r="LDK10" s="148"/>
      <c r="LDL10" s="148"/>
      <c r="LDM10" s="148"/>
      <c r="LDN10" s="148"/>
      <c r="LDO10" s="148"/>
      <c r="LDP10" s="148"/>
      <c r="LDQ10" s="148"/>
      <c r="LDR10" s="148"/>
      <c r="LDS10" s="148"/>
      <c r="LDT10" s="148"/>
      <c r="LDU10" s="148"/>
      <c r="LDV10" s="148"/>
      <c r="LDW10" s="148"/>
      <c r="LDX10" s="148"/>
      <c r="LDY10" s="148"/>
      <c r="LDZ10" s="148"/>
      <c r="LEA10" s="148"/>
      <c r="LEB10" s="148"/>
      <c r="LEC10" s="148"/>
      <c r="LED10" s="148"/>
      <c r="LEE10" s="148"/>
      <c r="LEF10" s="148"/>
      <c r="LEG10" s="148"/>
      <c r="LEH10" s="148"/>
      <c r="LEI10" s="148"/>
      <c r="LEJ10" s="148"/>
      <c r="LEK10" s="148"/>
      <c r="LEL10" s="148"/>
      <c r="LEM10" s="148"/>
      <c r="LEN10" s="148"/>
      <c r="LEO10" s="148"/>
      <c r="LEP10" s="148"/>
      <c r="LEQ10" s="148"/>
      <c r="LER10" s="148"/>
      <c r="LES10" s="148"/>
      <c r="LET10" s="148"/>
      <c r="LEU10" s="148"/>
      <c r="LEV10" s="148"/>
      <c r="LEW10" s="148"/>
      <c r="LEX10" s="148"/>
      <c r="LEY10" s="148"/>
      <c r="LEZ10" s="148"/>
      <c r="LFA10" s="148"/>
      <c r="LFB10" s="148"/>
      <c r="LFC10" s="148"/>
      <c r="LFD10" s="148"/>
      <c r="LFE10" s="148"/>
      <c r="LFF10" s="148"/>
      <c r="LFG10" s="148"/>
      <c r="LFH10" s="148"/>
      <c r="LFI10" s="148"/>
      <c r="LFJ10" s="148"/>
      <c r="LFK10" s="148"/>
      <c r="LFL10" s="148"/>
      <c r="LFM10" s="148"/>
      <c r="LFN10" s="148"/>
      <c r="LFO10" s="148"/>
      <c r="LFP10" s="148"/>
      <c r="LFQ10" s="148"/>
      <c r="LFR10" s="148"/>
      <c r="LFS10" s="148"/>
      <c r="LFT10" s="148"/>
      <c r="LFU10" s="148"/>
      <c r="LFV10" s="148"/>
      <c r="LFW10" s="148"/>
      <c r="LFX10" s="148"/>
      <c r="LFY10" s="148"/>
      <c r="LFZ10" s="148"/>
      <c r="LGA10" s="148"/>
      <c r="LGB10" s="148"/>
      <c r="LGC10" s="148"/>
      <c r="LGD10" s="148"/>
      <c r="LGE10" s="148"/>
      <c r="LGF10" s="148"/>
      <c r="LGG10" s="148"/>
      <c r="LGH10" s="148"/>
      <c r="LGI10" s="148"/>
      <c r="LGJ10" s="148"/>
      <c r="LGK10" s="148"/>
      <c r="LGL10" s="148"/>
      <c r="LGM10" s="148"/>
      <c r="LGN10" s="148"/>
      <c r="LGO10" s="148"/>
      <c r="LGP10" s="148"/>
      <c r="LGQ10" s="148"/>
      <c r="LGR10" s="148"/>
      <c r="LGS10" s="148"/>
      <c r="LGT10" s="148"/>
      <c r="LGU10" s="148"/>
      <c r="LGV10" s="148"/>
      <c r="LGW10" s="148"/>
      <c r="LGX10" s="148"/>
      <c r="LGY10" s="148"/>
      <c r="LGZ10" s="148"/>
      <c r="LHA10" s="148"/>
      <c r="LHB10" s="148"/>
      <c r="LHC10" s="148"/>
      <c r="LHD10" s="148"/>
      <c r="LHE10" s="148"/>
      <c r="LHF10" s="148"/>
      <c r="LHG10" s="148"/>
      <c r="LHH10" s="148"/>
      <c r="LHI10" s="148"/>
      <c r="LHJ10" s="148"/>
      <c r="LHK10" s="148"/>
      <c r="LHL10" s="148"/>
      <c r="LHM10" s="148"/>
      <c r="LHN10" s="148"/>
      <c r="LHO10" s="148"/>
      <c r="LHP10" s="148"/>
      <c r="LHQ10" s="148"/>
      <c r="LHR10" s="148"/>
      <c r="LHS10" s="148"/>
      <c r="LHT10" s="148"/>
      <c r="LHU10" s="148"/>
      <c r="LHV10" s="148"/>
      <c r="LHW10" s="148"/>
      <c r="LHX10" s="148"/>
      <c r="LHY10" s="148"/>
      <c r="LHZ10" s="148"/>
      <c r="LIA10" s="148"/>
      <c r="LIB10" s="148"/>
      <c r="LIC10" s="148"/>
      <c r="LID10" s="148"/>
      <c r="LIE10" s="148"/>
      <c r="LIF10" s="148"/>
      <c r="LIG10" s="148"/>
      <c r="LIH10" s="148"/>
      <c r="LII10" s="148"/>
      <c r="LIJ10" s="148"/>
      <c r="LIK10" s="148"/>
      <c r="LIL10" s="148"/>
      <c r="LIM10" s="148"/>
      <c r="LIN10" s="148"/>
      <c r="LIO10" s="148"/>
      <c r="LIP10" s="148"/>
      <c r="LIQ10" s="148"/>
      <c r="LIR10" s="148"/>
      <c r="LIS10" s="148"/>
      <c r="LIT10" s="148"/>
      <c r="LIU10" s="148"/>
      <c r="LIV10" s="148"/>
      <c r="LIW10" s="148"/>
      <c r="LIX10" s="148"/>
      <c r="LIY10" s="148"/>
      <c r="LIZ10" s="148"/>
      <c r="LJA10" s="148"/>
      <c r="LJB10" s="148"/>
      <c r="LJC10" s="148"/>
      <c r="LJD10" s="148"/>
      <c r="LJE10" s="148"/>
      <c r="LJF10" s="148"/>
      <c r="LJG10" s="148"/>
      <c r="LJH10" s="148"/>
      <c r="LJI10" s="148"/>
      <c r="LJJ10" s="148"/>
      <c r="LJK10" s="148"/>
      <c r="LJL10" s="148"/>
      <c r="LJM10" s="148"/>
      <c r="LJN10" s="148"/>
      <c r="LJO10" s="148"/>
      <c r="LJP10" s="148"/>
      <c r="LJQ10" s="148"/>
      <c r="LJR10" s="148"/>
      <c r="LJS10" s="148"/>
      <c r="LJT10" s="148"/>
      <c r="LJU10" s="148"/>
      <c r="LJV10" s="148"/>
      <c r="LJW10" s="148"/>
      <c r="LJX10" s="148"/>
      <c r="LJY10" s="148"/>
      <c r="LJZ10" s="148"/>
      <c r="LKA10" s="148"/>
      <c r="LKB10" s="148"/>
      <c r="LKC10" s="148"/>
      <c r="LKD10" s="148"/>
      <c r="LKE10" s="148"/>
      <c r="LKF10" s="148"/>
      <c r="LKG10" s="148"/>
      <c r="LKH10" s="148"/>
      <c r="LKI10" s="148"/>
      <c r="LKJ10" s="148"/>
      <c r="LKK10" s="148"/>
      <c r="LKL10" s="148"/>
      <c r="LKM10" s="148"/>
      <c r="LKN10" s="148"/>
      <c r="LKO10" s="148"/>
      <c r="LKP10" s="148"/>
      <c r="LKQ10" s="148"/>
      <c r="LKR10" s="148"/>
      <c r="LKS10" s="148"/>
      <c r="LKT10" s="148"/>
      <c r="LKU10" s="148"/>
      <c r="LKV10" s="148"/>
      <c r="LKW10" s="148"/>
      <c r="LKX10" s="148"/>
      <c r="LKY10" s="148"/>
      <c r="LKZ10" s="148"/>
      <c r="LLA10" s="148"/>
      <c r="LLB10" s="148"/>
      <c r="LLC10" s="148"/>
      <c r="LLD10" s="148"/>
      <c r="LLE10" s="148"/>
      <c r="LLF10" s="148"/>
      <c r="LLG10" s="148"/>
      <c r="LLH10" s="148"/>
      <c r="LLI10" s="148"/>
      <c r="LLJ10" s="148"/>
      <c r="LLK10" s="148"/>
      <c r="LLL10" s="148"/>
      <c r="LLM10" s="148"/>
      <c r="LLN10" s="148"/>
      <c r="LLO10" s="148"/>
      <c r="LLP10" s="148"/>
      <c r="LLQ10" s="148"/>
      <c r="LLR10" s="148"/>
      <c r="LLS10" s="148"/>
      <c r="LLT10" s="148"/>
      <c r="LLU10" s="148"/>
      <c r="LLV10" s="148"/>
      <c r="LLW10" s="148"/>
      <c r="LLX10" s="148"/>
      <c r="LLY10" s="148"/>
      <c r="LLZ10" s="148"/>
      <c r="LMA10" s="148"/>
      <c r="LMB10" s="148"/>
      <c r="LMC10" s="148"/>
      <c r="LMD10" s="148"/>
      <c r="LME10" s="148"/>
      <c r="LMF10" s="148"/>
      <c r="LMG10" s="148"/>
      <c r="LMH10" s="148"/>
      <c r="LMI10" s="148"/>
      <c r="LMJ10" s="148"/>
      <c r="LMK10" s="148"/>
      <c r="LML10" s="148"/>
      <c r="LMM10" s="148"/>
      <c r="LMN10" s="148"/>
      <c r="LMO10" s="148"/>
      <c r="LMP10" s="148"/>
      <c r="LMQ10" s="148"/>
      <c r="LMR10" s="148"/>
      <c r="LMS10" s="148"/>
      <c r="LMT10" s="148"/>
      <c r="LMU10" s="148"/>
      <c r="LMV10" s="148"/>
      <c r="LMW10" s="148"/>
      <c r="LMX10" s="148"/>
      <c r="LMY10" s="148"/>
      <c r="LMZ10" s="148"/>
      <c r="LNA10" s="148"/>
      <c r="LNB10" s="148"/>
      <c r="LNC10" s="148"/>
      <c r="LND10" s="148"/>
      <c r="LNE10" s="148"/>
      <c r="LNF10" s="148"/>
      <c r="LNG10" s="148"/>
      <c r="LNH10" s="148"/>
      <c r="LNI10" s="148"/>
      <c r="LNJ10" s="148"/>
      <c r="LNK10" s="148"/>
      <c r="LNL10" s="148"/>
      <c r="LNM10" s="148"/>
      <c r="LNN10" s="148"/>
      <c r="LNO10" s="148"/>
      <c r="LNP10" s="148"/>
      <c r="LNQ10" s="148"/>
      <c r="LNR10" s="148"/>
      <c r="LNS10" s="148"/>
      <c r="LNT10" s="148"/>
      <c r="LNU10" s="148"/>
      <c r="LNV10" s="148"/>
      <c r="LNW10" s="148"/>
      <c r="LNX10" s="148"/>
      <c r="LNY10" s="148"/>
      <c r="LNZ10" s="148"/>
      <c r="LOA10" s="148"/>
      <c r="LOB10" s="148"/>
      <c r="LOC10" s="148"/>
      <c r="LOD10" s="148"/>
      <c r="LOE10" s="148"/>
      <c r="LOF10" s="148"/>
      <c r="LOG10" s="148"/>
      <c r="LOH10" s="148"/>
      <c r="LOI10" s="148"/>
      <c r="LOJ10" s="148"/>
      <c r="LOK10" s="148"/>
      <c r="LOL10" s="148"/>
      <c r="LOM10" s="148"/>
      <c r="LON10" s="148"/>
      <c r="LOO10" s="148"/>
      <c r="LOP10" s="148"/>
      <c r="LOQ10" s="148"/>
      <c r="LOR10" s="148"/>
      <c r="LOS10" s="148"/>
      <c r="LOT10" s="148"/>
      <c r="LOU10" s="148"/>
      <c r="LOV10" s="148"/>
      <c r="LOW10" s="148"/>
      <c r="LOX10" s="148"/>
      <c r="LOY10" s="148"/>
      <c r="LOZ10" s="148"/>
      <c r="LPA10" s="148"/>
      <c r="LPB10" s="148"/>
      <c r="LPC10" s="148"/>
      <c r="LPD10" s="148"/>
      <c r="LPE10" s="148"/>
      <c r="LPF10" s="148"/>
      <c r="LPG10" s="148"/>
      <c r="LPH10" s="148"/>
      <c r="LPI10" s="148"/>
      <c r="LPJ10" s="148"/>
      <c r="LPK10" s="148"/>
      <c r="LPL10" s="148"/>
      <c r="LPM10" s="148"/>
      <c r="LPN10" s="148"/>
      <c r="LPO10" s="148"/>
      <c r="LPP10" s="148"/>
      <c r="LPQ10" s="148"/>
      <c r="LPR10" s="148"/>
      <c r="LPS10" s="148"/>
      <c r="LPT10" s="148"/>
      <c r="LPU10" s="148"/>
      <c r="LPV10" s="148"/>
      <c r="LPW10" s="148"/>
      <c r="LPX10" s="148"/>
      <c r="LPY10" s="148"/>
      <c r="LPZ10" s="148"/>
      <c r="LQA10" s="148"/>
      <c r="LQB10" s="148"/>
      <c r="LQC10" s="148"/>
      <c r="LQD10" s="148"/>
      <c r="LQE10" s="148"/>
      <c r="LQF10" s="148"/>
      <c r="LQG10" s="148"/>
      <c r="LQH10" s="148"/>
      <c r="LQI10" s="148"/>
      <c r="LQJ10" s="148"/>
      <c r="LQK10" s="148"/>
      <c r="LQL10" s="148"/>
      <c r="LQM10" s="148"/>
      <c r="LQN10" s="148"/>
      <c r="LQO10" s="148"/>
      <c r="LQP10" s="148"/>
      <c r="LQQ10" s="148"/>
      <c r="LQR10" s="148"/>
      <c r="LQS10" s="148"/>
      <c r="LQT10" s="148"/>
      <c r="LQU10" s="148"/>
      <c r="LQV10" s="148"/>
      <c r="LQW10" s="148"/>
      <c r="LQX10" s="148"/>
      <c r="LQY10" s="148"/>
      <c r="LQZ10" s="148"/>
      <c r="LRA10" s="148"/>
      <c r="LRB10" s="148"/>
      <c r="LRC10" s="148"/>
      <c r="LRD10" s="148"/>
      <c r="LRE10" s="148"/>
      <c r="LRF10" s="148"/>
      <c r="LRG10" s="148"/>
      <c r="LRH10" s="148"/>
      <c r="LRI10" s="148"/>
      <c r="LRJ10" s="148"/>
      <c r="LRK10" s="148"/>
      <c r="LRL10" s="148"/>
      <c r="LRM10" s="148"/>
      <c r="LRN10" s="148"/>
      <c r="LRO10" s="148"/>
      <c r="LRP10" s="148"/>
      <c r="LRQ10" s="148"/>
      <c r="LRR10" s="148"/>
      <c r="LRS10" s="148"/>
      <c r="LRT10" s="148"/>
      <c r="LRU10" s="148"/>
      <c r="LRV10" s="148"/>
      <c r="LRW10" s="148"/>
      <c r="LRX10" s="148"/>
      <c r="LRY10" s="148"/>
      <c r="LRZ10" s="148"/>
      <c r="LSA10" s="148"/>
      <c r="LSB10" s="148"/>
      <c r="LSC10" s="148"/>
      <c r="LSD10" s="148"/>
      <c r="LSE10" s="148"/>
      <c r="LSF10" s="148"/>
      <c r="LSG10" s="148"/>
      <c r="LSH10" s="148"/>
      <c r="LSI10" s="148"/>
      <c r="LSJ10" s="148"/>
      <c r="LSK10" s="148"/>
      <c r="LSL10" s="148"/>
      <c r="LSM10" s="148"/>
      <c r="LSN10" s="148"/>
      <c r="LSO10" s="148"/>
      <c r="LSP10" s="148"/>
      <c r="LSQ10" s="148"/>
      <c r="LSR10" s="148"/>
      <c r="LSS10" s="148"/>
      <c r="LST10" s="148"/>
      <c r="LSU10" s="148"/>
      <c r="LSV10" s="148"/>
      <c r="LSW10" s="148"/>
      <c r="LSX10" s="148"/>
      <c r="LSY10" s="148"/>
      <c r="LSZ10" s="148"/>
      <c r="LTA10" s="148"/>
      <c r="LTB10" s="148"/>
      <c r="LTC10" s="148"/>
      <c r="LTD10" s="148"/>
      <c r="LTE10" s="148"/>
      <c r="LTF10" s="148"/>
      <c r="LTG10" s="148"/>
      <c r="LTH10" s="148"/>
      <c r="LTI10" s="148"/>
      <c r="LTJ10" s="148"/>
      <c r="LTK10" s="148"/>
      <c r="LTL10" s="148"/>
      <c r="LTM10" s="148"/>
      <c r="LTN10" s="148"/>
      <c r="LTO10" s="148"/>
      <c r="LTP10" s="148"/>
      <c r="LTQ10" s="148"/>
      <c r="LTR10" s="148"/>
      <c r="LTS10" s="148"/>
      <c r="LTT10" s="148"/>
      <c r="LTU10" s="148"/>
      <c r="LTV10" s="148"/>
      <c r="LTW10" s="148"/>
      <c r="LTX10" s="148"/>
      <c r="LTY10" s="148"/>
      <c r="LTZ10" s="148"/>
      <c r="LUA10" s="148"/>
      <c r="LUB10" s="148"/>
      <c r="LUC10" s="148"/>
      <c r="LUD10" s="148"/>
      <c r="LUE10" s="148"/>
      <c r="LUF10" s="148"/>
      <c r="LUG10" s="148"/>
      <c r="LUH10" s="148"/>
      <c r="LUI10" s="148"/>
      <c r="LUJ10" s="148"/>
      <c r="LUK10" s="148"/>
      <c r="LUL10" s="148"/>
      <c r="LUM10" s="148"/>
      <c r="LUN10" s="148"/>
      <c r="LUO10" s="148"/>
      <c r="LUP10" s="148"/>
      <c r="LUQ10" s="148"/>
      <c r="LUR10" s="148"/>
      <c r="LUS10" s="148"/>
      <c r="LUT10" s="148"/>
      <c r="LUU10" s="148"/>
      <c r="LUV10" s="148"/>
      <c r="LUW10" s="148"/>
      <c r="LUX10" s="148"/>
      <c r="LUY10" s="148"/>
      <c r="LUZ10" s="148"/>
      <c r="LVA10" s="148"/>
      <c r="LVB10" s="148"/>
      <c r="LVC10" s="148"/>
      <c r="LVD10" s="148"/>
      <c r="LVE10" s="148"/>
      <c r="LVF10" s="148"/>
      <c r="LVG10" s="148"/>
      <c r="LVH10" s="148"/>
      <c r="LVI10" s="148"/>
      <c r="LVJ10" s="148"/>
      <c r="LVK10" s="148"/>
      <c r="LVL10" s="148"/>
      <c r="LVM10" s="148"/>
      <c r="LVN10" s="148"/>
      <c r="LVO10" s="148"/>
      <c r="LVP10" s="148"/>
      <c r="LVQ10" s="148"/>
      <c r="LVR10" s="148"/>
      <c r="LVS10" s="148"/>
      <c r="LVT10" s="148"/>
      <c r="LVU10" s="148"/>
      <c r="LVV10" s="148"/>
      <c r="LVW10" s="148"/>
      <c r="LVX10" s="148"/>
      <c r="LVY10" s="148"/>
      <c r="LVZ10" s="148"/>
      <c r="LWA10" s="148"/>
      <c r="LWB10" s="148"/>
      <c r="LWC10" s="148"/>
      <c r="LWD10" s="148"/>
      <c r="LWE10" s="148"/>
      <c r="LWF10" s="148"/>
      <c r="LWG10" s="148"/>
      <c r="LWH10" s="148"/>
      <c r="LWI10" s="148"/>
      <c r="LWJ10" s="148"/>
      <c r="LWK10" s="148"/>
      <c r="LWL10" s="148"/>
      <c r="LWM10" s="148"/>
      <c r="LWN10" s="148"/>
      <c r="LWO10" s="148"/>
      <c r="LWP10" s="148"/>
      <c r="LWQ10" s="148"/>
      <c r="LWR10" s="148"/>
      <c r="LWS10" s="148"/>
      <c r="LWT10" s="148"/>
      <c r="LWU10" s="148"/>
      <c r="LWV10" s="148"/>
      <c r="LWW10" s="148"/>
      <c r="LWX10" s="148"/>
      <c r="LWY10" s="148"/>
      <c r="LWZ10" s="148"/>
      <c r="LXA10" s="148"/>
      <c r="LXB10" s="148"/>
      <c r="LXC10" s="148"/>
      <c r="LXD10" s="148"/>
      <c r="LXE10" s="148"/>
      <c r="LXF10" s="148"/>
      <c r="LXG10" s="148"/>
      <c r="LXH10" s="148"/>
      <c r="LXI10" s="148"/>
      <c r="LXJ10" s="148"/>
      <c r="LXK10" s="148"/>
      <c r="LXL10" s="148"/>
      <c r="LXM10" s="148"/>
      <c r="LXN10" s="148"/>
      <c r="LXO10" s="148"/>
      <c r="LXP10" s="148"/>
      <c r="LXQ10" s="148"/>
      <c r="LXR10" s="148"/>
      <c r="LXS10" s="148"/>
      <c r="LXT10" s="148"/>
      <c r="LXU10" s="148"/>
      <c r="LXV10" s="148"/>
      <c r="LXW10" s="148"/>
      <c r="LXX10" s="148"/>
      <c r="LXY10" s="148"/>
      <c r="LXZ10" s="148"/>
      <c r="LYA10" s="148"/>
      <c r="LYB10" s="148"/>
      <c r="LYC10" s="148"/>
      <c r="LYD10" s="148"/>
      <c r="LYE10" s="148"/>
      <c r="LYF10" s="148"/>
      <c r="LYG10" s="148"/>
      <c r="LYH10" s="148"/>
      <c r="LYI10" s="148"/>
      <c r="LYJ10" s="148"/>
      <c r="LYK10" s="148"/>
      <c r="LYL10" s="148"/>
      <c r="LYM10" s="148"/>
      <c r="LYN10" s="148"/>
      <c r="LYO10" s="148"/>
      <c r="LYP10" s="148"/>
      <c r="LYQ10" s="148"/>
      <c r="LYR10" s="148"/>
      <c r="LYS10" s="148"/>
      <c r="LYT10" s="148"/>
      <c r="LYU10" s="148"/>
      <c r="LYV10" s="148"/>
      <c r="LYW10" s="148"/>
      <c r="LYX10" s="148"/>
      <c r="LYY10" s="148"/>
      <c r="LYZ10" s="148"/>
      <c r="LZA10" s="148"/>
      <c r="LZB10" s="148"/>
      <c r="LZC10" s="148"/>
      <c r="LZD10" s="148"/>
      <c r="LZE10" s="148"/>
      <c r="LZF10" s="148"/>
      <c r="LZG10" s="148"/>
      <c r="LZH10" s="148"/>
      <c r="LZI10" s="148"/>
      <c r="LZJ10" s="148"/>
      <c r="LZK10" s="148"/>
      <c r="LZL10" s="148"/>
      <c r="LZM10" s="148"/>
      <c r="LZN10" s="148"/>
      <c r="LZO10" s="148"/>
      <c r="LZP10" s="148"/>
      <c r="LZQ10" s="148"/>
      <c r="LZR10" s="148"/>
      <c r="LZS10" s="148"/>
      <c r="LZT10" s="148"/>
      <c r="LZU10" s="148"/>
      <c r="LZV10" s="148"/>
      <c r="LZW10" s="148"/>
      <c r="LZX10" s="148"/>
      <c r="LZY10" s="148"/>
      <c r="LZZ10" s="148"/>
      <c r="MAA10" s="148"/>
      <c r="MAB10" s="148"/>
      <c r="MAC10" s="148"/>
      <c r="MAD10" s="148"/>
      <c r="MAE10" s="148"/>
      <c r="MAF10" s="148"/>
      <c r="MAG10" s="148"/>
      <c r="MAH10" s="148"/>
      <c r="MAI10" s="148"/>
      <c r="MAJ10" s="148"/>
      <c r="MAK10" s="148"/>
      <c r="MAL10" s="148"/>
      <c r="MAM10" s="148"/>
      <c r="MAN10" s="148"/>
      <c r="MAO10" s="148"/>
      <c r="MAP10" s="148"/>
      <c r="MAQ10" s="148"/>
      <c r="MAR10" s="148"/>
      <c r="MAS10" s="148"/>
      <c r="MAT10" s="148"/>
      <c r="MAU10" s="148"/>
      <c r="MAV10" s="148"/>
      <c r="MAW10" s="148"/>
      <c r="MAX10" s="148"/>
      <c r="MAY10" s="148"/>
      <c r="MAZ10" s="148"/>
      <c r="MBA10" s="148"/>
      <c r="MBB10" s="148"/>
      <c r="MBC10" s="148"/>
      <c r="MBD10" s="148"/>
      <c r="MBE10" s="148"/>
      <c r="MBF10" s="148"/>
      <c r="MBG10" s="148"/>
      <c r="MBH10" s="148"/>
      <c r="MBI10" s="148"/>
      <c r="MBJ10" s="148"/>
      <c r="MBK10" s="148"/>
      <c r="MBL10" s="148"/>
      <c r="MBM10" s="148"/>
      <c r="MBN10" s="148"/>
      <c r="MBO10" s="148"/>
      <c r="MBP10" s="148"/>
      <c r="MBQ10" s="148"/>
      <c r="MBR10" s="148"/>
      <c r="MBS10" s="148"/>
      <c r="MBT10" s="148"/>
      <c r="MBU10" s="148"/>
      <c r="MBV10" s="148"/>
      <c r="MBW10" s="148"/>
      <c r="MBX10" s="148"/>
      <c r="MBY10" s="148"/>
      <c r="MBZ10" s="148"/>
      <c r="MCA10" s="148"/>
      <c r="MCB10" s="148"/>
      <c r="MCC10" s="148"/>
      <c r="MCD10" s="148"/>
      <c r="MCE10" s="148"/>
      <c r="MCF10" s="148"/>
      <c r="MCG10" s="148"/>
      <c r="MCH10" s="148"/>
      <c r="MCI10" s="148"/>
      <c r="MCJ10" s="148"/>
      <c r="MCK10" s="148"/>
      <c r="MCL10" s="148"/>
      <c r="MCM10" s="148"/>
      <c r="MCN10" s="148"/>
      <c r="MCO10" s="148"/>
      <c r="MCP10" s="148"/>
      <c r="MCQ10" s="148"/>
      <c r="MCR10" s="148"/>
      <c r="MCS10" s="148"/>
      <c r="MCT10" s="148"/>
      <c r="MCU10" s="148"/>
      <c r="MCV10" s="148"/>
      <c r="MCW10" s="148"/>
      <c r="MCX10" s="148"/>
      <c r="MCY10" s="148"/>
      <c r="MCZ10" s="148"/>
      <c r="MDA10" s="148"/>
      <c r="MDB10" s="148"/>
      <c r="MDC10" s="148"/>
      <c r="MDD10" s="148"/>
      <c r="MDE10" s="148"/>
      <c r="MDF10" s="148"/>
      <c r="MDG10" s="148"/>
      <c r="MDH10" s="148"/>
      <c r="MDI10" s="148"/>
      <c r="MDJ10" s="148"/>
      <c r="MDK10" s="148"/>
      <c r="MDL10" s="148"/>
      <c r="MDM10" s="148"/>
      <c r="MDN10" s="148"/>
      <c r="MDO10" s="148"/>
      <c r="MDP10" s="148"/>
      <c r="MDQ10" s="148"/>
      <c r="MDR10" s="148"/>
      <c r="MDS10" s="148"/>
      <c r="MDT10" s="148"/>
      <c r="MDU10" s="148"/>
      <c r="MDV10" s="148"/>
      <c r="MDW10" s="148"/>
      <c r="MDX10" s="148"/>
      <c r="MDY10" s="148"/>
      <c r="MDZ10" s="148"/>
      <c r="MEA10" s="148"/>
      <c r="MEB10" s="148"/>
      <c r="MEC10" s="148"/>
      <c r="MED10" s="148"/>
      <c r="MEE10" s="148"/>
      <c r="MEF10" s="148"/>
      <c r="MEG10" s="148"/>
      <c r="MEH10" s="148"/>
      <c r="MEI10" s="148"/>
      <c r="MEJ10" s="148"/>
      <c r="MEK10" s="148"/>
      <c r="MEL10" s="148"/>
      <c r="MEM10" s="148"/>
      <c r="MEN10" s="148"/>
      <c r="MEO10" s="148"/>
      <c r="MEP10" s="148"/>
      <c r="MEQ10" s="148"/>
      <c r="MER10" s="148"/>
      <c r="MES10" s="148"/>
      <c r="MET10" s="148"/>
      <c r="MEU10" s="148"/>
      <c r="MEV10" s="148"/>
      <c r="MEW10" s="148"/>
      <c r="MEX10" s="148"/>
      <c r="MEY10" s="148"/>
      <c r="MEZ10" s="148"/>
      <c r="MFA10" s="148"/>
      <c r="MFB10" s="148"/>
      <c r="MFC10" s="148"/>
      <c r="MFD10" s="148"/>
      <c r="MFE10" s="148"/>
      <c r="MFF10" s="148"/>
      <c r="MFG10" s="148"/>
      <c r="MFH10" s="148"/>
      <c r="MFI10" s="148"/>
      <c r="MFJ10" s="148"/>
      <c r="MFK10" s="148"/>
      <c r="MFL10" s="148"/>
      <c r="MFM10" s="148"/>
      <c r="MFN10" s="148"/>
      <c r="MFO10" s="148"/>
      <c r="MFP10" s="148"/>
      <c r="MFQ10" s="148"/>
      <c r="MFR10" s="148"/>
      <c r="MFS10" s="148"/>
      <c r="MFT10" s="148"/>
      <c r="MFU10" s="148"/>
      <c r="MFV10" s="148"/>
      <c r="MFW10" s="148"/>
      <c r="MFX10" s="148"/>
      <c r="MFY10" s="148"/>
      <c r="MFZ10" s="148"/>
      <c r="MGA10" s="148"/>
      <c r="MGB10" s="148"/>
      <c r="MGC10" s="148"/>
      <c r="MGD10" s="148"/>
      <c r="MGE10" s="148"/>
      <c r="MGF10" s="148"/>
      <c r="MGG10" s="148"/>
      <c r="MGH10" s="148"/>
      <c r="MGI10" s="148"/>
      <c r="MGJ10" s="148"/>
      <c r="MGK10" s="148"/>
      <c r="MGL10" s="148"/>
      <c r="MGM10" s="148"/>
      <c r="MGN10" s="148"/>
      <c r="MGO10" s="148"/>
      <c r="MGP10" s="148"/>
      <c r="MGQ10" s="148"/>
      <c r="MGR10" s="148"/>
      <c r="MGS10" s="148"/>
      <c r="MGT10" s="148"/>
      <c r="MGU10" s="148"/>
      <c r="MGV10" s="148"/>
      <c r="MGW10" s="148"/>
      <c r="MGX10" s="148"/>
      <c r="MGY10" s="148"/>
      <c r="MGZ10" s="148"/>
      <c r="MHA10" s="148"/>
      <c r="MHB10" s="148"/>
      <c r="MHC10" s="148"/>
      <c r="MHD10" s="148"/>
      <c r="MHE10" s="148"/>
      <c r="MHF10" s="148"/>
      <c r="MHG10" s="148"/>
      <c r="MHH10" s="148"/>
      <c r="MHI10" s="148"/>
      <c r="MHJ10" s="148"/>
      <c r="MHK10" s="148"/>
      <c r="MHL10" s="148"/>
      <c r="MHM10" s="148"/>
      <c r="MHN10" s="148"/>
      <c r="MHO10" s="148"/>
      <c r="MHP10" s="148"/>
      <c r="MHQ10" s="148"/>
      <c r="MHR10" s="148"/>
      <c r="MHS10" s="148"/>
      <c r="MHT10" s="148"/>
      <c r="MHU10" s="148"/>
      <c r="MHV10" s="148"/>
      <c r="MHW10" s="148"/>
      <c r="MHX10" s="148"/>
      <c r="MHY10" s="148"/>
      <c r="MHZ10" s="148"/>
      <c r="MIA10" s="148"/>
      <c r="MIB10" s="148"/>
      <c r="MIC10" s="148"/>
      <c r="MID10" s="148"/>
      <c r="MIE10" s="148"/>
      <c r="MIF10" s="148"/>
      <c r="MIG10" s="148"/>
      <c r="MIH10" s="148"/>
      <c r="MII10" s="148"/>
      <c r="MIJ10" s="148"/>
      <c r="MIK10" s="148"/>
      <c r="MIL10" s="148"/>
      <c r="MIM10" s="148"/>
      <c r="MIN10" s="148"/>
      <c r="MIO10" s="148"/>
      <c r="MIP10" s="148"/>
      <c r="MIQ10" s="148"/>
      <c r="MIR10" s="148"/>
      <c r="MIS10" s="148"/>
      <c r="MIT10" s="148"/>
      <c r="MIU10" s="148"/>
      <c r="MIV10" s="148"/>
      <c r="MIW10" s="148"/>
      <c r="MIX10" s="148"/>
      <c r="MIY10" s="148"/>
      <c r="MIZ10" s="148"/>
      <c r="MJA10" s="148"/>
      <c r="MJB10" s="148"/>
      <c r="MJC10" s="148"/>
      <c r="MJD10" s="148"/>
      <c r="MJE10" s="148"/>
      <c r="MJF10" s="148"/>
      <c r="MJG10" s="148"/>
      <c r="MJH10" s="148"/>
      <c r="MJI10" s="148"/>
      <c r="MJJ10" s="148"/>
      <c r="MJK10" s="148"/>
      <c r="MJL10" s="148"/>
      <c r="MJM10" s="148"/>
      <c r="MJN10" s="148"/>
      <c r="MJO10" s="148"/>
      <c r="MJP10" s="148"/>
      <c r="MJQ10" s="148"/>
      <c r="MJR10" s="148"/>
      <c r="MJS10" s="148"/>
      <c r="MJT10" s="148"/>
      <c r="MJU10" s="148"/>
      <c r="MJV10" s="148"/>
      <c r="MJW10" s="148"/>
      <c r="MJX10" s="148"/>
      <c r="MJY10" s="148"/>
      <c r="MJZ10" s="148"/>
      <c r="MKA10" s="148"/>
      <c r="MKB10" s="148"/>
      <c r="MKC10" s="148"/>
      <c r="MKD10" s="148"/>
      <c r="MKE10" s="148"/>
      <c r="MKF10" s="148"/>
      <c r="MKG10" s="148"/>
      <c r="MKH10" s="148"/>
      <c r="MKI10" s="148"/>
      <c r="MKJ10" s="148"/>
      <c r="MKK10" s="148"/>
      <c r="MKL10" s="148"/>
      <c r="MKM10" s="148"/>
      <c r="MKN10" s="148"/>
      <c r="MKO10" s="148"/>
      <c r="MKP10" s="148"/>
      <c r="MKQ10" s="148"/>
      <c r="MKR10" s="148"/>
      <c r="MKS10" s="148"/>
      <c r="MKT10" s="148"/>
      <c r="MKU10" s="148"/>
      <c r="MKV10" s="148"/>
      <c r="MKW10" s="148"/>
      <c r="MKX10" s="148"/>
      <c r="MKY10" s="148"/>
      <c r="MKZ10" s="148"/>
      <c r="MLA10" s="148"/>
      <c r="MLB10" s="148"/>
      <c r="MLC10" s="148"/>
      <c r="MLD10" s="148"/>
      <c r="MLE10" s="148"/>
      <c r="MLF10" s="148"/>
      <c r="MLG10" s="148"/>
      <c r="MLH10" s="148"/>
      <c r="MLI10" s="148"/>
      <c r="MLJ10" s="148"/>
      <c r="MLK10" s="148"/>
      <c r="MLL10" s="148"/>
      <c r="MLM10" s="148"/>
      <c r="MLN10" s="148"/>
      <c r="MLO10" s="148"/>
      <c r="MLP10" s="148"/>
      <c r="MLQ10" s="148"/>
      <c r="MLR10" s="148"/>
      <c r="MLS10" s="148"/>
      <c r="MLT10" s="148"/>
      <c r="MLU10" s="148"/>
      <c r="MLV10" s="148"/>
      <c r="MLW10" s="148"/>
      <c r="MLX10" s="148"/>
      <c r="MLY10" s="148"/>
      <c r="MLZ10" s="148"/>
      <c r="MMA10" s="148"/>
      <c r="MMB10" s="148"/>
      <c r="MMC10" s="148"/>
      <c r="MMD10" s="148"/>
      <c r="MME10" s="148"/>
      <c r="MMF10" s="148"/>
      <c r="MMG10" s="148"/>
      <c r="MMH10" s="148"/>
      <c r="MMI10" s="148"/>
      <c r="MMJ10" s="148"/>
      <c r="MMK10" s="148"/>
      <c r="MML10" s="148"/>
      <c r="MMM10" s="148"/>
      <c r="MMN10" s="148"/>
      <c r="MMO10" s="148"/>
      <c r="MMP10" s="148"/>
      <c r="MMQ10" s="148"/>
      <c r="MMR10" s="148"/>
      <c r="MMS10" s="148"/>
      <c r="MMT10" s="148"/>
      <c r="MMU10" s="148"/>
      <c r="MMV10" s="148"/>
      <c r="MMW10" s="148"/>
      <c r="MMX10" s="148"/>
      <c r="MMY10" s="148"/>
      <c r="MMZ10" s="148"/>
      <c r="MNA10" s="148"/>
      <c r="MNB10" s="148"/>
      <c r="MNC10" s="148"/>
      <c r="MND10" s="148"/>
      <c r="MNE10" s="148"/>
      <c r="MNF10" s="148"/>
      <c r="MNG10" s="148"/>
      <c r="MNH10" s="148"/>
      <c r="MNI10" s="148"/>
      <c r="MNJ10" s="148"/>
      <c r="MNK10" s="148"/>
      <c r="MNL10" s="148"/>
      <c r="MNM10" s="148"/>
      <c r="MNN10" s="148"/>
      <c r="MNO10" s="148"/>
      <c r="MNP10" s="148"/>
      <c r="MNQ10" s="148"/>
      <c r="MNR10" s="148"/>
      <c r="MNS10" s="148"/>
      <c r="MNT10" s="148"/>
      <c r="MNU10" s="148"/>
      <c r="MNV10" s="148"/>
      <c r="MNW10" s="148"/>
      <c r="MNX10" s="148"/>
      <c r="MNY10" s="148"/>
      <c r="MNZ10" s="148"/>
      <c r="MOA10" s="148"/>
      <c r="MOB10" s="148"/>
      <c r="MOC10" s="148"/>
      <c r="MOD10" s="148"/>
      <c r="MOE10" s="148"/>
      <c r="MOF10" s="148"/>
      <c r="MOG10" s="148"/>
      <c r="MOH10" s="148"/>
      <c r="MOI10" s="148"/>
      <c r="MOJ10" s="148"/>
      <c r="MOK10" s="148"/>
      <c r="MOL10" s="148"/>
      <c r="MOM10" s="148"/>
      <c r="MON10" s="148"/>
      <c r="MOO10" s="148"/>
      <c r="MOP10" s="148"/>
      <c r="MOQ10" s="148"/>
      <c r="MOR10" s="148"/>
      <c r="MOS10" s="148"/>
      <c r="MOT10" s="148"/>
      <c r="MOU10" s="148"/>
      <c r="MOV10" s="148"/>
      <c r="MOW10" s="148"/>
      <c r="MOX10" s="148"/>
      <c r="MOY10" s="148"/>
      <c r="MOZ10" s="148"/>
      <c r="MPA10" s="148"/>
      <c r="MPB10" s="148"/>
      <c r="MPC10" s="148"/>
      <c r="MPD10" s="148"/>
      <c r="MPE10" s="148"/>
      <c r="MPF10" s="148"/>
      <c r="MPG10" s="148"/>
      <c r="MPH10" s="148"/>
      <c r="MPI10" s="148"/>
      <c r="MPJ10" s="148"/>
      <c r="MPK10" s="148"/>
      <c r="MPL10" s="148"/>
      <c r="MPM10" s="148"/>
      <c r="MPN10" s="148"/>
      <c r="MPO10" s="148"/>
      <c r="MPP10" s="148"/>
      <c r="MPQ10" s="148"/>
      <c r="MPR10" s="148"/>
      <c r="MPS10" s="148"/>
      <c r="MPT10" s="148"/>
      <c r="MPU10" s="148"/>
      <c r="MPV10" s="148"/>
      <c r="MPW10" s="148"/>
      <c r="MPX10" s="148"/>
      <c r="MPY10" s="148"/>
      <c r="MPZ10" s="148"/>
      <c r="MQA10" s="148"/>
      <c r="MQB10" s="148"/>
      <c r="MQC10" s="148"/>
      <c r="MQD10" s="148"/>
      <c r="MQE10" s="148"/>
      <c r="MQF10" s="148"/>
      <c r="MQG10" s="148"/>
      <c r="MQH10" s="148"/>
      <c r="MQI10" s="148"/>
      <c r="MQJ10" s="148"/>
      <c r="MQK10" s="148"/>
      <c r="MQL10" s="148"/>
      <c r="MQM10" s="148"/>
      <c r="MQN10" s="148"/>
      <c r="MQO10" s="148"/>
      <c r="MQP10" s="148"/>
      <c r="MQQ10" s="148"/>
      <c r="MQR10" s="148"/>
      <c r="MQS10" s="148"/>
      <c r="MQT10" s="148"/>
      <c r="MQU10" s="148"/>
      <c r="MQV10" s="148"/>
      <c r="MQW10" s="148"/>
      <c r="MQX10" s="148"/>
      <c r="MQY10" s="148"/>
      <c r="MQZ10" s="148"/>
      <c r="MRA10" s="148"/>
      <c r="MRB10" s="148"/>
      <c r="MRC10" s="148"/>
      <c r="MRD10" s="148"/>
      <c r="MRE10" s="148"/>
      <c r="MRF10" s="148"/>
      <c r="MRG10" s="148"/>
      <c r="MRH10" s="148"/>
      <c r="MRI10" s="148"/>
      <c r="MRJ10" s="148"/>
      <c r="MRK10" s="148"/>
      <c r="MRL10" s="148"/>
      <c r="MRM10" s="148"/>
      <c r="MRN10" s="148"/>
      <c r="MRO10" s="148"/>
      <c r="MRP10" s="148"/>
      <c r="MRQ10" s="148"/>
      <c r="MRR10" s="148"/>
      <c r="MRS10" s="148"/>
      <c r="MRT10" s="148"/>
      <c r="MRU10" s="148"/>
      <c r="MRV10" s="148"/>
      <c r="MRW10" s="148"/>
      <c r="MRX10" s="148"/>
      <c r="MRY10" s="148"/>
      <c r="MRZ10" s="148"/>
      <c r="MSA10" s="148"/>
      <c r="MSB10" s="148"/>
      <c r="MSC10" s="148"/>
      <c r="MSD10" s="148"/>
      <c r="MSE10" s="148"/>
      <c r="MSF10" s="148"/>
      <c r="MSG10" s="148"/>
      <c r="MSH10" s="148"/>
      <c r="MSI10" s="148"/>
      <c r="MSJ10" s="148"/>
      <c r="MSK10" s="148"/>
      <c r="MSL10" s="148"/>
      <c r="MSM10" s="148"/>
      <c r="MSN10" s="148"/>
      <c r="MSO10" s="148"/>
      <c r="MSP10" s="148"/>
      <c r="MSQ10" s="148"/>
      <c r="MSR10" s="148"/>
      <c r="MSS10" s="148"/>
      <c r="MST10" s="148"/>
      <c r="MSU10" s="148"/>
      <c r="MSV10" s="148"/>
      <c r="MSW10" s="148"/>
      <c r="MSX10" s="148"/>
      <c r="MSY10" s="148"/>
      <c r="MSZ10" s="148"/>
      <c r="MTA10" s="148"/>
      <c r="MTB10" s="148"/>
      <c r="MTC10" s="148"/>
      <c r="MTD10" s="148"/>
      <c r="MTE10" s="148"/>
      <c r="MTF10" s="148"/>
      <c r="MTG10" s="148"/>
      <c r="MTH10" s="148"/>
      <c r="MTI10" s="148"/>
      <c r="MTJ10" s="148"/>
      <c r="MTK10" s="148"/>
      <c r="MTL10" s="148"/>
      <c r="MTM10" s="148"/>
      <c r="MTN10" s="148"/>
      <c r="MTO10" s="148"/>
      <c r="MTP10" s="148"/>
      <c r="MTQ10" s="148"/>
      <c r="MTR10" s="148"/>
      <c r="MTS10" s="148"/>
      <c r="MTT10" s="148"/>
      <c r="MTU10" s="148"/>
      <c r="MTV10" s="148"/>
      <c r="MTW10" s="148"/>
      <c r="MTX10" s="148"/>
      <c r="MTY10" s="148"/>
      <c r="MTZ10" s="148"/>
      <c r="MUA10" s="148"/>
      <c r="MUB10" s="148"/>
      <c r="MUC10" s="148"/>
      <c r="MUD10" s="148"/>
      <c r="MUE10" s="148"/>
      <c r="MUF10" s="148"/>
      <c r="MUG10" s="148"/>
      <c r="MUH10" s="148"/>
      <c r="MUI10" s="148"/>
      <c r="MUJ10" s="148"/>
      <c r="MUK10" s="148"/>
      <c r="MUL10" s="148"/>
      <c r="MUM10" s="148"/>
      <c r="MUN10" s="148"/>
      <c r="MUO10" s="148"/>
      <c r="MUP10" s="148"/>
      <c r="MUQ10" s="148"/>
      <c r="MUR10" s="148"/>
      <c r="MUS10" s="148"/>
      <c r="MUT10" s="148"/>
      <c r="MUU10" s="148"/>
      <c r="MUV10" s="148"/>
      <c r="MUW10" s="148"/>
      <c r="MUX10" s="148"/>
      <c r="MUY10" s="148"/>
      <c r="MUZ10" s="148"/>
      <c r="MVA10" s="148"/>
      <c r="MVB10" s="148"/>
      <c r="MVC10" s="148"/>
      <c r="MVD10" s="148"/>
      <c r="MVE10" s="148"/>
      <c r="MVF10" s="148"/>
      <c r="MVG10" s="148"/>
      <c r="MVH10" s="148"/>
      <c r="MVI10" s="148"/>
      <c r="MVJ10" s="148"/>
      <c r="MVK10" s="148"/>
      <c r="MVL10" s="148"/>
      <c r="MVM10" s="148"/>
      <c r="MVN10" s="148"/>
      <c r="MVO10" s="148"/>
      <c r="MVP10" s="148"/>
      <c r="MVQ10" s="148"/>
      <c r="MVR10" s="148"/>
      <c r="MVS10" s="148"/>
      <c r="MVT10" s="148"/>
      <c r="MVU10" s="148"/>
      <c r="MVV10" s="148"/>
      <c r="MVW10" s="148"/>
      <c r="MVX10" s="148"/>
      <c r="MVY10" s="148"/>
      <c r="MVZ10" s="148"/>
      <c r="MWA10" s="148"/>
      <c r="MWB10" s="148"/>
      <c r="MWC10" s="148"/>
      <c r="MWD10" s="148"/>
      <c r="MWE10" s="148"/>
      <c r="MWF10" s="148"/>
      <c r="MWG10" s="148"/>
      <c r="MWH10" s="148"/>
      <c r="MWI10" s="148"/>
      <c r="MWJ10" s="148"/>
      <c r="MWK10" s="148"/>
      <c r="MWL10" s="148"/>
      <c r="MWM10" s="148"/>
      <c r="MWN10" s="148"/>
      <c r="MWO10" s="148"/>
      <c r="MWP10" s="148"/>
      <c r="MWQ10" s="148"/>
      <c r="MWR10" s="148"/>
      <c r="MWS10" s="148"/>
      <c r="MWT10" s="148"/>
      <c r="MWU10" s="148"/>
      <c r="MWV10" s="148"/>
      <c r="MWW10" s="148"/>
      <c r="MWX10" s="148"/>
      <c r="MWY10" s="148"/>
      <c r="MWZ10" s="148"/>
      <c r="MXA10" s="148"/>
      <c r="MXB10" s="148"/>
      <c r="MXC10" s="148"/>
      <c r="MXD10" s="148"/>
      <c r="MXE10" s="148"/>
      <c r="MXF10" s="148"/>
      <c r="MXG10" s="148"/>
      <c r="MXH10" s="148"/>
      <c r="MXI10" s="148"/>
      <c r="MXJ10" s="148"/>
      <c r="MXK10" s="148"/>
      <c r="MXL10" s="148"/>
      <c r="MXM10" s="148"/>
      <c r="MXN10" s="148"/>
      <c r="MXO10" s="148"/>
      <c r="MXP10" s="148"/>
      <c r="MXQ10" s="148"/>
      <c r="MXR10" s="148"/>
      <c r="MXS10" s="148"/>
      <c r="MXT10" s="148"/>
      <c r="MXU10" s="148"/>
      <c r="MXV10" s="148"/>
      <c r="MXW10" s="148"/>
      <c r="MXX10" s="148"/>
      <c r="MXY10" s="148"/>
      <c r="MXZ10" s="148"/>
      <c r="MYA10" s="148"/>
      <c r="MYB10" s="148"/>
      <c r="MYC10" s="148"/>
      <c r="MYD10" s="148"/>
      <c r="MYE10" s="148"/>
      <c r="MYF10" s="148"/>
      <c r="MYG10" s="148"/>
      <c r="MYH10" s="148"/>
      <c r="MYI10" s="148"/>
      <c r="MYJ10" s="148"/>
      <c r="MYK10" s="148"/>
      <c r="MYL10" s="148"/>
      <c r="MYM10" s="148"/>
      <c r="MYN10" s="148"/>
      <c r="MYO10" s="148"/>
      <c r="MYP10" s="148"/>
      <c r="MYQ10" s="148"/>
      <c r="MYR10" s="148"/>
      <c r="MYS10" s="148"/>
      <c r="MYT10" s="148"/>
      <c r="MYU10" s="148"/>
      <c r="MYV10" s="148"/>
      <c r="MYW10" s="148"/>
      <c r="MYX10" s="148"/>
      <c r="MYY10" s="148"/>
      <c r="MYZ10" s="148"/>
      <c r="MZA10" s="148"/>
      <c r="MZB10" s="148"/>
      <c r="MZC10" s="148"/>
      <c r="MZD10" s="148"/>
      <c r="MZE10" s="148"/>
      <c r="MZF10" s="148"/>
      <c r="MZG10" s="148"/>
      <c r="MZH10" s="148"/>
      <c r="MZI10" s="148"/>
      <c r="MZJ10" s="148"/>
      <c r="MZK10" s="148"/>
      <c r="MZL10" s="148"/>
      <c r="MZM10" s="148"/>
      <c r="MZN10" s="148"/>
      <c r="MZO10" s="148"/>
      <c r="MZP10" s="148"/>
      <c r="MZQ10" s="148"/>
      <c r="MZR10" s="148"/>
      <c r="MZS10" s="148"/>
      <c r="MZT10" s="148"/>
      <c r="MZU10" s="148"/>
      <c r="MZV10" s="148"/>
      <c r="MZW10" s="148"/>
      <c r="MZX10" s="148"/>
      <c r="MZY10" s="148"/>
      <c r="MZZ10" s="148"/>
      <c r="NAA10" s="148"/>
      <c r="NAB10" s="148"/>
      <c r="NAC10" s="148"/>
      <c r="NAD10" s="148"/>
      <c r="NAE10" s="148"/>
      <c r="NAF10" s="148"/>
      <c r="NAG10" s="148"/>
      <c r="NAH10" s="148"/>
      <c r="NAI10" s="148"/>
      <c r="NAJ10" s="148"/>
      <c r="NAK10" s="148"/>
      <c r="NAL10" s="148"/>
      <c r="NAM10" s="148"/>
      <c r="NAN10" s="148"/>
      <c r="NAO10" s="148"/>
      <c r="NAP10" s="148"/>
      <c r="NAQ10" s="148"/>
      <c r="NAR10" s="148"/>
      <c r="NAS10" s="148"/>
      <c r="NAT10" s="148"/>
      <c r="NAU10" s="148"/>
      <c r="NAV10" s="148"/>
      <c r="NAW10" s="148"/>
      <c r="NAX10" s="148"/>
      <c r="NAY10" s="148"/>
      <c r="NAZ10" s="148"/>
      <c r="NBA10" s="148"/>
      <c r="NBB10" s="148"/>
      <c r="NBC10" s="148"/>
      <c r="NBD10" s="148"/>
      <c r="NBE10" s="148"/>
      <c r="NBF10" s="148"/>
      <c r="NBG10" s="148"/>
      <c r="NBH10" s="148"/>
      <c r="NBI10" s="148"/>
      <c r="NBJ10" s="148"/>
      <c r="NBK10" s="148"/>
      <c r="NBL10" s="148"/>
      <c r="NBM10" s="148"/>
      <c r="NBN10" s="148"/>
      <c r="NBO10" s="148"/>
      <c r="NBP10" s="148"/>
      <c r="NBQ10" s="148"/>
      <c r="NBR10" s="148"/>
      <c r="NBS10" s="148"/>
      <c r="NBT10" s="148"/>
      <c r="NBU10" s="148"/>
      <c r="NBV10" s="148"/>
      <c r="NBW10" s="148"/>
      <c r="NBX10" s="148"/>
      <c r="NBY10" s="148"/>
      <c r="NBZ10" s="148"/>
      <c r="NCA10" s="148"/>
      <c r="NCB10" s="148"/>
      <c r="NCC10" s="148"/>
      <c r="NCD10" s="148"/>
      <c r="NCE10" s="148"/>
      <c r="NCF10" s="148"/>
      <c r="NCG10" s="148"/>
      <c r="NCH10" s="148"/>
      <c r="NCI10" s="148"/>
      <c r="NCJ10" s="148"/>
      <c r="NCK10" s="148"/>
      <c r="NCL10" s="148"/>
      <c r="NCM10" s="148"/>
      <c r="NCN10" s="148"/>
      <c r="NCO10" s="148"/>
      <c r="NCP10" s="148"/>
      <c r="NCQ10" s="148"/>
      <c r="NCR10" s="148"/>
      <c r="NCS10" s="148"/>
      <c r="NCT10" s="148"/>
      <c r="NCU10" s="148"/>
      <c r="NCV10" s="148"/>
      <c r="NCW10" s="148"/>
      <c r="NCX10" s="148"/>
      <c r="NCY10" s="148"/>
      <c r="NCZ10" s="148"/>
      <c r="NDA10" s="148"/>
      <c r="NDB10" s="148"/>
      <c r="NDC10" s="148"/>
      <c r="NDD10" s="148"/>
      <c r="NDE10" s="148"/>
      <c r="NDF10" s="148"/>
      <c r="NDG10" s="148"/>
      <c r="NDH10" s="148"/>
      <c r="NDI10" s="148"/>
      <c r="NDJ10" s="148"/>
      <c r="NDK10" s="148"/>
      <c r="NDL10" s="148"/>
      <c r="NDM10" s="148"/>
      <c r="NDN10" s="148"/>
      <c r="NDO10" s="148"/>
      <c r="NDP10" s="148"/>
      <c r="NDQ10" s="148"/>
      <c r="NDR10" s="148"/>
      <c r="NDS10" s="148"/>
      <c r="NDT10" s="148"/>
      <c r="NDU10" s="148"/>
      <c r="NDV10" s="148"/>
      <c r="NDW10" s="148"/>
      <c r="NDX10" s="148"/>
      <c r="NDY10" s="148"/>
      <c r="NDZ10" s="148"/>
      <c r="NEA10" s="148"/>
      <c r="NEB10" s="148"/>
      <c r="NEC10" s="148"/>
      <c r="NED10" s="148"/>
      <c r="NEE10" s="148"/>
      <c r="NEF10" s="148"/>
      <c r="NEG10" s="148"/>
      <c r="NEH10" s="148"/>
      <c r="NEI10" s="148"/>
      <c r="NEJ10" s="148"/>
      <c r="NEK10" s="148"/>
      <c r="NEL10" s="148"/>
      <c r="NEM10" s="148"/>
      <c r="NEN10" s="148"/>
      <c r="NEO10" s="148"/>
      <c r="NEP10" s="148"/>
      <c r="NEQ10" s="148"/>
      <c r="NER10" s="148"/>
      <c r="NES10" s="148"/>
      <c r="NET10" s="148"/>
      <c r="NEU10" s="148"/>
      <c r="NEV10" s="148"/>
      <c r="NEW10" s="148"/>
      <c r="NEX10" s="148"/>
      <c r="NEY10" s="148"/>
      <c r="NEZ10" s="148"/>
      <c r="NFA10" s="148"/>
      <c r="NFB10" s="148"/>
      <c r="NFC10" s="148"/>
      <c r="NFD10" s="148"/>
      <c r="NFE10" s="148"/>
      <c r="NFF10" s="148"/>
      <c r="NFG10" s="148"/>
      <c r="NFH10" s="148"/>
      <c r="NFI10" s="148"/>
      <c r="NFJ10" s="148"/>
      <c r="NFK10" s="148"/>
      <c r="NFL10" s="148"/>
      <c r="NFM10" s="148"/>
      <c r="NFN10" s="148"/>
      <c r="NFO10" s="148"/>
      <c r="NFP10" s="148"/>
      <c r="NFQ10" s="148"/>
      <c r="NFR10" s="148"/>
      <c r="NFS10" s="148"/>
      <c r="NFT10" s="148"/>
      <c r="NFU10" s="148"/>
      <c r="NFV10" s="148"/>
      <c r="NFW10" s="148"/>
      <c r="NFX10" s="148"/>
      <c r="NFY10" s="148"/>
      <c r="NFZ10" s="148"/>
      <c r="NGA10" s="148"/>
      <c r="NGB10" s="148"/>
      <c r="NGC10" s="148"/>
      <c r="NGD10" s="148"/>
      <c r="NGE10" s="148"/>
      <c r="NGF10" s="148"/>
      <c r="NGG10" s="148"/>
      <c r="NGH10" s="148"/>
      <c r="NGI10" s="148"/>
      <c r="NGJ10" s="148"/>
      <c r="NGK10" s="148"/>
      <c r="NGL10" s="148"/>
      <c r="NGM10" s="148"/>
      <c r="NGN10" s="148"/>
      <c r="NGO10" s="148"/>
      <c r="NGP10" s="148"/>
      <c r="NGQ10" s="148"/>
      <c r="NGR10" s="148"/>
      <c r="NGS10" s="148"/>
      <c r="NGT10" s="148"/>
      <c r="NGU10" s="148"/>
      <c r="NGV10" s="148"/>
      <c r="NGW10" s="148"/>
      <c r="NGX10" s="148"/>
      <c r="NGY10" s="148"/>
      <c r="NGZ10" s="148"/>
      <c r="NHA10" s="148"/>
      <c r="NHB10" s="148"/>
      <c r="NHC10" s="148"/>
      <c r="NHD10" s="148"/>
      <c r="NHE10" s="148"/>
      <c r="NHF10" s="148"/>
      <c r="NHG10" s="148"/>
      <c r="NHH10" s="148"/>
      <c r="NHI10" s="148"/>
      <c r="NHJ10" s="148"/>
      <c r="NHK10" s="148"/>
      <c r="NHL10" s="148"/>
      <c r="NHM10" s="148"/>
      <c r="NHN10" s="148"/>
      <c r="NHO10" s="148"/>
      <c r="NHP10" s="148"/>
      <c r="NHQ10" s="148"/>
      <c r="NHR10" s="148"/>
      <c r="NHS10" s="148"/>
      <c r="NHT10" s="148"/>
      <c r="NHU10" s="148"/>
      <c r="NHV10" s="148"/>
      <c r="NHW10" s="148"/>
      <c r="NHX10" s="148"/>
      <c r="NHY10" s="148"/>
      <c r="NHZ10" s="148"/>
      <c r="NIA10" s="148"/>
      <c r="NIB10" s="148"/>
      <c r="NIC10" s="148"/>
      <c r="NID10" s="148"/>
      <c r="NIE10" s="148"/>
      <c r="NIF10" s="148"/>
      <c r="NIG10" s="148"/>
      <c r="NIH10" s="148"/>
      <c r="NII10" s="148"/>
      <c r="NIJ10" s="148"/>
      <c r="NIK10" s="148"/>
      <c r="NIL10" s="148"/>
      <c r="NIM10" s="148"/>
      <c r="NIN10" s="148"/>
      <c r="NIO10" s="148"/>
      <c r="NIP10" s="148"/>
      <c r="NIQ10" s="148"/>
      <c r="NIR10" s="148"/>
      <c r="NIS10" s="148"/>
      <c r="NIT10" s="148"/>
      <c r="NIU10" s="148"/>
      <c r="NIV10" s="148"/>
      <c r="NIW10" s="148"/>
      <c r="NIX10" s="148"/>
      <c r="NIY10" s="148"/>
      <c r="NIZ10" s="148"/>
      <c r="NJA10" s="148"/>
      <c r="NJB10" s="148"/>
      <c r="NJC10" s="148"/>
      <c r="NJD10" s="148"/>
      <c r="NJE10" s="148"/>
      <c r="NJF10" s="148"/>
      <c r="NJG10" s="148"/>
      <c r="NJH10" s="148"/>
      <c r="NJI10" s="148"/>
      <c r="NJJ10" s="148"/>
      <c r="NJK10" s="148"/>
      <c r="NJL10" s="148"/>
      <c r="NJM10" s="148"/>
      <c r="NJN10" s="148"/>
      <c r="NJO10" s="148"/>
      <c r="NJP10" s="148"/>
      <c r="NJQ10" s="148"/>
      <c r="NJR10" s="148"/>
      <c r="NJS10" s="148"/>
      <c r="NJT10" s="148"/>
      <c r="NJU10" s="148"/>
      <c r="NJV10" s="148"/>
      <c r="NJW10" s="148"/>
      <c r="NJX10" s="148"/>
      <c r="NJY10" s="148"/>
      <c r="NJZ10" s="148"/>
      <c r="NKA10" s="148"/>
      <c r="NKB10" s="148"/>
      <c r="NKC10" s="148"/>
      <c r="NKD10" s="148"/>
      <c r="NKE10" s="148"/>
      <c r="NKF10" s="148"/>
      <c r="NKG10" s="148"/>
      <c r="NKH10" s="148"/>
      <c r="NKI10" s="148"/>
      <c r="NKJ10" s="148"/>
      <c r="NKK10" s="148"/>
      <c r="NKL10" s="148"/>
      <c r="NKM10" s="148"/>
      <c r="NKN10" s="148"/>
      <c r="NKO10" s="148"/>
      <c r="NKP10" s="148"/>
      <c r="NKQ10" s="148"/>
      <c r="NKR10" s="148"/>
      <c r="NKS10" s="148"/>
      <c r="NKT10" s="148"/>
      <c r="NKU10" s="148"/>
      <c r="NKV10" s="148"/>
      <c r="NKW10" s="148"/>
      <c r="NKX10" s="148"/>
      <c r="NKY10" s="148"/>
      <c r="NKZ10" s="148"/>
      <c r="NLA10" s="148"/>
      <c r="NLB10" s="148"/>
      <c r="NLC10" s="148"/>
      <c r="NLD10" s="148"/>
      <c r="NLE10" s="148"/>
      <c r="NLF10" s="148"/>
      <c r="NLG10" s="148"/>
      <c r="NLH10" s="148"/>
      <c r="NLI10" s="148"/>
      <c r="NLJ10" s="148"/>
      <c r="NLK10" s="148"/>
      <c r="NLL10" s="148"/>
      <c r="NLM10" s="148"/>
      <c r="NLN10" s="148"/>
      <c r="NLO10" s="148"/>
      <c r="NLP10" s="148"/>
      <c r="NLQ10" s="148"/>
      <c r="NLR10" s="148"/>
      <c r="NLS10" s="148"/>
      <c r="NLT10" s="148"/>
      <c r="NLU10" s="148"/>
      <c r="NLV10" s="148"/>
      <c r="NLW10" s="148"/>
      <c r="NLX10" s="148"/>
      <c r="NLY10" s="148"/>
      <c r="NLZ10" s="148"/>
      <c r="NMA10" s="148"/>
      <c r="NMB10" s="148"/>
      <c r="NMC10" s="148"/>
      <c r="NMD10" s="148"/>
      <c r="NME10" s="148"/>
      <c r="NMF10" s="148"/>
      <c r="NMG10" s="148"/>
      <c r="NMH10" s="148"/>
      <c r="NMI10" s="148"/>
      <c r="NMJ10" s="148"/>
      <c r="NMK10" s="148"/>
      <c r="NML10" s="148"/>
      <c r="NMM10" s="148"/>
      <c r="NMN10" s="148"/>
      <c r="NMO10" s="148"/>
      <c r="NMP10" s="148"/>
      <c r="NMQ10" s="148"/>
      <c r="NMR10" s="148"/>
      <c r="NMS10" s="148"/>
      <c r="NMT10" s="148"/>
      <c r="NMU10" s="148"/>
      <c r="NMV10" s="148"/>
      <c r="NMW10" s="148"/>
      <c r="NMX10" s="148"/>
      <c r="NMY10" s="148"/>
      <c r="NMZ10" s="148"/>
      <c r="NNA10" s="148"/>
      <c r="NNB10" s="148"/>
      <c r="NNC10" s="148"/>
      <c r="NND10" s="148"/>
      <c r="NNE10" s="148"/>
      <c r="NNF10" s="148"/>
      <c r="NNG10" s="148"/>
      <c r="NNH10" s="148"/>
      <c r="NNI10" s="148"/>
      <c r="NNJ10" s="148"/>
      <c r="NNK10" s="148"/>
      <c r="NNL10" s="148"/>
      <c r="NNM10" s="148"/>
      <c r="NNN10" s="148"/>
      <c r="NNO10" s="148"/>
      <c r="NNP10" s="148"/>
      <c r="NNQ10" s="148"/>
      <c r="NNR10" s="148"/>
      <c r="NNS10" s="148"/>
      <c r="NNT10" s="148"/>
      <c r="NNU10" s="148"/>
      <c r="NNV10" s="148"/>
      <c r="NNW10" s="148"/>
      <c r="NNX10" s="148"/>
      <c r="NNY10" s="148"/>
      <c r="NNZ10" s="148"/>
      <c r="NOA10" s="148"/>
      <c r="NOB10" s="148"/>
      <c r="NOC10" s="148"/>
      <c r="NOD10" s="148"/>
      <c r="NOE10" s="148"/>
      <c r="NOF10" s="148"/>
      <c r="NOG10" s="148"/>
      <c r="NOH10" s="148"/>
      <c r="NOI10" s="148"/>
      <c r="NOJ10" s="148"/>
      <c r="NOK10" s="148"/>
      <c r="NOL10" s="148"/>
      <c r="NOM10" s="148"/>
      <c r="NON10" s="148"/>
      <c r="NOO10" s="148"/>
      <c r="NOP10" s="148"/>
      <c r="NOQ10" s="148"/>
      <c r="NOR10" s="148"/>
      <c r="NOS10" s="148"/>
      <c r="NOT10" s="148"/>
      <c r="NOU10" s="148"/>
      <c r="NOV10" s="148"/>
      <c r="NOW10" s="148"/>
      <c r="NOX10" s="148"/>
      <c r="NOY10" s="148"/>
      <c r="NOZ10" s="148"/>
      <c r="NPA10" s="148"/>
      <c r="NPB10" s="148"/>
      <c r="NPC10" s="148"/>
      <c r="NPD10" s="148"/>
      <c r="NPE10" s="148"/>
      <c r="NPF10" s="148"/>
      <c r="NPG10" s="148"/>
      <c r="NPH10" s="148"/>
      <c r="NPI10" s="148"/>
      <c r="NPJ10" s="148"/>
      <c r="NPK10" s="148"/>
      <c r="NPL10" s="148"/>
      <c r="NPM10" s="148"/>
      <c r="NPN10" s="148"/>
      <c r="NPO10" s="148"/>
      <c r="NPP10" s="148"/>
      <c r="NPQ10" s="148"/>
      <c r="NPR10" s="148"/>
      <c r="NPS10" s="148"/>
      <c r="NPT10" s="148"/>
      <c r="NPU10" s="148"/>
      <c r="NPV10" s="148"/>
      <c r="NPW10" s="148"/>
      <c r="NPX10" s="148"/>
      <c r="NPY10" s="148"/>
      <c r="NPZ10" s="148"/>
      <c r="NQA10" s="148"/>
      <c r="NQB10" s="148"/>
      <c r="NQC10" s="148"/>
      <c r="NQD10" s="148"/>
      <c r="NQE10" s="148"/>
      <c r="NQF10" s="148"/>
      <c r="NQG10" s="148"/>
      <c r="NQH10" s="148"/>
      <c r="NQI10" s="148"/>
      <c r="NQJ10" s="148"/>
      <c r="NQK10" s="148"/>
      <c r="NQL10" s="148"/>
      <c r="NQM10" s="148"/>
      <c r="NQN10" s="148"/>
      <c r="NQO10" s="148"/>
      <c r="NQP10" s="148"/>
      <c r="NQQ10" s="148"/>
      <c r="NQR10" s="148"/>
      <c r="NQS10" s="148"/>
      <c r="NQT10" s="148"/>
      <c r="NQU10" s="148"/>
      <c r="NQV10" s="148"/>
      <c r="NQW10" s="148"/>
      <c r="NQX10" s="148"/>
      <c r="NQY10" s="148"/>
      <c r="NQZ10" s="148"/>
      <c r="NRA10" s="148"/>
      <c r="NRB10" s="148"/>
      <c r="NRC10" s="148"/>
      <c r="NRD10" s="148"/>
      <c r="NRE10" s="148"/>
      <c r="NRF10" s="148"/>
      <c r="NRG10" s="148"/>
      <c r="NRH10" s="148"/>
      <c r="NRI10" s="148"/>
      <c r="NRJ10" s="148"/>
      <c r="NRK10" s="148"/>
      <c r="NRL10" s="148"/>
      <c r="NRM10" s="148"/>
      <c r="NRN10" s="148"/>
      <c r="NRO10" s="148"/>
      <c r="NRP10" s="148"/>
      <c r="NRQ10" s="148"/>
      <c r="NRR10" s="148"/>
      <c r="NRS10" s="148"/>
      <c r="NRT10" s="148"/>
      <c r="NRU10" s="148"/>
      <c r="NRV10" s="148"/>
      <c r="NRW10" s="148"/>
      <c r="NRX10" s="148"/>
      <c r="NRY10" s="148"/>
      <c r="NRZ10" s="148"/>
      <c r="NSA10" s="148"/>
      <c r="NSB10" s="148"/>
      <c r="NSC10" s="148"/>
      <c r="NSD10" s="148"/>
      <c r="NSE10" s="148"/>
      <c r="NSF10" s="148"/>
      <c r="NSG10" s="148"/>
      <c r="NSH10" s="148"/>
      <c r="NSI10" s="148"/>
      <c r="NSJ10" s="148"/>
      <c r="NSK10" s="148"/>
      <c r="NSL10" s="148"/>
      <c r="NSM10" s="148"/>
      <c r="NSN10" s="148"/>
      <c r="NSO10" s="148"/>
      <c r="NSP10" s="148"/>
      <c r="NSQ10" s="148"/>
      <c r="NSR10" s="148"/>
      <c r="NSS10" s="148"/>
      <c r="NST10" s="148"/>
      <c r="NSU10" s="148"/>
      <c r="NSV10" s="148"/>
      <c r="NSW10" s="148"/>
      <c r="NSX10" s="148"/>
      <c r="NSY10" s="148"/>
      <c r="NSZ10" s="148"/>
      <c r="NTA10" s="148"/>
      <c r="NTB10" s="148"/>
      <c r="NTC10" s="148"/>
      <c r="NTD10" s="148"/>
      <c r="NTE10" s="148"/>
      <c r="NTF10" s="148"/>
      <c r="NTG10" s="148"/>
      <c r="NTH10" s="148"/>
      <c r="NTI10" s="148"/>
      <c r="NTJ10" s="148"/>
      <c r="NTK10" s="148"/>
      <c r="NTL10" s="148"/>
      <c r="NTM10" s="148"/>
      <c r="NTN10" s="148"/>
      <c r="NTO10" s="148"/>
      <c r="NTP10" s="148"/>
      <c r="NTQ10" s="148"/>
      <c r="NTR10" s="148"/>
      <c r="NTS10" s="148"/>
      <c r="NTT10" s="148"/>
      <c r="NTU10" s="148"/>
      <c r="NTV10" s="148"/>
      <c r="NTW10" s="148"/>
      <c r="NTX10" s="148"/>
      <c r="NTY10" s="148"/>
      <c r="NTZ10" s="148"/>
      <c r="NUA10" s="148"/>
      <c r="NUB10" s="148"/>
      <c r="NUC10" s="148"/>
      <c r="NUD10" s="148"/>
      <c r="NUE10" s="148"/>
      <c r="NUF10" s="148"/>
      <c r="NUG10" s="148"/>
      <c r="NUH10" s="148"/>
      <c r="NUI10" s="148"/>
      <c r="NUJ10" s="148"/>
      <c r="NUK10" s="148"/>
      <c r="NUL10" s="148"/>
      <c r="NUM10" s="148"/>
      <c r="NUN10" s="148"/>
      <c r="NUO10" s="148"/>
      <c r="NUP10" s="148"/>
      <c r="NUQ10" s="148"/>
      <c r="NUR10" s="148"/>
      <c r="NUS10" s="148"/>
      <c r="NUT10" s="148"/>
      <c r="NUU10" s="148"/>
      <c r="NUV10" s="148"/>
      <c r="NUW10" s="148"/>
      <c r="NUX10" s="148"/>
      <c r="NUY10" s="148"/>
      <c r="NUZ10" s="148"/>
      <c r="NVA10" s="148"/>
      <c r="NVB10" s="148"/>
      <c r="NVC10" s="148"/>
      <c r="NVD10" s="148"/>
      <c r="NVE10" s="148"/>
      <c r="NVF10" s="148"/>
      <c r="NVG10" s="148"/>
      <c r="NVH10" s="148"/>
      <c r="NVI10" s="148"/>
      <c r="NVJ10" s="148"/>
      <c r="NVK10" s="148"/>
      <c r="NVL10" s="148"/>
      <c r="NVM10" s="148"/>
      <c r="NVN10" s="148"/>
      <c r="NVO10" s="148"/>
      <c r="NVP10" s="148"/>
      <c r="NVQ10" s="148"/>
      <c r="NVR10" s="148"/>
      <c r="NVS10" s="148"/>
      <c r="NVT10" s="148"/>
      <c r="NVU10" s="148"/>
      <c r="NVV10" s="148"/>
      <c r="NVW10" s="148"/>
      <c r="NVX10" s="148"/>
      <c r="NVY10" s="148"/>
      <c r="NVZ10" s="148"/>
      <c r="NWA10" s="148"/>
      <c r="NWB10" s="148"/>
      <c r="NWC10" s="148"/>
      <c r="NWD10" s="148"/>
      <c r="NWE10" s="148"/>
      <c r="NWF10" s="148"/>
      <c r="NWG10" s="148"/>
      <c r="NWH10" s="148"/>
      <c r="NWI10" s="148"/>
      <c r="NWJ10" s="148"/>
      <c r="NWK10" s="148"/>
      <c r="NWL10" s="148"/>
      <c r="NWM10" s="148"/>
      <c r="NWN10" s="148"/>
      <c r="NWO10" s="148"/>
      <c r="NWP10" s="148"/>
      <c r="NWQ10" s="148"/>
      <c r="NWR10" s="148"/>
      <c r="NWS10" s="148"/>
      <c r="NWT10" s="148"/>
      <c r="NWU10" s="148"/>
      <c r="NWV10" s="148"/>
      <c r="NWW10" s="148"/>
      <c r="NWX10" s="148"/>
      <c r="NWY10" s="148"/>
      <c r="NWZ10" s="148"/>
      <c r="NXA10" s="148"/>
      <c r="NXB10" s="148"/>
      <c r="NXC10" s="148"/>
      <c r="NXD10" s="148"/>
      <c r="NXE10" s="148"/>
      <c r="NXF10" s="148"/>
      <c r="NXG10" s="148"/>
      <c r="NXH10" s="148"/>
      <c r="NXI10" s="148"/>
      <c r="NXJ10" s="148"/>
      <c r="NXK10" s="148"/>
      <c r="NXL10" s="148"/>
      <c r="NXM10" s="148"/>
      <c r="NXN10" s="148"/>
      <c r="NXO10" s="148"/>
      <c r="NXP10" s="148"/>
      <c r="NXQ10" s="148"/>
      <c r="NXR10" s="148"/>
      <c r="NXS10" s="148"/>
      <c r="NXT10" s="148"/>
      <c r="NXU10" s="148"/>
      <c r="NXV10" s="148"/>
      <c r="NXW10" s="148"/>
      <c r="NXX10" s="148"/>
      <c r="NXY10" s="148"/>
      <c r="NXZ10" s="148"/>
      <c r="NYA10" s="148"/>
      <c r="NYB10" s="148"/>
      <c r="NYC10" s="148"/>
      <c r="NYD10" s="148"/>
      <c r="NYE10" s="148"/>
      <c r="NYF10" s="148"/>
      <c r="NYG10" s="148"/>
      <c r="NYH10" s="148"/>
      <c r="NYI10" s="148"/>
      <c r="NYJ10" s="148"/>
      <c r="NYK10" s="148"/>
      <c r="NYL10" s="148"/>
      <c r="NYM10" s="148"/>
      <c r="NYN10" s="148"/>
      <c r="NYO10" s="148"/>
      <c r="NYP10" s="148"/>
      <c r="NYQ10" s="148"/>
      <c r="NYR10" s="148"/>
      <c r="NYS10" s="148"/>
      <c r="NYT10" s="148"/>
      <c r="NYU10" s="148"/>
      <c r="NYV10" s="148"/>
      <c r="NYW10" s="148"/>
      <c r="NYX10" s="148"/>
      <c r="NYY10" s="148"/>
      <c r="NYZ10" s="148"/>
      <c r="NZA10" s="148"/>
      <c r="NZB10" s="148"/>
      <c r="NZC10" s="148"/>
      <c r="NZD10" s="148"/>
      <c r="NZE10" s="148"/>
      <c r="NZF10" s="148"/>
      <c r="NZG10" s="148"/>
      <c r="NZH10" s="148"/>
      <c r="NZI10" s="148"/>
      <c r="NZJ10" s="148"/>
      <c r="NZK10" s="148"/>
      <c r="NZL10" s="148"/>
      <c r="NZM10" s="148"/>
      <c r="NZN10" s="148"/>
      <c r="NZO10" s="148"/>
      <c r="NZP10" s="148"/>
      <c r="NZQ10" s="148"/>
      <c r="NZR10" s="148"/>
      <c r="NZS10" s="148"/>
      <c r="NZT10" s="148"/>
      <c r="NZU10" s="148"/>
      <c r="NZV10" s="148"/>
      <c r="NZW10" s="148"/>
      <c r="NZX10" s="148"/>
      <c r="NZY10" s="148"/>
      <c r="NZZ10" s="148"/>
      <c r="OAA10" s="148"/>
      <c r="OAB10" s="148"/>
      <c r="OAC10" s="148"/>
      <c r="OAD10" s="148"/>
      <c r="OAE10" s="148"/>
      <c r="OAF10" s="148"/>
      <c r="OAG10" s="148"/>
      <c r="OAH10" s="148"/>
      <c r="OAI10" s="148"/>
      <c r="OAJ10" s="148"/>
      <c r="OAK10" s="148"/>
      <c r="OAL10" s="148"/>
      <c r="OAM10" s="148"/>
      <c r="OAN10" s="148"/>
      <c r="OAO10" s="148"/>
      <c r="OAP10" s="148"/>
      <c r="OAQ10" s="148"/>
      <c r="OAR10" s="148"/>
      <c r="OAS10" s="148"/>
      <c r="OAT10" s="148"/>
      <c r="OAU10" s="148"/>
      <c r="OAV10" s="148"/>
      <c r="OAW10" s="148"/>
      <c r="OAX10" s="148"/>
      <c r="OAY10" s="148"/>
      <c r="OAZ10" s="148"/>
      <c r="OBA10" s="148"/>
      <c r="OBB10" s="148"/>
      <c r="OBC10" s="148"/>
      <c r="OBD10" s="148"/>
      <c r="OBE10" s="148"/>
      <c r="OBF10" s="148"/>
      <c r="OBG10" s="148"/>
      <c r="OBH10" s="148"/>
      <c r="OBI10" s="148"/>
      <c r="OBJ10" s="148"/>
      <c r="OBK10" s="148"/>
      <c r="OBL10" s="148"/>
      <c r="OBM10" s="148"/>
      <c r="OBN10" s="148"/>
      <c r="OBO10" s="148"/>
      <c r="OBP10" s="148"/>
      <c r="OBQ10" s="148"/>
      <c r="OBR10" s="148"/>
      <c r="OBS10" s="148"/>
      <c r="OBT10" s="148"/>
      <c r="OBU10" s="148"/>
      <c r="OBV10" s="148"/>
      <c r="OBW10" s="148"/>
      <c r="OBX10" s="148"/>
      <c r="OBY10" s="148"/>
      <c r="OBZ10" s="148"/>
      <c r="OCA10" s="148"/>
      <c r="OCB10" s="148"/>
      <c r="OCC10" s="148"/>
      <c r="OCD10" s="148"/>
      <c r="OCE10" s="148"/>
      <c r="OCF10" s="148"/>
      <c r="OCG10" s="148"/>
      <c r="OCH10" s="148"/>
      <c r="OCI10" s="148"/>
      <c r="OCJ10" s="148"/>
      <c r="OCK10" s="148"/>
      <c r="OCL10" s="148"/>
      <c r="OCM10" s="148"/>
      <c r="OCN10" s="148"/>
      <c r="OCO10" s="148"/>
      <c r="OCP10" s="148"/>
      <c r="OCQ10" s="148"/>
      <c r="OCR10" s="148"/>
      <c r="OCS10" s="148"/>
      <c r="OCT10" s="148"/>
      <c r="OCU10" s="148"/>
      <c r="OCV10" s="148"/>
      <c r="OCW10" s="148"/>
      <c r="OCX10" s="148"/>
      <c r="OCY10" s="148"/>
      <c r="OCZ10" s="148"/>
      <c r="ODA10" s="148"/>
      <c r="ODB10" s="148"/>
      <c r="ODC10" s="148"/>
      <c r="ODD10" s="148"/>
      <c r="ODE10" s="148"/>
      <c r="ODF10" s="148"/>
      <c r="ODG10" s="148"/>
      <c r="ODH10" s="148"/>
      <c r="ODI10" s="148"/>
      <c r="ODJ10" s="148"/>
      <c r="ODK10" s="148"/>
      <c r="ODL10" s="148"/>
      <c r="ODM10" s="148"/>
      <c r="ODN10" s="148"/>
      <c r="ODO10" s="148"/>
      <c r="ODP10" s="148"/>
      <c r="ODQ10" s="148"/>
      <c r="ODR10" s="148"/>
      <c r="ODS10" s="148"/>
      <c r="ODT10" s="148"/>
      <c r="ODU10" s="148"/>
      <c r="ODV10" s="148"/>
      <c r="ODW10" s="148"/>
      <c r="ODX10" s="148"/>
      <c r="ODY10" s="148"/>
      <c r="ODZ10" s="148"/>
      <c r="OEA10" s="148"/>
      <c r="OEB10" s="148"/>
      <c r="OEC10" s="148"/>
      <c r="OED10" s="148"/>
      <c r="OEE10" s="148"/>
      <c r="OEF10" s="148"/>
      <c r="OEG10" s="148"/>
      <c r="OEH10" s="148"/>
      <c r="OEI10" s="148"/>
      <c r="OEJ10" s="148"/>
      <c r="OEK10" s="148"/>
      <c r="OEL10" s="148"/>
      <c r="OEM10" s="148"/>
      <c r="OEN10" s="148"/>
      <c r="OEO10" s="148"/>
      <c r="OEP10" s="148"/>
      <c r="OEQ10" s="148"/>
      <c r="OER10" s="148"/>
      <c r="OES10" s="148"/>
      <c r="OET10" s="148"/>
      <c r="OEU10" s="148"/>
      <c r="OEV10" s="148"/>
      <c r="OEW10" s="148"/>
      <c r="OEX10" s="148"/>
      <c r="OEY10" s="148"/>
      <c r="OEZ10" s="148"/>
      <c r="OFA10" s="148"/>
      <c r="OFB10" s="148"/>
      <c r="OFC10" s="148"/>
      <c r="OFD10" s="148"/>
      <c r="OFE10" s="148"/>
      <c r="OFF10" s="148"/>
      <c r="OFG10" s="148"/>
      <c r="OFH10" s="148"/>
      <c r="OFI10" s="148"/>
      <c r="OFJ10" s="148"/>
      <c r="OFK10" s="148"/>
      <c r="OFL10" s="148"/>
      <c r="OFM10" s="148"/>
      <c r="OFN10" s="148"/>
      <c r="OFO10" s="148"/>
      <c r="OFP10" s="148"/>
      <c r="OFQ10" s="148"/>
      <c r="OFR10" s="148"/>
      <c r="OFS10" s="148"/>
      <c r="OFT10" s="148"/>
      <c r="OFU10" s="148"/>
      <c r="OFV10" s="148"/>
      <c r="OFW10" s="148"/>
      <c r="OFX10" s="148"/>
      <c r="OFY10" s="148"/>
      <c r="OFZ10" s="148"/>
      <c r="OGA10" s="148"/>
      <c r="OGB10" s="148"/>
      <c r="OGC10" s="148"/>
      <c r="OGD10" s="148"/>
      <c r="OGE10" s="148"/>
      <c r="OGF10" s="148"/>
      <c r="OGG10" s="148"/>
      <c r="OGH10" s="148"/>
      <c r="OGI10" s="148"/>
      <c r="OGJ10" s="148"/>
      <c r="OGK10" s="148"/>
      <c r="OGL10" s="148"/>
      <c r="OGM10" s="148"/>
      <c r="OGN10" s="148"/>
      <c r="OGO10" s="148"/>
      <c r="OGP10" s="148"/>
      <c r="OGQ10" s="148"/>
      <c r="OGR10" s="148"/>
      <c r="OGS10" s="148"/>
      <c r="OGT10" s="148"/>
      <c r="OGU10" s="148"/>
      <c r="OGV10" s="148"/>
      <c r="OGW10" s="148"/>
      <c r="OGX10" s="148"/>
      <c r="OGY10" s="148"/>
      <c r="OGZ10" s="148"/>
      <c r="OHA10" s="148"/>
      <c r="OHB10" s="148"/>
      <c r="OHC10" s="148"/>
      <c r="OHD10" s="148"/>
      <c r="OHE10" s="148"/>
      <c r="OHF10" s="148"/>
      <c r="OHG10" s="148"/>
      <c r="OHH10" s="148"/>
      <c r="OHI10" s="148"/>
      <c r="OHJ10" s="148"/>
      <c r="OHK10" s="148"/>
      <c r="OHL10" s="148"/>
      <c r="OHM10" s="148"/>
      <c r="OHN10" s="148"/>
      <c r="OHO10" s="148"/>
      <c r="OHP10" s="148"/>
      <c r="OHQ10" s="148"/>
      <c r="OHR10" s="148"/>
      <c r="OHS10" s="148"/>
      <c r="OHT10" s="148"/>
      <c r="OHU10" s="148"/>
      <c r="OHV10" s="148"/>
      <c r="OHW10" s="148"/>
      <c r="OHX10" s="148"/>
      <c r="OHY10" s="148"/>
      <c r="OHZ10" s="148"/>
      <c r="OIA10" s="148"/>
      <c r="OIB10" s="148"/>
      <c r="OIC10" s="148"/>
      <c r="OID10" s="148"/>
      <c r="OIE10" s="148"/>
      <c r="OIF10" s="148"/>
      <c r="OIG10" s="148"/>
      <c r="OIH10" s="148"/>
      <c r="OII10" s="148"/>
      <c r="OIJ10" s="148"/>
      <c r="OIK10" s="148"/>
      <c r="OIL10" s="148"/>
      <c r="OIM10" s="148"/>
      <c r="OIN10" s="148"/>
      <c r="OIO10" s="148"/>
      <c r="OIP10" s="148"/>
      <c r="OIQ10" s="148"/>
      <c r="OIR10" s="148"/>
      <c r="OIS10" s="148"/>
      <c r="OIT10" s="148"/>
      <c r="OIU10" s="148"/>
      <c r="OIV10" s="148"/>
      <c r="OIW10" s="148"/>
      <c r="OIX10" s="148"/>
      <c r="OIY10" s="148"/>
      <c r="OIZ10" s="148"/>
      <c r="OJA10" s="148"/>
      <c r="OJB10" s="148"/>
      <c r="OJC10" s="148"/>
      <c r="OJD10" s="148"/>
      <c r="OJE10" s="148"/>
      <c r="OJF10" s="148"/>
      <c r="OJG10" s="148"/>
      <c r="OJH10" s="148"/>
      <c r="OJI10" s="148"/>
      <c r="OJJ10" s="148"/>
      <c r="OJK10" s="148"/>
      <c r="OJL10" s="148"/>
      <c r="OJM10" s="148"/>
      <c r="OJN10" s="148"/>
      <c r="OJO10" s="148"/>
      <c r="OJP10" s="148"/>
      <c r="OJQ10" s="148"/>
      <c r="OJR10" s="148"/>
      <c r="OJS10" s="148"/>
      <c r="OJT10" s="148"/>
      <c r="OJU10" s="148"/>
      <c r="OJV10" s="148"/>
      <c r="OJW10" s="148"/>
      <c r="OJX10" s="148"/>
      <c r="OJY10" s="148"/>
      <c r="OJZ10" s="148"/>
      <c r="OKA10" s="148"/>
      <c r="OKB10" s="148"/>
      <c r="OKC10" s="148"/>
      <c r="OKD10" s="148"/>
      <c r="OKE10" s="148"/>
      <c r="OKF10" s="148"/>
      <c r="OKG10" s="148"/>
      <c r="OKH10" s="148"/>
      <c r="OKI10" s="148"/>
      <c r="OKJ10" s="148"/>
      <c r="OKK10" s="148"/>
      <c r="OKL10" s="148"/>
      <c r="OKM10" s="148"/>
      <c r="OKN10" s="148"/>
      <c r="OKO10" s="148"/>
      <c r="OKP10" s="148"/>
      <c r="OKQ10" s="148"/>
      <c r="OKR10" s="148"/>
      <c r="OKS10" s="148"/>
      <c r="OKT10" s="148"/>
      <c r="OKU10" s="148"/>
      <c r="OKV10" s="148"/>
      <c r="OKW10" s="148"/>
      <c r="OKX10" s="148"/>
      <c r="OKY10" s="148"/>
      <c r="OKZ10" s="148"/>
      <c r="OLA10" s="148"/>
      <c r="OLB10" s="148"/>
      <c r="OLC10" s="148"/>
      <c r="OLD10" s="148"/>
      <c r="OLE10" s="148"/>
      <c r="OLF10" s="148"/>
      <c r="OLG10" s="148"/>
      <c r="OLH10" s="148"/>
      <c r="OLI10" s="148"/>
      <c r="OLJ10" s="148"/>
      <c r="OLK10" s="148"/>
      <c r="OLL10" s="148"/>
      <c r="OLM10" s="148"/>
      <c r="OLN10" s="148"/>
      <c r="OLO10" s="148"/>
      <c r="OLP10" s="148"/>
      <c r="OLQ10" s="148"/>
      <c r="OLR10" s="148"/>
      <c r="OLS10" s="148"/>
      <c r="OLT10" s="148"/>
      <c r="OLU10" s="148"/>
      <c r="OLV10" s="148"/>
      <c r="OLW10" s="148"/>
      <c r="OLX10" s="148"/>
      <c r="OLY10" s="148"/>
      <c r="OLZ10" s="148"/>
      <c r="OMA10" s="148"/>
      <c r="OMB10" s="148"/>
      <c r="OMC10" s="148"/>
      <c r="OMD10" s="148"/>
      <c r="OME10" s="148"/>
      <c r="OMF10" s="148"/>
      <c r="OMG10" s="148"/>
      <c r="OMH10" s="148"/>
      <c r="OMI10" s="148"/>
      <c r="OMJ10" s="148"/>
      <c r="OMK10" s="148"/>
      <c r="OML10" s="148"/>
      <c r="OMM10" s="148"/>
      <c r="OMN10" s="148"/>
      <c r="OMO10" s="148"/>
      <c r="OMP10" s="148"/>
      <c r="OMQ10" s="148"/>
      <c r="OMR10" s="148"/>
      <c r="OMS10" s="148"/>
      <c r="OMT10" s="148"/>
      <c r="OMU10" s="148"/>
      <c r="OMV10" s="148"/>
      <c r="OMW10" s="148"/>
      <c r="OMX10" s="148"/>
      <c r="OMY10" s="148"/>
      <c r="OMZ10" s="148"/>
      <c r="ONA10" s="148"/>
      <c r="ONB10" s="148"/>
      <c r="ONC10" s="148"/>
      <c r="OND10" s="148"/>
      <c r="ONE10" s="148"/>
      <c r="ONF10" s="148"/>
      <c r="ONG10" s="148"/>
      <c r="ONH10" s="148"/>
      <c r="ONI10" s="148"/>
      <c r="ONJ10" s="148"/>
      <c r="ONK10" s="148"/>
      <c r="ONL10" s="148"/>
      <c r="ONM10" s="148"/>
      <c r="ONN10" s="148"/>
      <c r="ONO10" s="148"/>
      <c r="ONP10" s="148"/>
      <c r="ONQ10" s="148"/>
      <c r="ONR10" s="148"/>
      <c r="ONS10" s="148"/>
      <c r="ONT10" s="148"/>
      <c r="ONU10" s="148"/>
      <c r="ONV10" s="148"/>
      <c r="ONW10" s="148"/>
      <c r="ONX10" s="148"/>
      <c r="ONY10" s="148"/>
      <c r="ONZ10" s="148"/>
      <c r="OOA10" s="148"/>
      <c r="OOB10" s="148"/>
      <c r="OOC10" s="148"/>
      <c r="OOD10" s="148"/>
      <c r="OOE10" s="148"/>
      <c r="OOF10" s="148"/>
      <c r="OOG10" s="148"/>
      <c r="OOH10" s="148"/>
      <c r="OOI10" s="148"/>
      <c r="OOJ10" s="148"/>
      <c r="OOK10" s="148"/>
      <c r="OOL10" s="148"/>
      <c r="OOM10" s="148"/>
      <c r="OON10" s="148"/>
      <c r="OOO10" s="148"/>
      <c r="OOP10" s="148"/>
      <c r="OOQ10" s="148"/>
      <c r="OOR10" s="148"/>
      <c r="OOS10" s="148"/>
      <c r="OOT10" s="148"/>
      <c r="OOU10" s="148"/>
      <c r="OOV10" s="148"/>
      <c r="OOW10" s="148"/>
      <c r="OOX10" s="148"/>
      <c r="OOY10" s="148"/>
      <c r="OOZ10" s="148"/>
      <c r="OPA10" s="148"/>
      <c r="OPB10" s="148"/>
      <c r="OPC10" s="148"/>
      <c r="OPD10" s="148"/>
      <c r="OPE10" s="148"/>
      <c r="OPF10" s="148"/>
      <c r="OPG10" s="148"/>
      <c r="OPH10" s="148"/>
      <c r="OPI10" s="148"/>
      <c r="OPJ10" s="148"/>
      <c r="OPK10" s="148"/>
      <c r="OPL10" s="148"/>
      <c r="OPM10" s="148"/>
      <c r="OPN10" s="148"/>
      <c r="OPO10" s="148"/>
      <c r="OPP10" s="148"/>
      <c r="OPQ10" s="148"/>
      <c r="OPR10" s="148"/>
      <c r="OPS10" s="148"/>
      <c r="OPT10" s="148"/>
      <c r="OPU10" s="148"/>
      <c r="OPV10" s="148"/>
      <c r="OPW10" s="148"/>
      <c r="OPX10" s="148"/>
      <c r="OPY10" s="148"/>
      <c r="OPZ10" s="148"/>
      <c r="OQA10" s="148"/>
      <c r="OQB10" s="148"/>
      <c r="OQC10" s="148"/>
      <c r="OQD10" s="148"/>
      <c r="OQE10" s="148"/>
      <c r="OQF10" s="148"/>
      <c r="OQG10" s="148"/>
      <c r="OQH10" s="148"/>
      <c r="OQI10" s="148"/>
      <c r="OQJ10" s="148"/>
      <c r="OQK10" s="148"/>
      <c r="OQL10" s="148"/>
      <c r="OQM10" s="148"/>
      <c r="OQN10" s="148"/>
      <c r="OQO10" s="148"/>
      <c r="OQP10" s="148"/>
      <c r="OQQ10" s="148"/>
      <c r="OQR10" s="148"/>
      <c r="OQS10" s="148"/>
      <c r="OQT10" s="148"/>
      <c r="OQU10" s="148"/>
      <c r="OQV10" s="148"/>
      <c r="OQW10" s="148"/>
      <c r="OQX10" s="148"/>
      <c r="OQY10" s="148"/>
      <c r="OQZ10" s="148"/>
      <c r="ORA10" s="148"/>
      <c r="ORB10" s="148"/>
      <c r="ORC10" s="148"/>
      <c r="ORD10" s="148"/>
      <c r="ORE10" s="148"/>
      <c r="ORF10" s="148"/>
      <c r="ORG10" s="148"/>
      <c r="ORH10" s="148"/>
      <c r="ORI10" s="148"/>
      <c r="ORJ10" s="148"/>
      <c r="ORK10" s="148"/>
      <c r="ORL10" s="148"/>
      <c r="ORM10" s="148"/>
      <c r="ORN10" s="148"/>
      <c r="ORO10" s="148"/>
      <c r="ORP10" s="148"/>
      <c r="ORQ10" s="148"/>
      <c r="ORR10" s="148"/>
      <c r="ORS10" s="148"/>
      <c r="ORT10" s="148"/>
      <c r="ORU10" s="148"/>
      <c r="ORV10" s="148"/>
      <c r="ORW10" s="148"/>
      <c r="ORX10" s="148"/>
      <c r="ORY10" s="148"/>
      <c r="ORZ10" s="148"/>
      <c r="OSA10" s="148"/>
      <c r="OSB10" s="148"/>
      <c r="OSC10" s="148"/>
      <c r="OSD10" s="148"/>
      <c r="OSE10" s="148"/>
      <c r="OSF10" s="148"/>
      <c r="OSG10" s="148"/>
      <c r="OSH10" s="148"/>
      <c r="OSI10" s="148"/>
      <c r="OSJ10" s="148"/>
      <c r="OSK10" s="148"/>
      <c r="OSL10" s="148"/>
      <c r="OSM10" s="148"/>
      <c r="OSN10" s="148"/>
      <c r="OSO10" s="148"/>
      <c r="OSP10" s="148"/>
      <c r="OSQ10" s="148"/>
      <c r="OSR10" s="148"/>
      <c r="OSS10" s="148"/>
      <c r="OST10" s="148"/>
      <c r="OSU10" s="148"/>
      <c r="OSV10" s="148"/>
      <c r="OSW10" s="148"/>
      <c r="OSX10" s="148"/>
      <c r="OSY10" s="148"/>
      <c r="OSZ10" s="148"/>
      <c r="OTA10" s="148"/>
      <c r="OTB10" s="148"/>
      <c r="OTC10" s="148"/>
      <c r="OTD10" s="148"/>
      <c r="OTE10" s="148"/>
      <c r="OTF10" s="148"/>
      <c r="OTG10" s="148"/>
      <c r="OTH10" s="148"/>
      <c r="OTI10" s="148"/>
      <c r="OTJ10" s="148"/>
      <c r="OTK10" s="148"/>
      <c r="OTL10" s="148"/>
      <c r="OTM10" s="148"/>
      <c r="OTN10" s="148"/>
      <c r="OTO10" s="148"/>
      <c r="OTP10" s="148"/>
      <c r="OTQ10" s="148"/>
      <c r="OTR10" s="148"/>
      <c r="OTS10" s="148"/>
      <c r="OTT10" s="148"/>
      <c r="OTU10" s="148"/>
      <c r="OTV10" s="148"/>
      <c r="OTW10" s="148"/>
      <c r="OTX10" s="148"/>
      <c r="OTY10" s="148"/>
      <c r="OTZ10" s="148"/>
      <c r="OUA10" s="148"/>
      <c r="OUB10" s="148"/>
      <c r="OUC10" s="148"/>
      <c r="OUD10" s="148"/>
      <c r="OUE10" s="148"/>
      <c r="OUF10" s="148"/>
      <c r="OUG10" s="148"/>
      <c r="OUH10" s="148"/>
      <c r="OUI10" s="148"/>
      <c r="OUJ10" s="148"/>
      <c r="OUK10" s="148"/>
      <c r="OUL10" s="148"/>
      <c r="OUM10" s="148"/>
      <c r="OUN10" s="148"/>
      <c r="OUO10" s="148"/>
      <c r="OUP10" s="148"/>
      <c r="OUQ10" s="148"/>
      <c r="OUR10" s="148"/>
      <c r="OUS10" s="148"/>
      <c r="OUT10" s="148"/>
      <c r="OUU10" s="148"/>
      <c r="OUV10" s="148"/>
      <c r="OUW10" s="148"/>
      <c r="OUX10" s="148"/>
      <c r="OUY10" s="148"/>
      <c r="OUZ10" s="148"/>
      <c r="OVA10" s="148"/>
      <c r="OVB10" s="148"/>
      <c r="OVC10" s="148"/>
      <c r="OVD10" s="148"/>
      <c r="OVE10" s="148"/>
      <c r="OVF10" s="148"/>
      <c r="OVG10" s="148"/>
      <c r="OVH10" s="148"/>
      <c r="OVI10" s="148"/>
      <c r="OVJ10" s="148"/>
      <c r="OVK10" s="148"/>
      <c r="OVL10" s="148"/>
      <c r="OVM10" s="148"/>
      <c r="OVN10" s="148"/>
      <c r="OVO10" s="148"/>
      <c r="OVP10" s="148"/>
      <c r="OVQ10" s="148"/>
      <c r="OVR10" s="148"/>
      <c r="OVS10" s="148"/>
      <c r="OVT10" s="148"/>
      <c r="OVU10" s="148"/>
      <c r="OVV10" s="148"/>
      <c r="OVW10" s="148"/>
      <c r="OVX10" s="148"/>
      <c r="OVY10" s="148"/>
      <c r="OVZ10" s="148"/>
      <c r="OWA10" s="148"/>
      <c r="OWB10" s="148"/>
      <c r="OWC10" s="148"/>
      <c r="OWD10" s="148"/>
      <c r="OWE10" s="148"/>
      <c r="OWF10" s="148"/>
      <c r="OWG10" s="148"/>
      <c r="OWH10" s="148"/>
      <c r="OWI10" s="148"/>
      <c r="OWJ10" s="148"/>
      <c r="OWK10" s="148"/>
      <c r="OWL10" s="148"/>
      <c r="OWM10" s="148"/>
      <c r="OWN10" s="148"/>
      <c r="OWO10" s="148"/>
      <c r="OWP10" s="148"/>
      <c r="OWQ10" s="148"/>
      <c r="OWR10" s="148"/>
      <c r="OWS10" s="148"/>
      <c r="OWT10" s="148"/>
      <c r="OWU10" s="148"/>
      <c r="OWV10" s="148"/>
      <c r="OWW10" s="148"/>
      <c r="OWX10" s="148"/>
      <c r="OWY10" s="148"/>
      <c r="OWZ10" s="148"/>
      <c r="OXA10" s="148"/>
      <c r="OXB10" s="148"/>
      <c r="OXC10" s="148"/>
      <c r="OXD10" s="148"/>
      <c r="OXE10" s="148"/>
      <c r="OXF10" s="148"/>
      <c r="OXG10" s="148"/>
      <c r="OXH10" s="148"/>
      <c r="OXI10" s="148"/>
      <c r="OXJ10" s="148"/>
      <c r="OXK10" s="148"/>
      <c r="OXL10" s="148"/>
      <c r="OXM10" s="148"/>
      <c r="OXN10" s="148"/>
      <c r="OXO10" s="148"/>
      <c r="OXP10" s="148"/>
      <c r="OXQ10" s="148"/>
      <c r="OXR10" s="148"/>
      <c r="OXS10" s="148"/>
      <c r="OXT10" s="148"/>
      <c r="OXU10" s="148"/>
      <c r="OXV10" s="148"/>
      <c r="OXW10" s="148"/>
      <c r="OXX10" s="148"/>
      <c r="OXY10" s="148"/>
      <c r="OXZ10" s="148"/>
      <c r="OYA10" s="148"/>
      <c r="OYB10" s="148"/>
      <c r="OYC10" s="148"/>
      <c r="OYD10" s="148"/>
      <c r="OYE10" s="148"/>
      <c r="OYF10" s="148"/>
      <c r="OYG10" s="148"/>
      <c r="OYH10" s="148"/>
      <c r="OYI10" s="148"/>
      <c r="OYJ10" s="148"/>
      <c r="OYK10" s="148"/>
      <c r="OYL10" s="148"/>
      <c r="OYM10" s="148"/>
      <c r="OYN10" s="148"/>
      <c r="OYO10" s="148"/>
      <c r="OYP10" s="148"/>
      <c r="OYQ10" s="148"/>
      <c r="OYR10" s="148"/>
      <c r="OYS10" s="148"/>
      <c r="OYT10" s="148"/>
      <c r="OYU10" s="148"/>
      <c r="OYV10" s="148"/>
      <c r="OYW10" s="148"/>
      <c r="OYX10" s="148"/>
      <c r="OYY10" s="148"/>
      <c r="OYZ10" s="148"/>
      <c r="OZA10" s="148"/>
      <c r="OZB10" s="148"/>
      <c r="OZC10" s="148"/>
      <c r="OZD10" s="148"/>
      <c r="OZE10" s="148"/>
      <c r="OZF10" s="148"/>
      <c r="OZG10" s="148"/>
      <c r="OZH10" s="148"/>
      <c r="OZI10" s="148"/>
      <c r="OZJ10" s="148"/>
      <c r="OZK10" s="148"/>
      <c r="OZL10" s="148"/>
      <c r="OZM10" s="148"/>
      <c r="OZN10" s="148"/>
      <c r="OZO10" s="148"/>
      <c r="OZP10" s="148"/>
      <c r="OZQ10" s="148"/>
      <c r="OZR10" s="148"/>
      <c r="OZS10" s="148"/>
      <c r="OZT10" s="148"/>
      <c r="OZU10" s="148"/>
      <c r="OZV10" s="148"/>
      <c r="OZW10" s="148"/>
      <c r="OZX10" s="148"/>
      <c r="OZY10" s="148"/>
      <c r="OZZ10" s="148"/>
      <c r="PAA10" s="148"/>
      <c r="PAB10" s="148"/>
      <c r="PAC10" s="148"/>
      <c r="PAD10" s="148"/>
      <c r="PAE10" s="148"/>
      <c r="PAF10" s="148"/>
      <c r="PAG10" s="148"/>
      <c r="PAH10" s="148"/>
      <c r="PAI10" s="148"/>
      <c r="PAJ10" s="148"/>
      <c r="PAK10" s="148"/>
      <c r="PAL10" s="148"/>
      <c r="PAM10" s="148"/>
      <c r="PAN10" s="148"/>
      <c r="PAO10" s="148"/>
      <c r="PAP10" s="148"/>
      <c r="PAQ10" s="148"/>
      <c r="PAR10" s="148"/>
      <c r="PAS10" s="148"/>
      <c r="PAT10" s="148"/>
      <c r="PAU10" s="148"/>
      <c r="PAV10" s="148"/>
      <c r="PAW10" s="148"/>
      <c r="PAX10" s="148"/>
      <c r="PAY10" s="148"/>
      <c r="PAZ10" s="148"/>
      <c r="PBA10" s="148"/>
      <c r="PBB10" s="148"/>
      <c r="PBC10" s="148"/>
      <c r="PBD10" s="148"/>
      <c r="PBE10" s="148"/>
      <c r="PBF10" s="148"/>
      <c r="PBG10" s="148"/>
      <c r="PBH10" s="148"/>
      <c r="PBI10" s="148"/>
      <c r="PBJ10" s="148"/>
      <c r="PBK10" s="148"/>
      <c r="PBL10" s="148"/>
      <c r="PBM10" s="148"/>
      <c r="PBN10" s="148"/>
      <c r="PBO10" s="148"/>
      <c r="PBP10" s="148"/>
      <c r="PBQ10" s="148"/>
      <c r="PBR10" s="148"/>
      <c r="PBS10" s="148"/>
      <c r="PBT10" s="148"/>
      <c r="PBU10" s="148"/>
      <c r="PBV10" s="148"/>
      <c r="PBW10" s="148"/>
      <c r="PBX10" s="148"/>
      <c r="PBY10" s="148"/>
      <c r="PBZ10" s="148"/>
      <c r="PCA10" s="148"/>
      <c r="PCB10" s="148"/>
      <c r="PCC10" s="148"/>
      <c r="PCD10" s="148"/>
      <c r="PCE10" s="148"/>
      <c r="PCF10" s="148"/>
      <c r="PCG10" s="148"/>
      <c r="PCH10" s="148"/>
      <c r="PCI10" s="148"/>
      <c r="PCJ10" s="148"/>
      <c r="PCK10" s="148"/>
      <c r="PCL10" s="148"/>
      <c r="PCM10" s="148"/>
      <c r="PCN10" s="148"/>
      <c r="PCO10" s="148"/>
      <c r="PCP10" s="148"/>
      <c r="PCQ10" s="148"/>
      <c r="PCR10" s="148"/>
      <c r="PCS10" s="148"/>
      <c r="PCT10" s="148"/>
      <c r="PCU10" s="148"/>
      <c r="PCV10" s="148"/>
      <c r="PCW10" s="148"/>
      <c r="PCX10" s="148"/>
      <c r="PCY10" s="148"/>
      <c r="PCZ10" s="148"/>
      <c r="PDA10" s="148"/>
      <c r="PDB10" s="148"/>
      <c r="PDC10" s="148"/>
      <c r="PDD10" s="148"/>
      <c r="PDE10" s="148"/>
      <c r="PDF10" s="148"/>
      <c r="PDG10" s="148"/>
      <c r="PDH10" s="148"/>
      <c r="PDI10" s="148"/>
      <c r="PDJ10" s="148"/>
      <c r="PDK10" s="148"/>
      <c r="PDL10" s="148"/>
      <c r="PDM10" s="148"/>
      <c r="PDN10" s="148"/>
      <c r="PDO10" s="148"/>
      <c r="PDP10" s="148"/>
      <c r="PDQ10" s="148"/>
      <c r="PDR10" s="148"/>
      <c r="PDS10" s="148"/>
      <c r="PDT10" s="148"/>
      <c r="PDU10" s="148"/>
      <c r="PDV10" s="148"/>
      <c r="PDW10" s="148"/>
      <c r="PDX10" s="148"/>
      <c r="PDY10" s="148"/>
      <c r="PDZ10" s="148"/>
      <c r="PEA10" s="148"/>
      <c r="PEB10" s="148"/>
      <c r="PEC10" s="148"/>
      <c r="PED10" s="148"/>
      <c r="PEE10" s="148"/>
      <c r="PEF10" s="148"/>
      <c r="PEG10" s="148"/>
      <c r="PEH10" s="148"/>
      <c r="PEI10" s="148"/>
      <c r="PEJ10" s="148"/>
      <c r="PEK10" s="148"/>
      <c r="PEL10" s="148"/>
      <c r="PEM10" s="148"/>
      <c r="PEN10" s="148"/>
      <c r="PEO10" s="148"/>
      <c r="PEP10" s="148"/>
      <c r="PEQ10" s="148"/>
      <c r="PER10" s="148"/>
      <c r="PES10" s="148"/>
      <c r="PET10" s="148"/>
      <c r="PEU10" s="148"/>
      <c r="PEV10" s="148"/>
      <c r="PEW10" s="148"/>
      <c r="PEX10" s="148"/>
      <c r="PEY10" s="148"/>
      <c r="PEZ10" s="148"/>
      <c r="PFA10" s="148"/>
      <c r="PFB10" s="148"/>
      <c r="PFC10" s="148"/>
      <c r="PFD10" s="148"/>
      <c r="PFE10" s="148"/>
      <c r="PFF10" s="148"/>
      <c r="PFG10" s="148"/>
      <c r="PFH10" s="148"/>
      <c r="PFI10" s="148"/>
      <c r="PFJ10" s="148"/>
      <c r="PFK10" s="148"/>
      <c r="PFL10" s="148"/>
      <c r="PFM10" s="148"/>
      <c r="PFN10" s="148"/>
      <c r="PFO10" s="148"/>
      <c r="PFP10" s="148"/>
      <c r="PFQ10" s="148"/>
      <c r="PFR10" s="148"/>
      <c r="PFS10" s="148"/>
      <c r="PFT10" s="148"/>
      <c r="PFU10" s="148"/>
      <c r="PFV10" s="148"/>
      <c r="PFW10" s="148"/>
      <c r="PFX10" s="148"/>
      <c r="PFY10" s="148"/>
      <c r="PFZ10" s="148"/>
      <c r="PGA10" s="148"/>
      <c r="PGB10" s="148"/>
      <c r="PGC10" s="148"/>
      <c r="PGD10" s="148"/>
      <c r="PGE10" s="148"/>
      <c r="PGF10" s="148"/>
      <c r="PGG10" s="148"/>
      <c r="PGH10" s="148"/>
      <c r="PGI10" s="148"/>
      <c r="PGJ10" s="148"/>
      <c r="PGK10" s="148"/>
      <c r="PGL10" s="148"/>
      <c r="PGM10" s="148"/>
      <c r="PGN10" s="148"/>
      <c r="PGO10" s="148"/>
      <c r="PGP10" s="148"/>
      <c r="PGQ10" s="148"/>
      <c r="PGR10" s="148"/>
      <c r="PGS10" s="148"/>
      <c r="PGT10" s="148"/>
      <c r="PGU10" s="148"/>
      <c r="PGV10" s="148"/>
      <c r="PGW10" s="148"/>
      <c r="PGX10" s="148"/>
      <c r="PGY10" s="148"/>
      <c r="PGZ10" s="148"/>
      <c r="PHA10" s="148"/>
      <c r="PHB10" s="148"/>
      <c r="PHC10" s="148"/>
      <c r="PHD10" s="148"/>
      <c r="PHE10" s="148"/>
      <c r="PHF10" s="148"/>
      <c r="PHG10" s="148"/>
      <c r="PHH10" s="148"/>
      <c r="PHI10" s="148"/>
      <c r="PHJ10" s="148"/>
      <c r="PHK10" s="148"/>
      <c r="PHL10" s="148"/>
      <c r="PHM10" s="148"/>
      <c r="PHN10" s="148"/>
      <c r="PHO10" s="148"/>
      <c r="PHP10" s="148"/>
      <c r="PHQ10" s="148"/>
      <c r="PHR10" s="148"/>
      <c r="PHS10" s="148"/>
      <c r="PHT10" s="148"/>
      <c r="PHU10" s="148"/>
      <c r="PHV10" s="148"/>
      <c r="PHW10" s="148"/>
      <c r="PHX10" s="148"/>
      <c r="PHY10" s="148"/>
      <c r="PHZ10" s="148"/>
      <c r="PIA10" s="148"/>
      <c r="PIB10" s="148"/>
      <c r="PIC10" s="148"/>
      <c r="PID10" s="148"/>
      <c r="PIE10" s="148"/>
      <c r="PIF10" s="148"/>
      <c r="PIG10" s="148"/>
      <c r="PIH10" s="148"/>
      <c r="PII10" s="148"/>
      <c r="PIJ10" s="148"/>
      <c r="PIK10" s="148"/>
      <c r="PIL10" s="148"/>
      <c r="PIM10" s="148"/>
      <c r="PIN10" s="148"/>
      <c r="PIO10" s="148"/>
      <c r="PIP10" s="148"/>
      <c r="PIQ10" s="148"/>
      <c r="PIR10" s="148"/>
      <c r="PIS10" s="148"/>
      <c r="PIT10" s="148"/>
      <c r="PIU10" s="148"/>
      <c r="PIV10" s="148"/>
      <c r="PIW10" s="148"/>
      <c r="PIX10" s="148"/>
      <c r="PIY10" s="148"/>
      <c r="PIZ10" s="148"/>
      <c r="PJA10" s="148"/>
      <c r="PJB10" s="148"/>
      <c r="PJC10" s="148"/>
      <c r="PJD10" s="148"/>
      <c r="PJE10" s="148"/>
      <c r="PJF10" s="148"/>
      <c r="PJG10" s="148"/>
      <c r="PJH10" s="148"/>
      <c r="PJI10" s="148"/>
      <c r="PJJ10" s="148"/>
      <c r="PJK10" s="148"/>
      <c r="PJL10" s="148"/>
      <c r="PJM10" s="148"/>
      <c r="PJN10" s="148"/>
      <c r="PJO10" s="148"/>
      <c r="PJP10" s="148"/>
      <c r="PJQ10" s="148"/>
      <c r="PJR10" s="148"/>
      <c r="PJS10" s="148"/>
      <c r="PJT10" s="148"/>
      <c r="PJU10" s="148"/>
      <c r="PJV10" s="148"/>
      <c r="PJW10" s="148"/>
      <c r="PJX10" s="148"/>
      <c r="PJY10" s="148"/>
      <c r="PJZ10" s="148"/>
      <c r="PKA10" s="148"/>
      <c r="PKB10" s="148"/>
      <c r="PKC10" s="148"/>
      <c r="PKD10" s="148"/>
      <c r="PKE10" s="148"/>
      <c r="PKF10" s="148"/>
      <c r="PKG10" s="148"/>
      <c r="PKH10" s="148"/>
      <c r="PKI10" s="148"/>
      <c r="PKJ10" s="148"/>
      <c r="PKK10" s="148"/>
      <c r="PKL10" s="148"/>
      <c r="PKM10" s="148"/>
      <c r="PKN10" s="148"/>
      <c r="PKO10" s="148"/>
      <c r="PKP10" s="148"/>
      <c r="PKQ10" s="148"/>
      <c r="PKR10" s="148"/>
      <c r="PKS10" s="148"/>
      <c r="PKT10" s="148"/>
      <c r="PKU10" s="148"/>
      <c r="PKV10" s="148"/>
      <c r="PKW10" s="148"/>
      <c r="PKX10" s="148"/>
      <c r="PKY10" s="148"/>
      <c r="PKZ10" s="148"/>
      <c r="PLA10" s="148"/>
      <c r="PLB10" s="148"/>
      <c r="PLC10" s="148"/>
      <c r="PLD10" s="148"/>
      <c r="PLE10" s="148"/>
      <c r="PLF10" s="148"/>
      <c r="PLG10" s="148"/>
      <c r="PLH10" s="148"/>
      <c r="PLI10" s="148"/>
      <c r="PLJ10" s="148"/>
      <c r="PLK10" s="148"/>
      <c r="PLL10" s="148"/>
      <c r="PLM10" s="148"/>
      <c r="PLN10" s="148"/>
      <c r="PLO10" s="148"/>
      <c r="PLP10" s="148"/>
      <c r="PLQ10" s="148"/>
      <c r="PLR10" s="148"/>
      <c r="PLS10" s="148"/>
      <c r="PLT10" s="148"/>
      <c r="PLU10" s="148"/>
      <c r="PLV10" s="148"/>
      <c r="PLW10" s="148"/>
      <c r="PLX10" s="148"/>
      <c r="PLY10" s="148"/>
      <c r="PLZ10" s="148"/>
      <c r="PMA10" s="148"/>
      <c r="PMB10" s="148"/>
      <c r="PMC10" s="148"/>
      <c r="PMD10" s="148"/>
      <c r="PME10" s="148"/>
      <c r="PMF10" s="148"/>
      <c r="PMG10" s="148"/>
      <c r="PMH10" s="148"/>
      <c r="PMI10" s="148"/>
      <c r="PMJ10" s="148"/>
      <c r="PMK10" s="148"/>
      <c r="PML10" s="148"/>
      <c r="PMM10" s="148"/>
      <c r="PMN10" s="148"/>
      <c r="PMO10" s="148"/>
      <c r="PMP10" s="148"/>
      <c r="PMQ10" s="148"/>
      <c r="PMR10" s="148"/>
      <c r="PMS10" s="148"/>
      <c r="PMT10" s="148"/>
      <c r="PMU10" s="148"/>
      <c r="PMV10" s="148"/>
      <c r="PMW10" s="148"/>
      <c r="PMX10" s="148"/>
      <c r="PMY10" s="148"/>
      <c r="PMZ10" s="148"/>
      <c r="PNA10" s="148"/>
      <c r="PNB10" s="148"/>
      <c r="PNC10" s="148"/>
      <c r="PND10" s="148"/>
      <c r="PNE10" s="148"/>
      <c r="PNF10" s="148"/>
      <c r="PNG10" s="148"/>
      <c r="PNH10" s="148"/>
      <c r="PNI10" s="148"/>
      <c r="PNJ10" s="148"/>
      <c r="PNK10" s="148"/>
      <c r="PNL10" s="148"/>
      <c r="PNM10" s="148"/>
      <c r="PNN10" s="148"/>
      <c r="PNO10" s="148"/>
      <c r="PNP10" s="148"/>
      <c r="PNQ10" s="148"/>
      <c r="PNR10" s="148"/>
      <c r="PNS10" s="148"/>
      <c r="PNT10" s="148"/>
      <c r="PNU10" s="148"/>
      <c r="PNV10" s="148"/>
      <c r="PNW10" s="148"/>
      <c r="PNX10" s="148"/>
      <c r="PNY10" s="148"/>
      <c r="PNZ10" s="148"/>
      <c r="POA10" s="148"/>
      <c r="POB10" s="148"/>
      <c r="POC10" s="148"/>
      <c r="POD10" s="148"/>
      <c r="POE10" s="148"/>
      <c r="POF10" s="148"/>
      <c r="POG10" s="148"/>
      <c r="POH10" s="148"/>
      <c r="POI10" s="148"/>
      <c r="POJ10" s="148"/>
      <c r="POK10" s="148"/>
      <c r="POL10" s="148"/>
      <c r="POM10" s="148"/>
      <c r="PON10" s="148"/>
      <c r="POO10" s="148"/>
      <c r="POP10" s="148"/>
      <c r="POQ10" s="148"/>
      <c r="POR10" s="148"/>
      <c r="POS10" s="148"/>
      <c r="POT10" s="148"/>
      <c r="POU10" s="148"/>
      <c r="POV10" s="148"/>
      <c r="POW10" s="148"/>
      <c r="POX10" s="148"/>
      <c r="POY10" s="148"/>
      <c r="POZ10" s="148"/>
      <c r="PPA10" s="148"/>
      <c r="PPB10" s="148"/>
      <c r="PPC10" s="148"/>
      <c r="PPD10" s="148"/>
      <c r="PPE10" s="148"/>
      <c r="PPF10" s="148"/>
      <c r="PPG10" s="148"/>
      <c r="PPH10" s="148"/>
      <c r="PPI10" s="148"/>
      <c r="PPJ10" s="148"/>
      <c r="PPK10" s="148"/>
      <c r="PPL10" s="148"/>
      <c r="PPM10" s="148"/>
      <c r="PPN10" s="148"/>
      <c r="PPO10" s="148"/>
      <c r="PPP10" s="148"/>
      <c r="PPQ10" s="148"/>
      <c r="PPR10" s="148"/>
      <c r="PPS10" s="148"/>
      <c r="PPT10" s="148"/>
      <c r="PPU10" s="148"/>
      <c r="PPV10" s="148"/>
      <c r="PPW10" s="148"/>
      <c r="PPX10" s="148"/>
      <c r="PPY10" s="148"/>
      <c r="PPZ10" s="148"/>
      <c r="PQA10" s="148"/>
      <c r="PQB10" s="148"/>
      <c r="PQC10" s="148"/>
      <c r="PQD10" s="148"/>
      <c r="PQE10" s="148"/>
      <c r="PQF10" s="148"/>
      <c r="PQG10" s="148"/>
      <c r="PQH10" s="148"/>
      <c r="PQI10" s="148"/>
      <c r="PQJ10" s="148"/>
      <c r="PQK10" s="148"/>
      <c r="PQL10" s="148"/>
      <c r="PQM10" s="148"/>
      <c r="PQN10" s="148"/>
      <c r="PQO10" s="148"/>
      <c r="PQP10" s="148"/>
      <c r="PQQ10" s="148"/>
      <c r="PQR10" s="148"/>
      <c r="PQS10" s="148"/>
      <c r="PQT10" s="148"/>
      <c r="PQU10" s="148"/>
      <c r="PQV10" s="148"/>
      <c r="PQW10" s="148"/>
      <c r="PQX10" s="148"/>
      <c r="PQY10" s="148"/>
      <c r="PQZ10" s="148"/>
      <c r="PRA10" s="148"/>
      <c r="PRB10" s="148"/>
      <c r="PRC10" s="148"/>
      <c r="PRD10" s="148"/>
      <c r="PRE10" s="148"/>
      <c r="PRF10" s="148"/>
      <c r="PRG10" s="148"/>
      <c r="PRH10" s="148"/>
      <c r="PRI10" s="148"/>
      <c r="PRJ10" s="148"/>
      <c r="PRK10" s="148"/>
      <c r="PRL10" s="148"/>
      <c r="PRM10" s="148"/>
      <c r="PRN10" s="148"/>
      <c r="PRO10" s="148"/>
      <c r="PRP10" s="148"/>
      <c r="PRQ10" s="148"/>
      <c r="PRR10" s="148"/>
      <c r="PRS10" s="148"/>
      <c r="PRT10" s="148"/>
      <c r="PRU10" s="148"/>
      <c r="PRV10" s="148"/>
      <c r="PRW10" s="148"/>
      <c r="PRX10" s="148"/>
      <c r="PRY10" s="148"/>
      <c r="PRZ10" s="148"/>
      <c r="PSA10" s="148"/>
      <c r="PSB10" s="148"/>
      <c r="PSC10" s="148"/>
      <c r="PSD10" s="148"/>
      <c r="PSE10" s="148"/>
      <c r="PSF10" s="148"/>
      <c r="PSG10" s="148"/>
      <c r="PSH10" s="148"/>
      <c r="PSI10" s="148"/>
      <c r="PSJ10" s="148"/>
      <c r="PSK10" s="148"/>
      <c r="PSL10" s="148"/>
      <c r="PSM10" s="148"/>
      <c r="PSN10" s="148"/>
      <c r="PSO10" s="148"/>
      <c r="PSP10" s="148"/>
      <c r="PSQ10" s="148"/>
      <c r="PSR10" s="148"/>
      <c r="PSS10" s="148"/>
      <c r="PST10" s="148"/>
      <c r="PSU10" s="148"/>
      <c r="PSV10" s="148"/>
      <c r="PSW10" s="148"/>
      <c r="PSX10" s="148"/>
      <c r="PSY10" s="148"/>
      <c r="PSZ10" s="148"/>
      <c r="PTA10" s="148"/>
      <c r="PTB10" s="148"/>
      <c r="PTC10" s="148"/>
      <c r="PTD10" s="148"/>
      <c r="PTE10" s="148"/>
      <c r="PTF10" s="148"/>
      <c r="PTG10" s="148"/>
      <c r="PTH10" s="148"/>
      <c r="PTI10" s="148"/>
      <c r="PTJ10" s="148"/>
      <c r="PTK10" s="148"/>
      <c r="PTL10" s="148"/>
      <c r="PTM10" s="148"/>
      <c r="PTN10" s="148"/>
      <c r="PTO10" s="148"/>
      <c r="PTP10" s="148"/>
      <c r="PTQ10" s="148"/>
      <c r="PTR10" s="148"/>
      <c r="PTS10" s="148"/>
      <c r="PTT10" s="148"/>
      <c r="PTU10" s="148"/>
      <c r="PTV10" s="148"/>
      <c r="PTW10" s="148"/>
      <c r="PTX10" s="148"/>
      <c r="PTY10" s="148"/>
      <c r="PTZ10" s="148"/>
      <c r="PUA10" s="148"/>
      <c r="PUB10" s="148"/>
      <c r="PUC10" s="148"/>
      <c r="PUD10" s="148"/>
      <c r="PUE10" s="148"/>
      <c r="PUF10" s="148"/>
      <c r="PUG10" s="148"/>
      <c r="PUH10" s="148"/>
      <c r="PUI10" s="148"/>
      <c r="PUJ10" s="148"/>
      <c r="PUK10" s="148"/>
      <c r="PUL10" s="148"/>
      <c r="PUM10" s="148"/>
      <c r="PUN10" s="148"/>
      <c r="PUO10" s="148"/>
      <c r="PUP10" s="148"/>
      <c r="PUQ10" s="148"/>
      <c r="PUR10" s="148"/>
      <c r="PUS10" s="148"/>
      <c r="PUT10" s="148"/>
      <c r="PUU10" s="148"/>
      <c r="PUV10" s="148"/>
      <c r="PUW10" s="148"/>
      <c r="PUX10" s="148"/>
      <c r="PUY10" s="148"/>
      <c r="PUZ10" s="148"/>
      <c r="PVA10" s="148"/>
      <c r="PVB10" s="148"/>
      <c r="PVC10" s="148"/>
      <c r="PVD10" s="148"/>
      <c r="PVE10" s="148"/>
      <c r="PVF10" s="148"/>
      <c r="PVG10" s="148"/>
      <c r="PVH10" s="148"/>
      <c r="PVI10" s="148"/>
      <c r="PVJ10" s="148"/>
      <c r="PVK10" s="148"/>
      <c r="PVL10" s="148"/>
      <c r="PVM10" s="148"/>
      <c r="PVN10" s="148"/>
      <c r="PVO10" s="148"/>
      <c r="PVP10" s="148"/>
      <c r="PVQ10" s="148"/>
      <c r="PVR10" s="148"/>
      <c r="PVS10" s="148"/>
      <c r="PVT10" s="148"/>
      <c r="PVU10" s="148"/>
      <c r="PVV10" s="148"/>
      <c r="PVW10" s="148"/>
      <c r="PVX10" s="148"/>
      <c r="PVY10" s="148"/>
      <c r="PVZ10" s="148"/>
      <c r="PWA10" s="148"/>
      <c r="PWB10" s="148"/>
      <c r="PWC10" s="148"/>
      <c r="PWD10" s="148"/>
      <c r="PWE10" s="148"/>
      <c r="PWF10" s="148"/>
      <c r="PWG10" s="148"/>
      <c r="PWH10" s="148"/>
      <c r="PWI10" s="148"/>
      <c r="PWJ10" s="148"/>
      <c r="PWK10" s="148"/>
      <c r="PWL10" s="148"/>
      <c r="PWM10" s="148"/>
      <c r="PWN10" s="148"/>
      <c r="PWO10" s="148"/>
      <c r="PWP10" s="148"/>
      <c r="PWQ10" s="148"/>
      <c r="PWR10" s="148"/>
      <c r="PWS10" s="148"/>
      <c r="PWT10" s="148"/>
      <c r="PWU10" s="148"/>
      <c r="PWV10" s="148"/>
      <c r="PWW10" s="148"/>
      <c r="PWX10" s="148"/>
      <c r="PWY10" s="148"/>
      <c r="PWZ10" s="148"/>
      <c r="PXA10" s="148"/>
      <c r="PXB10" s="148"/>
      <c r="PXC10" s="148"/>
      <c r="PXD10" s="148"/>
      <c r="PXE10" s="148"/>
      <c r="PXF10" s="148"/>
      <c r="PXG10" s="148"/>
      <c r="PXH10" s="148"/>
      <c r="PXI10" s="148"/>
      <c r="PXJ10" s="148"/>
      <c r="PXK10" s="148"/>
      <c r="PXL10" s="148"/>
      <c r="PXM10" s="148"/>
      <c r="PXN10" s="148"/>
      <c r="PXO10" s="148"/>
      <c r="PXP10" s="148"/>
      <c r="PXQ10" s="148"/>
      <c r="PXR10" s="148"/>
      <c r="PXS10" s="148"/>
      <c r="PXT10" s="148"/>
      <c r="PXU10" s="148"/>
      <c r="PXV10" s="148"/>
      <c r="PXW10" s="148"/>
      <c r="PXX10" s="148"/>
      <c r="PXY10" s="148"/>
      <c r="PXZ10" s="148"/>
      <c r="PYA10" s="148"/>
      <c r="PYB10" s="148"/>
      <c r="PYC10" s="148"/>
      <c r="PYD10" s="148"/>
      <c r="PYE10" s="148"/>
      <c r="PYF10" s="148"/>
      <c r="PYG10" s="148"/>
      <c r="PYH10" s="148"/>
      <c r="PYI10" s="148"/>
      <c r="PYJ10" s="148"/>
      <c r="PYK10" s="148"/>
      <c r="PYL10" s="148"/>
      <c r="PYM10" s="148"/>
      <c r="PYN10" s="148"/>
      <c r="PYO10" s="148"/>
      <c r="PYP10" s="148"/>
      <c r="PYQ10" s="148"/>
      <c r="PYR10" s="148"/>
      <c r="PYS10" s="148"/>
      <c r="PYT10" s="148"/>
      <c r="PYU10" s="148"/>
      <c r="PYV10" s="148"/>
      <c r="PYW10" s="148"/>
      <c r="PYX10" s="148"/>
      <c r="PYY10" s="148"/>
      <c r="PYZ10" s="148"/>
      <c r="PZA10" s="148"/>
      <c r="PZB10" s="148"/>
      <c r="PZC10" s="148"/>
      <c r="PZD10" s="148"/>
      <c r="PZE10" s="148"/>
      <c r="PZF10" s="148"/>
      <c r="PZG10" s="148"/>
      <c r="PZH10" s="148"/>
      <c r="PZI10" s="148"/>
      <c r="PZJ10" s="148"/>
      <c r="PZK10" s="148"/>
      <c r="PZL10" s="148"/>
      <c r="PZM10" s="148"/>
      <c r="PZN10" s="148"/>
      <c r="PZO10" s="148"/>
      <c r="PZP10" s="148"/>
      <c r="PZQ10" s="148"/>
      <c r="PZR10" s="148"/>
      <c r="PZS10" s="148"/>
      <c r="PZT10" s="148"/>
      <c r="PZU10" s="148"/>
      <c r="PZV10" s="148"/>
      <c r="PZW10" s="148"/>
      <c r="PZX10" s="148"/>
      <c r="PZY10" s="148"/>
      <c r="PZZ10" s="148"/>
      <c r="QAA10" s="148"/>
      <c r="QAB10" s="148"/>
      <c r="QAC10" s="148"/>
      <c r="QAD10" s="148"/>
      <c r="QAE10" s="148"/>
      <c r="QAF10" s="148"/>
      <c r="QAG10" s="148"/>
      <c r="QAH10" s="148"/>
      <c r="QAI10" s="148"/>
      <c r="QAJ10" s="148"/>
      <c r="QAK10" s="148"/>
      <c r="QAL10" s="148"/>
      <c r="QAM10" s="148"/>
      <c r="QAN10" s="148"/>
      <c r="QAO10" s="148"/>
      <c r="QAP10" s="148"/>
      <c r="QAQ10" s="148"/>
      <c r="QAR10" s="148"/>
      <c r="QAS10" s="148"/>
      <c r="QAT10" s="148"/>
      <c r="QAU10" s="148"/>
      <c r="QAV10" s="148"/>
      <c r="QAW10" s="148"/>
      <c r="QAX10" s="148"/>
      <c r="QAY10" s="148"/>
      <c r="QAZ10" s="148"/>
      <c r="QBA10" s="148"/>
      <c r="QBB10" s="148"/>
      <c r="QBC10" s="148"/>
      <c r="QBD10" s="148"/>
      <c r="QBE10" s="148"/>
      <c r="QBF10" s="148"/>
      <c r="QBG10" s="148"/>
      <c r="QBH10" s="148"/>
      <c r="QBI10" s="148"/>
      <c r="QBJ10" s="148"/>
      <c r="QBK10" s="148"/>
      <c r="QBL10" s="148"/>
      <c r="QBM10" s="148"/>
      <c r="QBN10" s="148"/>
      <c r="QBO10" s="148"/>
      <c r="QBP10" s="148"/>
      <c r="QBQ10" s="148"/>
      <c r="QBR10" s="148"/>
      <c r="QBS10" s="148"/>
      <c r="QBT10" s="148"/>
      <c r="QBU10" s="148"/>
      <c r="QBV10" s="148"/>
      <c r="QBW10" s="148"/>
      <c r="QBX10" s="148"/>
      <c r="QBY10" s="148"/>
      <c r="QBZ10" s="148"/>
      <c r="QCA10" s="148"/>
      <c r="QCB10" s="148"/>
      <c r="QCC10" s="148"/>
      <c r="QCD10" s="148"/>
      <c r="QCE10" s="148"/>
      <c r="QCF10" s="148"/>
      <c r="QCG10" s="148"/>
      <c r="QCH10" s="148"/>
      <c r="QCI10" s="148"/>
      <c r="QCJ10" s="148"/>
      <c r="QCK10" s="148"/>
      <c r="QCL10" s="148"/>
      <c r="QCM10" s="148"/>
      <c r="QCN10" s="148"/>
      <c r="QCO10" s="148"/>
      <c r="QCP10" s="148"/>
      <c r="QCQ10" s="148"/>
      <c r="QCR10" s="148"/>
      <c r="QCS10" s="148"/>
      <c r="QCT10" s="148"/>
      <c r="QCU10" s="148"/>
      <c r="QCV10" s="148"/>
      <c r="QCW10" s="148"/>
      <c r="QCX10" s="148"/>
      <c r="QCY10" s="148"/>
      <c r="QCZ10" s="148"/>
      <c r="QDA10" s="148"/>
      <c r="QDB10" s="148"/>
      <c r="QDC10" s="148"/>
      <c r="QDD10" s="148"/>
      <c r="QDE10" s="148"/>
      <c r="QDF10" s="148"/>
      <c r="QDG10" s="148"/>
      <c r="QDH10" s="148"/>
      <c r="QDI10" s="148"/>
      <c r="QDJ10" s="148"/>
      <c r="QDK10" s="148"/>
      <c r="QDL10" s="148"/>
      <c r="QDM10" s="148"/>
      <c r="QDN10" s="148"/>
      <c r="QDO10" s="148"/>
      <c r="QDP10" s="148"/>
      <c r="QDQ10" s="148"/>
      <c r="QDR10" s="148"/>
      <c r="QDS10" s="148"/>
      <c r="QDT10" s="148"/>
      <c r="QDU10" s="148"/>
      <c r="QDV10" s="148"/>
      <c r="QDW10" s="148"/>
      <c r="QDX10" s="148"/>
      <c r="QDY10" s="148"/>
      <c r="QDZ10" s="148"/>
      <c r="QEA10" s="148"/>
      <c r="QEB10" s="148"/>
      <c r="QEC10" s="148"/>
      <c r="QED10" s="148"/>
      <c r="QEE10" s="148"/>
      <c r="QEF10" s="148"/>
      <c r="QEG10" s="148"/>
      <c r="QEH10" s="148"/>
      <c r="QEI10" s="148"/>
      <c r="QEJ10" s="148"/>
      <c r="QEK10" s="148"/>
      <c r="QEL10" s="148"/>
      <c r="QEM10" s="148"/>
      <c r="QEN10" s="148"/>
      <c r="QEO10" s="148"/>
      <c r="QEP10" s="148"/>
      <c r="QEQ10" s="148"/>
      <c r="QER10" s="148"/>
      <c r="QES10" s="148"/>
      <c r="QET10" s="148"/>
      <c r="QEU10" s="148"/>
      <c r="QEV10" s="148"/>
      <c r="QEW10" s="148"/>
      <c r="QEX10" s="148"/>
      <c r="QEY10" s="148"/>
      <c r="QEZ10" s="148"/>
      <c r="QFA10" s="148"/>
      <c r="QFB10" s="148"/>
      <c r="QFC10" s="148"/>
      <c r="QFD10" s="148"/>
      <c r="QFE10" s="148"/>
      <c r="QFF10" s="148"/>
      <c r="QFG10" s="148"/>
      <c r="QFH10" s="148"/>
      <c r="QFI10" s="148"/>
      <c r="QFJ10" s="148"/>
      <c r="QFK10" s="148"/>
      <c r="QFL10" s="148"/>
      <c r="QFM10" s="148"/>
      <c r="QFN10" s="148"/>
      <c r="QFO10" s="148"/>
      <c r="QFP10" s="148"/>
      <c r="QFQ10" s="148"/>
      <c r="QFR10" s="148"/>
      <c r="QFS10" s="148"/>
      <c r="QFT10" s="148"/>
      <c r="QFU10" s="148"/>
      <c r="QFV10" s="148"/>
      <c r="QFW10" s="148"/>
      <c r="QFX10" s="148"/>
      <c r="QFY10" s="148"/>
      <c r="QFZ10" s="148"/>
      <c r="QGA10" s="148"/>
      <c r="QGB10" s="148"/>
      <c r="QGC10" s="148"/>
      <c r="QGD10" s="148"/>
      <c r="QGE10" s="148"/>
      <c r="QGF10" s="148"/>
      <c r="QGG10" s="148"/>
      <c r="QGH10" s="148"/>
      <c r="QGI10" s="148"/>
      <c r="QGJ10" s="148"/>
      <c r="QGK10" s="148"/>
      <c r="QGL10" s="148"/>
      <c r="QGM10" s="148"/>
      <c r="QGN10" s="148"/>
      <c r="QGO10" s="148"/>
      <c r="QGP10" s="148"/>
      <c r="QGQ10" s="148"/>
      <c r="QGR10" s="148"/>
      <c r="QGS10" s="148"/>
      <c r="QGT10" s="148"/>
      <c r="QGU10" s="148"/>
      <c r="QGV10" s="148"/>
      <c r="QGW10" s="148"/>
      <c r="QGX10" s="148"/>
      <c r="QGY10" s="148"/>
      <c r="QGZ10" s="148"/>
      <c r="QHA10" s="148"/>
      <c r="QHB10" s="148"/>
      <c r="QHC10" s="148"/>
      <c r="QHD10" s="148"/>
      <c r="QHE10" s="148"/>
      <c r="QHF10" s="148"/>
      <c r="QHG10" s="148"/>
      <c r="QHH10" s="148"/>
      <c r="QHI10" s="148"/>
      <c r="QHJ10" s="148"/>
      <c r="QHK10" s="148"/>
      <c r="QHL10" s="148"/>
      <c r="QHM10" s="148"/>
      <c r="QHN10" s="148"/>
      <c r="QHO10" s="148"/>
      <c r="QHP10" s="148"/>
      <c r="QHQ10" s="148"/>
      <c r="QHR10" s="148"/>
      <c r="QHS10" s="148"/>
      <c r="QHT10" s="148"/>
      <c r="QHU10" s="148"/>
      <c r="QHV10" s="148"/>
      <c r="QHW10" s="148"/>
      <c r="QHX10" s="148"/>
      <c r="QHY10" s="148"/>
      <c r="QHZ10" s="148"/>
      <c r="QIA10" s="148"/>
      <c r="QIB10" s="148"/>
      <c r="QIC10" s="148"/>
      <c r="QID10" s="148"/>
      <c r="QIE10" s="148"/>
      <c r="QIF10" s="148"/>
      <c r="QIG10" s="148"/>
      <c r="QIH10" s="148"/>
      <c r="QII10" s="148"/>
      <c r="QIJ10" s="148"/>
      <c r="QIK10" s="148"/>
      <c r="QIL10" s="148"/>
      <c r="QIM10" s="148"/>
      <c r="QIN10" s="148"/>
      <c r="QIO10" s="148"/>
      <c r="QIP10" s="148"/>
      <c r="QIQ10" s="148"/>
      <c r="QIR10" s="148"/>
      <c r="QIS10" s="148"/>
      <c r="QIT10" s="148"/>
      <c r="QIU10" s="148"/>
      <c r="QIV10" s="148"/>
      <c r="QIW10" s="148"/>
      <c r="QIX10" s="148"/>
      <c r="QIY10" s="148"/>
      <c r="QIZ10" s="148"/>
      <c r="QJA10" s="148"/>
      <c r="QJB10" s="148"/>
      <c r="QJC10" s="148"/>
      <c r="QJD10" s="148"/>
      <c r="QJE10" s="148"/>
      <c r="QJF10" s="148"/>
      <c r="QJG10" s="148"/>
      <c r="QJH10" s="148"/>
      <c r="QJI10" s="148"/>
      <c r="QJJ10" s="148"/>
      <c r="QJK10" s="148"/>
      <c r="QJL10" s="148"/>
      <c r="QJM10" s="148"/>
      <c r="QJN10" s="148"/>
      <c r="QJO10" s="148"/>
      <c r="QJP10" s="148"/>
      <c r="QJQ10" s="148"/>
      <c r="QJR10" s="148"/>
      <c r="QJS10" s="148"/>
      <c r="QJT10" s="148"/>
      <c r="QJU10" s="148"/>
      <c r="QJV10" s="148"/>
      <c r="QJW10" s="148"/>
      <c r="QJX10" s="148"/>
      <c r="QJY10" s="148"/>
      <c r="QJZ10" s="148"/>
      <c r="QKA10" s="148"/>
      <c r="QKB10" s="148"/>
      <c r="QKC10" s="148"/>
      <c r="QKD10" s="148"/>
      <c r="QKE10" s="148"/>
      <c r="QKF10" s="148"/>
      <c r="QKG10" s="148"/>
      <c r="QKH10" s="148"/>
      <c r="QKI10" s="148"/>
      <c r="QKJ10" s="148"/>
      <c r="QKK10" s="148"/>
      <c r="QKL10" s="148"/>
      <c r="QKM10" s="148"/>
      <c r="QKN10" s="148"/>
      <c r="QKO10" s="148"/>
      <c r="QKP10" s="148"/>
      <c r="QKQ10" s="148"/>
      <c r="QKR10" s="148"/>
      <c r="QKS10" s="148"/>
      <c r="QKT10" s="148"/>
      <c r="QKU10" s="148"/>
      <c r="QKV10" s="148"/>
      <c r="QKW10" s="148"/>
      <c r="QKX10" s="148"/>
      <c r="QKY10" s="148"/>
      <c r="QKZ10" s="148"/>
      <c r="QLA10" s="148"/>
      <c r="QLB10" s="148"/>
      <c r="QLC10" s="148"/>
      <c r="QLD10" s="148"/>
      <c r="QLE10" s="148"/>
      <c r="QLF10" s="148"/>
      <c r="QLG10" s="148"/>
      <c r="QLH10" s="148"/>
      <c r="QLI10" s="148"/>
      <c r="QLJ10" s="148"/>
      <c r="QLK10" s="148"/>
      <c r="QLL10" s="148"/>
      <c r="QLM10" s="148"/>
      <c r="QLN10" s="148"/>
      <c r="QLO10" s="148"/>
      <c r="QLP10" s="148"/>
      <c r="QLQ10" s="148"/>
      <c r="QLR10" s="148"/>
      <c r="QLS10" s="148"/>
      <c r="QLT10" s="148"/>
      <c r="QLU10" s="148"/>
      <c r="QLV10" s="148"/>
      <c r="QLW10" s="148"/>
      <c r="QLX10" s="148"/>
      <c r="QLY10" s="148"/>
      <c r="QLZ10" s="148"/>
      <c r="QMA10" s="148"/>
      <c r="QMB10" s="148"/>
      <c r="QMC10" s="148"/>
      <c r="QMD10" s="148"/>
      <c r="QME10" s="148"/>
      <c r="QMF10" s="148"/>
      <c r="QMG10" s="148"/>
      <c r="QMH10" s="148"/>
      <c r="QMI10" s="148"/>
      <c r="QMJ10" s="148"/>
      <c r="QMK10" s="148"/>
      <c r="QML10" s="148"/>
      <c r="QMM10" s="148"/>
      <c r="QMN10" s="148"/>
      <c r="QMO10" s="148"/>
      <c r="QMP10" s="148"/>
      <c r="QMQ10" s="148"/>
      <c r="QMR10" s="148"/>
      <c r="QMS10" s="148"/>
      <c r="QMT10" s="148"/>
      <c r="QMU10" s="148"/>
      <c r="QMV10" s="148"/>
      <c r="QMW10" s="148"/>
      <c r="QMX10" s="148"/>
      <c r="QMY10" s="148"/>
      <c r="QMZ10" s="148"/>
      <c r="QNA10" s="148"/>
      <c r="QNB10" s="148"/>
      <c r="QNC10" s="148"/>
      <c r="QND10" s="148"/>
      <c r="QNE10" s="148"/>
      <c r="QNF10" s="148"/>
      <c r="QNG10" s="148"/>
      <c r="QNH10" s="148"/>
      <c r="QNI10" s="148"/>
      <c r="QNJ10" s="148"/>
      <c r="QNK10" s="148"/>
      <c r="QNL10" s="148"/>
      <c r="QNM10" s="148"/>
      <c r="QNN10" s="148"/>
      <c r="QNO10" s="148"/>
      <c r="QNP10" s="148"/>
      <c r="QNQ10" s="148"/>
      <c r="QNR10" s="148"/>
      <c r="QNS10" s="148"/>
      <c r="QNT10" s="148"/>
      <c r="QNU10" s="148"/>
      <c r="QNV10" s="148"/>
      <c r="QNW10" s="148"/>
      <c r="QNX10" s="148"/>
      <c r="QNY10" s="148"/>
      <c r="QNZ10" s="148"/>
      <c r="QOA10" s="148"/>
      <c r="QOB10" s="148"/>
      <c r="QOC10" s="148"/>
      <c r="QOD10" s="148"/>
      <c r="QOE10" s="148"/>
      <c r="QOF10" s="148"/>
      <c r="QOG10" s="148"/>
      <c r="QOH10" s="148"/>
      <c r="QOI10" s="148"/>
      <c r="QOJ10" s="148"/>
      <c r="QOK10" s="148"/>
      <c r="QOL10" s="148"/>
      <c r="QOM10" s="148"/>
      <c r="QON10" s="148"/>
      <c r="QOO10" s="148"/>
      <c r="QOP10" s="148"/>
      <c r="QOQ10" s="148"/>
      <c r="QOR10" s="148"/>
      <c r="QOS10" s="148"/>
      <c r="QOT10" s="148"/>
      <c r="QOU10" s="148"/>
      <c r="QOV10" s="148"/>
      <c r="QOW10" s="148"/>
      <c r="QOX10" s="148"/>
      <c r="QOY10" s="148"/>
      <c r="QOZ10" s="148"/>
      <c r="QPA10" s="148"/>
      <c r="QPB10" s="148"/>
      <c r="QPC10" s="148"/>
      <c r="QPD10" s="148"/>
      <c r="QPE10" s="148"/>
      <c r="QPF10" s="148"/>
      <c r="QPG10" s="148"/>
      <c r="QPH10" s="148"/>
      <c r="QPI10" s="148"/>
      <c r="QPJ10" s="148"/>
      <c r="QPK10" s="148"/>
      <c r="QPL10" s="148"/>
      <c r="QPM10" s="148"/>
      <c r="QPN10" s="148"/>
      <c r="QPO10" s="148"/>
      <c r="QPP10" s="148"/>
      <c r="QPQ10" s="148"/>
      <c r="QPR10" s="148"/>
      <c r="QPS10" s="148"/>
      <c r="QPT10" s="148"/>
      <c r="QPU10" s="148"/>
      <c r="QPV10" s="148"/>
      <c r="QPW10" s="148"/>
      <c r="QPX10" s="148"/>
      <c r="QPY10" s="148"/>
      <c r="QPZ10" s="148"/>
      <c r="QQA10" s="148"/>
      <c r="QQB10" s="148"/>
      <c r="QQC10" s="148"/>
      <c r="QQD10" s="148"/>
      <c r="QQE10" s="148"/>
      <c r="QQF10" s="148"/>
      <c r="QQG10" s="148"/>
      <c r="QQH10" s="148"/>
      <c r="QQI10" s="148"/>
      <c r="QQJ10" s="148"/>
      <c r="QQK10" s="148"/>
      <c r="QQL10" s="148"/>
      <c r="QQM10" s="148"/>
      <c r="QQN10" s="148"/>
      <c r="QQO10" s="148"/>
      <c r="QQP10" s="148"/>
      <c r="QQQ10" s="148"/>
      <c r="QQR10" s="148"/>
      <c r="QQS10" s="148"/>
      <c r="QQT10" s="148"/>
      <c r="QQU10" s="148"/>
      <c r="QQV10" s="148"/>
      <c r="QQW10" s="148"/>
      <c r="QQX10" s="148"/>
      <c r="QQY10" s="148"/>
      <c r="QQZ10" s="148"/>
      <c r="QRA10" s="148"/>
      <c r="QRB10" s="148"/>
      <c r="QRC10" s="148"/>
      <c r="QRD10" s="148"/>
      <c r="QRE10" s="148"/>
      <c r="QRF10" s="148"/>
      <c r="QRG10" s="148"/>
      <c r="QRH10" s="148"/>
      <c r="QRI10" s="148"/>
      <c r="QRJ10" s="148"/>
      <c r="QRK10" s="148"/>
      <c r="QRL10" s="148"/>
      <c r="QRM10" s="148"/>
      <c r="QRN10" s="148"/>
      <c r="QRO10" s="148"/>
      <c r="QRP10" s="148"/>
      <c r="QRQ10" s="148"/>
      <c r="QRR10" s="148"/>
      <c r="QRS10" s="148"/>
      <c r="QRT10" s="148"/>
      <c r="QRU10" s="148"/>
      <c r="QRV10" s="148"/>
      <c r="QRW10" s="148"/>
      <c r="QRX10" s="148"/>
      <c r="QRY10" s="148"/>
      <c r="QRZ10" s="148"/>
      <c r="QSA10" s="148"/>
      <c r="QSB10" s="148"/>
      <c r="QSC10" s="148"/>
      <c r="QSD10" s="148"/>
      <c r="QSE10" s="148"/>
      <c r="QSF10" s="148"/>
      <c r="QSG10" s="148"/>
      <c r="QSH10" s="148"/>
      <c r="QSI10" s="148"/>
      <c r="QSJ10" s="148"/>
      <c r="QSK10" s="148"/>
      <c r="QSL10" s="148"/>
      <c r="QSM10" s="148"/>
      <c r="QSN10" s="148"/>
      <c r="QSO10" s="148"/>
      <c r="QSP10" s="148"/>
      <c r="QSQ10" s="148"/>
      <c r="QSR10" s="148"/>
      <c r="QSS10" s="148"/>
      <c r="QST10" s="148"/>
      <c r="QSU10" s="148"/>
      <c r="QSV10" s="148"/>
      <c r="QSW10" s="148"/>
      <c r="QSX10" s="148"/>
      <c r="QSY10" s="148"/>
      <c r="QSZ10" s="148"/>
      <c r="QTA10" s="148"/>
      <c r="QTB10" s="148"/>
      <c r="QTC10" s="148"/>
      <c r="QTD10" s="148"/>
      <c r="QTE10" s="148"/>
      <c r="QTF10" s="148"/>
      <c r="QTG10" s="148"/>
      <c r="QTH10" s="148"/>
      <c r="QTI10" s="148"/>
      <c r="QTJ10" s="148"/>
      <c r="QTK10" s="148"/>
      <c r="QTL10" s="148"/>
      <c r="QTM10" s="148"/>
      <c r="QTN10" s="148"/>
      <c r="QTO10" s="148"/>
      <c r="QTP10" s="148"/>
      <c r="QTQ10" s="148"/>
      <c r="QTR10" s="148"/>
      <c r="QTS10" s="148"/>
      <c r="QTT10" s="148"/>
      <c r="QTU10" s="148"/>
      <c r="QTV10" s="148"/>
      <c r="QTW10" s="148"/>
      <c r="QTX10" s="148"/>
      <c r="QTY10" s="148"/>
      <c r="QTZ10" s="148"/>
      <c r="QUA10" s="148"/>
      <c r="QUB10" s="148"/>
      <c r="QUC10" s="148"/>
      <c r="QUD10" s="148"/>
      <c r="QUE10" s="148"/>
      <c r="QUF10" s="148"/>
      <c r="QUG10" s="148"/>
      <c r="QUH10" s="148"/>
      <c r="QUI10" s="148"/>
      <c r="QUJ10" s="148"/>
      <c r="QUK10" s="148"/>
      <c r="QUL10" s="148"/>
      <c r="QUM10" s="148"/>
      <c r="QUN10" s="148"/>
      <c r="QUO10" s="148"/>
      <c r="QUP10" s="148"/>
      <c r="QUQ10" s="148"/>
      <c r="QUR10" s="148"/>
      <c r="QUS10" s="148"/>
      <c r="QUT10" s="148"/>
      <c r="QUU10" s="148"/>
      <c r="QUV10" s="148"/>
      <c r="QUW10" s="148"/>
      <c r="QUX10" s="148"/>
      <c r="QUY10" s="148"/>
      <c r="QUZ10" s="148"/>
      <c r="QVA10" s="148"/>
      <c r="QVB10" s="148"/>
      <c r="QVC10" s="148"/>
      <c r="QVD10" s="148"/>
      <c r="QVE10" s="148"/>
      <c r="QVF10" s="148"/>
      <c r="QVG10" s="148"/>
      <c r="QVH10" s="148"/>
      <c r="QVI10" s="148"/>
      <c r="QVJ10" s="148"/>
      <c r="QVK10" s="148"/>
      <c r="QVL10" s="148"/>
      <c r="QVM10" s="148"/>
      <c r="QVN10" s="148"/>
      <c r="QVO10" s="148"/>
      <c r="QVP10" s="148"/>
      <c r="QVQ10" s="148"/>
      <c r="QVR10" s="148"/>
      <c r="QVS10" s="148"/>
      <c r="QVT10" s="148"/>
      <c r="QVU10" s="148"/>
      <c r="QVV10" s="148"/>
      <c r="QVW10" s="148"/>
      <c r="QVX10" s="148"/>
      <c r="QVY10" s="148"/>
      <c r="QVZ10" s="148"/>
      <c r="QWA10" s="148"/>
      <c r="QWB10" s="148"/>
      <c r="QWC10" s="148"/>
      <c r="QWD10" s="148"/>
      <c r="QWE10" s="148"/>
      <c r="QWF10" s="148"/>
      <c r="QWG10" s="148"/>
      <c r="QWH10" s="148"/>
      <c r="QWI10" s="148"/>
      <c r="QWJ10" s="148"/>
      <c r="QWK10" s="148"/>
      <c r="QWL10" s="148"/>
      <c r="QWM10" s="148"/>
      <c r="QWN10" s="148"/>
      <c r="QWO10" s="148"/>
      <c r="QWP10" s="148"/>
      <c r="QWQ10" s="148"/>
      <c r="QWR10" s="148"/>
      <c r="QWS10" s="148"/>
      <c r="QWT10" s="148"/>
      <c r="QWU10" s="148"/>
      <c r="QWV10" s="148"/>
      <c r="QWW10" s="148"/>
      <c r="QWX10" s="148"/>
      <c r="QWY10" s="148"/>
      <c r="QWZ10" s="148"/>
      <c r="QXA10" s="148"/>
      <c r="QXB10" s="148"/>
      <c r="QXC10" s="148"/>
      <c r="QXD10" s="148"/>
      <c r="QXE10" s="148"/>
      <c r="QXF10" s="148"/>
      <c r="QXG10" s="148"/>
      <c r="QXH10" s="148"/>
      <c r="QXI10" s="148"/>
      <c r="QXJ10" s="148"/>
      <c r="QXK10" s="148"/>
      <c r="QXL10" s="148"/>
      <c r="QXM10" s="148"/>
      <c r="QXN10" s="148"/>
      <c r="QXO10" s="148"/>
      <c r="QXP10" s="148"/>
      <c r="QXQ10" s="148"/>
      <c r="QXR10" s="148"/>
      <c r="QXS10" s="148"/>
      <c r="QXT10" s="148"/>
      <c r="QXU10" s="148"/>
      <c r="QXV10" s="148"/>
      <c r="QXW10" s="148"/>
      <c r="QXX10" s="148"/>
      <c r="QXY10" s="148"/>
      <c r="QXZ10" s="148"/>
      <c r="QYA10" s="148"/>
      <c r="QYB10" s="148"/>
      <c r="QYC10" s="148"/>
      <c r="QYD10" s="148"/>
      <c r="QYE10" s="148"/>
      <c r="QYF10" s="148"/>
      <c r="QYG10" s="148"/>
      <c r="QYH10" s="148"/>
      <c r="QYI10" s="148"/>
      <c r="QYJ10" s="148"/>
      <c r="QYK10" s="148"/>
      <c r="QYL10" s="148"/>
      <c r="QYM10" s="148"/>
      <c r="QYN10" s="148"/>
      <c r="QYO10" s="148"/>
      <c r="QYP10" s="148"/>
      <c r="QYQ10" s="148"/>
      <c r="QYR10" s="148"/>
      <c r="QYS10" s="148"/>
      <c r="QYT10" s="148"/>
      <c r="QYU10" s="148"/>
      <c r="QYV10" s="148"/>
      <c r="QYW10" s="148"/>
      <c r="QYX10" s="148"/>
      <c r="QYY10" s="148"/>
      <c r="QYZ10" s="148"/>
      <c r="QZA10" s="148"/>
      <c r="QZB10" s="148"/>
      <c r="QZC10" s="148"/>
      <c r="QZD10" s="148"/>
      <c r="QZE10" s="148"/>
      <c r="QZF10" s="148"/>
      <c r="QZG10" s="148"/>
      <c r="QZH10" s="148"/>
      <c r="QZI10" s="148"/>
      <c r="QZJ10" s="148"/>
      <c r="QZK10" s="148"/>
      <c r="QZL10" s="148"/>
      <c r="QZM10" s="148"/>
      <c r="QZN10" s="148"/>
      <c r="QZO10" s="148"/>
      <c r="QZP10" s="148"/>
      <c r="QZQ10" s="148"/>
      <c r="QZR10" s="148"/>
      <c r="QZS10" s="148"/>
      <c r="QZT10" s="148"/>
      <c r="QZU10" s="148"/>
      <c r="QZV10" s="148"/>
      <c r="QZW10" s="148"/>
      <c r="QZX10" s="148"/>
      <c r="QZY10" s="148"/>
      <c r="QZZ10" s="148"/>
      <c r="RAA10" s="148"/>
      <c r="RAB10" s="148"/>
      <c r="RAC10" s="148"/>
      <c r="RAD10" s="148"/>
      <c r="RAE10" s="148"/>
      <c r="RAF10" s="148"/>
      <c r="RAG10" s="148"/>
      <c r="RAH10" s="148"/>
      <c r="RAI10" s="148"/>
      <c r="RAJ10" s="148"/>
      <c r="RAK10" s="148"/>
      <c r="RAL10" s="148"/>
      <c r="RAM10" s="148"/>
      <c r="RAN10" s="148"/>
      <c r="RAO10" s="148"/>
      <c r="RAP10" s="148"/>
      <c r="RAQ10" s="148"/>
      <c r="RAR10" s="148"/>
      <c r="RAS10" s="148"/>
      <c r="RAT10" s="148"/>
      <c r="RAU10" s="148"/>
      <c r="RAV10" s="148"/>
      <c r="RAW10" s="148"/>
      <c r="RAX10" s="148"/>
      <c r="RAY10" s="148"/>
      <c r="RAZ10" s="148"/>
      <c r="RBA10" s="148"/>
      <c r="RBB10" s="148"/>
      <c r="RBC10" s="148"/>
      <c r="RBD10" s="148"/>
      <c r="RBE10" s="148"/>
      <c r="RBF10" s="148"/>
      <c r="RBG10" s="148"/>
      <c r="RBH10" s="148"/>
      <c r="RBI10" s="148"/>
      <c r="RBJ10" s="148"/>
      <c r="RBK10" s="148"/>
      <c r="RBL10" s="148"/>
      <c r="RBM10" s="148"/>
      <c r="RBN10" s="148"/>
      <c r="RBO10" s="148"/>
      <c r="RBP10" s="148"/>
      <c r="RBQ10" s="148"/>
      <c r="RBR10" s="148"/>
      <c r="RBS10" s="148"/>
      <c r="RBT10" s="148"/>
      <c r="RBU10" s="148"/>
      <c r="RBV10" s="148"/>
      <c r="RBW10" s="148"/>
      <c r="RBX10" s="148"/>
      <c r="RBY10" s="148"/>
      <c r="RBZ10" s="148"/>
      <c r="RCA10" s="148"/>
      <c r="RCB10" s="148"/>
      <c r="RCC10" s="148"/>
      <c r="RCD10" s="148"/>
      <c r="RCE10" s="148"/>
      <c r="RCF10" s="148"/>
      <c r="RCG10" s="148"/>
      <c r="RCH10" s="148"/>
      <c r="RCI10" s="148"/>
      <c r="RCJ10" s="148"/>
      <c r="RCK10" s="148"/>
      <c r="RCL10" s="148"/>
      <c r="RCM10" s="148"/>
      <c r="RCN10" s="148"/>
      <c r="RCO10" s="148"/>
      <c r="RCP10" s="148"/>
      <c r="RCQ10" s="148"/>
      <c r="RCR10" s="148"/>
      <c r="RCS10" s="148"/>
      <c r="RCT10" s="148"/>
      <c r="RCU10" s="148"/>
      <c r="RCV10" s="148"/>
      <c r="RCW10" s="148"/>
      <c r="RCX10" s="148"/>
      <c r="RCY10" s="148"/>
      <c r="RCZ10" s="148"/>
      <c r="RDA10" s="148"/>
      <c r="RDB10" s="148"/>
      <c r="RDC10" s="148"/>
      <c r="RDD10" s="148"/>
      <c r="RDE10" s="148"/>
      <c r="RDF10" s="148"/>
      <c r="RDG10" s="148"/>
      <c r="RDH10" s="148"/>
      <c r="RDI10" s="148"/>
      <c r="RDJ10" s="148"/>
      <c r="RDK10" s="148"/>
      <c r="RDL10" s="148"/>
      <c r="RDM10" s="148"/>
      <c r="RDN10" s="148"/>
      <c r="RDO10" s="148"/>
      <c r="RDP10" s="148"/>
      <c r="RDQ10" s="148"/>
      <c r="RDR10" s="148"/>
      <c r="RDS10" s="148"/>
      <c r="RDT10" s="148"/>
      <c r="RDU10" s="148"/>
      <c r="RDV10" s="148"/>
      <c r="RDW10" s="148"/>
      <c r="RDX10" s="148"/>
      <c r="RDY10" s="148"/>
      <c r="RDZ10" s="148"/>
      <c r="REA10" s="148"/>
      <c r="REB10" s="148"/>
      <c r="REC10" s="148"/>
      <c r="RED10" s="148"/>
      <c r="REE10" s="148"/>
      <c r="REF10" s="148"/>
      <c r="REG10" s="148"/>
      <c r="REH10" s="148"/>
      <c r="REI10" s="148"/>
      <c r="REJ10" s="148"/>
      <c r="REK10" s="148"/>
      <c r="REL10" s="148"/>
      <c r="REM10" s="148"/>
      <c r="REN10" s="148"/>
      <c r="REO10" s="148"/>
      <c r="REP10" s="148"/>
      <c r="REQ10" s="148"/>
      <c r="RER10" s="148"/>
      <c r="RES10" s="148"/>
      <c r="RET10" s="148"/>
      <c r="REU10" s="148"/>
      <c r="REV10" s="148"/>
      <c r="REW10" s="148"/>
      <c r="REX10" s="148"/>
      <c r="REY10" s="148"/>
      <c r="REZ10" s="148"/>
      <c r="RFA10" s="148"/>
      <c r="RFB10" s="148"/>
      <c r="RFC10" s="148"/>
      <c r="RFD10" s="148"/>
      <c r="RFE10" s="148"/>
      <c r="RFF10" s="148"/>
      <c r="RFG10" s="148"/>
      <c r="RFH10" s="148"/>
      <c r="RFI10" s="148"/>
      <c r="RFJ10" s="148"/>
      <c r="RFK10" s="148"/>
      <c r="RFL10" s="148"/>
      <c r="RFM10" s="148"/>
      <c r="RFN10" s="148"/>
      <c r="RFO10" s="148"/>
      <c r="RFP10" s="148"/>
      <c r="RFQ10" s="148"/>
      <c r="RFR10" s="148"/>
      <c r="RFS10" s="148"/>
      <c r="RFT10" s="148"/>
      <c r="RFU10" s="148"/>
      <c r="RFV10" s="148"/>
      <c r="RFW10" s="148"/>
      <c r="RFX10" s="148"/>
      <c r="RFY10" s="148"/>
      <c r="RFZ10" s="148"/>
      <c r="RGA10" s="148"/>
      <c r="RGB10" s="148"/>
      <c r="RGC10" s="148"/>
      <c r="RGD10" s="148"/>
      <c r="RGE10" s="148"/>
      <c r="RGF10" s="148"/>
      <c r="RGG10" s="148"/>
      <c r="RGH10" s="148"/>
      <c r="RGI10" s="148"/>
      <c r="RGJ10" s="148"/>
      <c r="RGK10" s="148"/>
      <c r="RGL10" s="148"/>
      <c r="RGM10" s="148"/>
      <c r="RGN10" s="148"/>
      <c r="RGO10" s="148"/>
      <c r="RGP10" s="148"/>
      <c r="RGQ10" s="148"/>
      <c r="RGR10" s="148"/>
      <c r="RGS10" s="148"/>
      <c r="RGT10" s="148"/>
      <c r="RGU10" s="148"/>
      <c r="RGV10" s="148"/>
      <c r="RGW10" s="148"/>
      <c r="RGX10" s="148"/>
      <c r="RGY10" s="148"/>
      <c r="RGZ10" s="148"/>
      <c r="RHA10" s="148"/>
      <c r="RHB10" s="148"/>
      <c r="RHC10" s="148"/>
      <c r="RHD10" s="148"/>
      <c r="RHE10" s="148"/>
      <c r="RHF10" s="148"/>
      <c r="RHG10" s="148"/>
      <c r="RHH10" s="148"/>
      <c r="RHI10" s="148"/>
      <c r="RHJ10" s="148"/>
      <c r="RHK10" s="148"/>
      <c r="RHL10" s="148"/>
      <c r="RHM10" s="148"/>
      <c r="RHN10" s="148"/>
      <c r="RHO10" s="148"/>
      <c r="RHP10" s="148"/>
      <c r="RHQ10" s="148"/>
      <c r="RHR10" s="148"/>
      <c r="RHS10" s="148"/>
      <c r="RHT10" s="148"/>
      <c r="RHU10" s="148"/>
      <c r="RHV10" s="148"/>
      <c r="RHW10" s="148"/>
      <c r="RHX10" s="148"/>
      <c r="RHY10" s="148"/>
      <c r="RHZ10" s="148"/>
      <c r="RIA10" s="148"/>
      <c r="RIB10" s="148"/>
      <c r="RIC10" s="148"/>
      <c r="RID10" s="148"/>
      <c r="RIE10" s="148"/>
      <c r="RIF10" s="148"/>
      <c r="RIG10" s="148"/>
      <c r="RIH10" s="148"/>
      <c r="RII10" s="148"/>
      <c r="RIJ10" s="148"/>
      <c r="RIK10" s="148"/>
      <c r="RIL10" s="148"/>
      <c r="RIM10" s="148"/>
      <c r="RIN10" s="148"/>
      <c r="RIO10" s="148"/>
      <c r="RIP10" s="148"/>
      <c r="RIQ10" s="148"/>
      <c r="RIR10" s="148"/>
      <c r="RIS10" s="148"/>
      <c r="RIT10" s="148"/>
      <c r="RIU10" s="148"/>
      <c r="RIV10" s="148"/>
      <c r="RIW10" s="148"/>
      <c r="RIX10" s="148"/>
      <c r="RIY10" s="148"/>
      <c r="RIZ10" s="148"/>
      <c r="RJA10" s="148"/>
      <c r="RJB10" s="148"/>
      <c r="RJC10" s="148"/>
      <c r="RJD10" s="148"/>
      <c r="RJE10" s="148"/>
      <c r="RJF10" s="148"/>
      <c r="RJG10" s="148"/>
      <c r="RJH10" s="148"/>
      <c r="RJI10" s="148"/>
      <c r="RJJ10" s="148"/>
      <c r="RJK10" s="148"/>
      <c r="RJL10" s="148"/>
      <c r="RJM10" s="148"/>
      <c r="RJN10" s="148"/>
      <c r="RJO10" s="148"/>
      <c r="RJP10" s="148"/>
      <c r="RJQ10" s="148"/>
      <c r="RJR10" s="148"/>
      <c r="RJS10" s="148"/>
      <c r="RJT10" s="148"/>
      <c r="RJU10" s="148"/>
      <c r="RJV10" s="148"/>
      <c r="RJW10" s="148"/>
      <c r="RJX10" s="148"/>
      <c r="RJY10" s="148"/>
      <c r="RJZ10" s="148"/>
      <c r="RKA10" s="148"/>
      <c r="RKB10" s="148"/>
      <c r="RKC10" s="148"/>
      <c r="RKD10" s="148"/>
      <c r="RKE10" s="148"/>
      <c r="RKF10" s="148"/>
      <c r="RKG10" s="148"/>
      <c r="RKH10" s="148"/>
      <c r="RKI10" s="148"/>
      <c r="RKJ10" s="148"/>
      <c r="RKK10" s="148"/>
      <c r="RKL10" s="148"/>
      <c r="RKM10" s="148"/>
      <c r="RKN10" s="148"/>
      <c r="RKO10" s="148"/>
      <c r="RKP10" s="148"/>
      <c r="RKQ10" s="148"/>
      <c r="RKR10" s="148"/>
      <c r="RKS10" s="148"/>
      <c r="RKT10" s="148"/>
      <c r="RKU10" s="148"/>
      <c r="RKV10" s="148"/>
      <c r="RKW10" s="148"/>
      <c r="RKX10" s="148"/>
      <c r="RKY10" s="148"/>
      <c r="RKZ10" s="148"/>
      <c r="RLA10" s="148"/>
      <c r="RLB10" s="148"/>
      <c r="RLC10" s="148"/>
      <c r="RLD10" s="148"/>
      <c r="RLE10" s="148"/>
      <c r="RLF10" s="148"/>
      <c r="RLG10" s="148"/>
      <c r="RLH10" s="148"/>
      <c r="RLI10" s="148"/>
      <c r="RLJ10" s="148"/>
      <c r="RLK10" s="148"/>
      <c r="RLL10" s="148"/>
      <c r="RLM10" s="148"/>
      <c r="RLN10" s="148"/>
      <c r="RLO10" s="148"/>
      <c r="RLP10" s="148"/>
      <c r="RLQ10" s="148"/>
      <c r="RLR10" s="148"/>
      <c r="RLS10" s="148"/>
      <c r="RLT10" s="148"/>
      <c r="RLU10" s="148"/>
      <c r="RLV10" s="148"/>
      <c r="RLW10" s="148"/>
      <c r="RLX10" s="148"/>
      <c r="RLY10" s="148"/>
      <c r="RLZ10" s="148"/>
      <c r="RMA10" s="148"/>
      <c r="RMB10" s="148"/>
      <c r="RMC10" s="148"/>
      <c r="RMD10" s="148"/>
      <c r="RME10" s="148"/>
      <c r="RMF10" s="148"/>
      <c r="RMG10" s="148"/>
      <c r="RMH10" s="148"/>
      <c r="RMI10" s="148"/>
      <c r="RMJ10" s="148"/>
      <c r="RMK10" s="148"/>
      <c r="RML10" s="148"/>
      <c r="RMM10" s="148"/>
      <c r="RMN10" s="148"/>
      <c r="RMO10" s="148"/>
      <c r="RMP10" s="148"/>
      <c r="RMQ10" s="148"/>
      <c r="RMR10" s="148"/>
      <c r="RMS10" s="148"/>
      <c r="RMT10" s="148"/>
      <c r="RMU10" s="148"/>
      <c r="RMV10" s="148"/>
      <c r="RMW10" s="148"/>
      <c r="RMX10" s="148"/>
      <c r="RMY10" s="148"/>
      <c r="RMZ10" s="148"/>
      <c r="RNA10" s="148"/>
      <c r="RNB10" s="148"/>
      <c r="RNC10" s="148"/>
      <c r="RND10" s="148"/>
      <c r="RNE10" s="148"/>
      <c r="RNF10" s="148"/>
      <c r="RNG10" s="148"/>
      <c r="RNH10" s="148"/>
      <c r="RNI10" s="148"/>
      <c r="RNJ10" s="148"/>
      <c r="RNK10" s="148"/>
      <c r="RNL10" s="148"/>
      <c r="RNM10" s="148"/>
      <c r="RNN10" s="148"/>
      <c r="RNO10" s="148"/>
      <c r="RNP10" s="148"/>
      <c r="RNQ10" s="148"/>
      <c r="RNR10" s="148"/>
      <c r="RNS10" s="148"/>
      <c r="RNT10" s="148"/>
      <c r="RNU10" s="148"/>
      <c r="RNV10" s="148"/>
      <c r="RNW10" s="148"/>
      <c r="RNX10" s="148"/>
      <c r="RNY10" s="148"/>
      <c r="RNZ10" s="148"/>
      <c r="ROA10" s="148"/>
      <c r="ROB10" s="148"/>
      <c r="ROC10" s="148"/>
      <c r="ROD10" s="148"/>
      <c r="ROE10" s="148"/>
      <c r="ROF10" s="148"/>
      <c r="ROG10" s="148"/>
      <c r="ROH10" s="148"/>
      <c r="ROI10" s="148"/>
      <c r="ROJ10" s="148"/>
      <c r="ROK10" s="148"/>
      <c r="ROL10" s="148"/>
      <c r="ROM10" s="148"/>
      <c r="RON10" s="148"/>
      <c r="ROO10" s="148"/>
      <c r="ROP10" s="148"/>
      <c r="ROQ10" s="148"/>
      <c r="ROR10" s="148"/>
      <c r="ROS10" s="148"/>
      <c r="ROT10" s="148"/>
      <c r="ROU10" s="148"/>
      <c r="ROV10" s="148"/>
      <c r="ROW10" s="148"/>
      <c r="ROX10" s="148"/>
      <c r="ROY10" s="148"/>
      <c r="ROZ10" s="148"/>
      <c r="RPA10" s="148"/>
      <c r="RPB10" s="148"/>
      <c r="RPC10" s="148"/>
      <c r="RPD10" s="148"/>
      <c r="RPE10" s="148"/>
      <c r="RPF10" s="148"/>
      <c r="RPG10" s="148"/>
      <c r="RPH10" s="148"/>
      <c r="RPI10" s="148"/>
      <c r="RPJ10" s="148"/>
      <c r="RPK10" s="148"/>
      <c r="RPL10" s="148"/>
      <c r="RPM10" s="148"/>
      <c r="RPN10" s="148"/>
      <c r="RPO10" s="148"/>
      <c r="RPP10" s="148"/>
      <c r="RPQ10" s="148"/>
      <c r="RPR10" s="148"/>
      <c r="RPS10" s="148"/>
      <c r="RPT10" s="148"/>
      <c r="RPU10" s="148"/>
      <c r="RPV10" s="148"/>
      <c r="RPW10" s="148"/>
      <c r="RPX10" s="148"/>
      <c r="RPY10" s="148"/>
      <c r="RPZ10" s="148"/>
      <c r="RQA10" s="148"/>
      <c r="RQB10" s="148"/>
      <c r="RQC10" s="148"/>
      <c r="RQD10" s="148"/>
      <c r="RQE10" s="148"/>
      <c r="RQF10" s="148"/>
      <c r="RQG10" s="148"/>
      <c r="RQH10" s="148"/>
      <c r="RQI10" s="148"/>
      <c r="RQJ10" s="148"/>
      <c r="RQK10" s="148"/>
      <c r="RQL10" s="148"/>
      <c r="RQM10" s="148"/>
      <c r="RQN10" s="148"/>
      <c r="RQO10" s="148"/>
      <c r="RQP10" s="148"/>
      <c r="RQQ10" s="148"/>
      <c r="RQR10" s="148"/>
      <c r="RQS10" s="148"/>
      <c r="RQT10" s="148"/>
      <c r="RQU10" s="148"/>
      <c r="RQV10" s="148"/>
      <c r="RQW10" s="148"/>
      <c r="RQX10" s="148"/>
      <c r="RQY10" s="148"/>
      <c r="RQZ10" s="148"/>
      <c r="RRA10" s="148"/>
      <c r="RRB10" s="148"/>
      <c r="RRC10" s="148"/>
      <c r="RRD10" s="148"/>
      <c r="RRE10" s="148"/>
      <c r="RRF10" s="148"/>
      <c r="RRG10" s="148"/>
      <c r="RRH10" s="148"/>
      <c r="RRI10" s="148"/>
      <c r="RRJ10" s="148"/>
      <c r="RRK10" s="148"/>
      <c r="RRL10" s="148"/>
      <c r="RRM10" s="148"/>
      <c r="RRN10" s="148"/>
      <c r="RRO10" s="148"/>
      <c r="RRP10" s="148"/>
      <c r="RRQ10" s="148"/>
      <c r="RRR10" s="148"/>
      <c r="RRS10" s="148"/>
      <c r="RRT10" s="148"/>
      <c r="RRU10" s="148"/>
      <c r="RRV10" s="148"/>
      <c r="RRW10" s="148"/>
      <c r="RRX10" s="148"/>
      <c r="RRY10" s="148"/>
      <c r="RRZ10" s="148"/>
      <c r="RSA10" s="148"/>
      <c r="RSB10" s="148"/>
      <c r="RSC10" s="148"/>
      <c r="RSD10" s="148"/>
      <c r="RSE10" s="148"/>
      <c r="RSF10" s="148"/>
      <c r="RSG10" s="148"/>
      <c r="RSH10" s="148"/>
      <c r="RSI10" s="148"/>
      <c r="RSJ10" s="148"/>
      <c r="RSK10" s="148"/>
      <c r="RSL10" s="148"/>
      <c r="RSM10" s="148"/>
      <c r="RSN10" s="148"/>
      <c r="RSO10" s="148"/>
      <c r="RSP10" s="148"/>
      <c r="RSQ10" s="148"/>
      <c r="RSR10" s="148"/>
      <c r="RSS10" s="148"/>
      <c r="RST10" s="148"/>
      <c r="RSU10" s="148"/>
      <c r="RSV10" s="148"/>
      <c r="RSW10" s="148"/>
      <c r="RSX10" s="148"/>
      <c r="RSY10" s="148"/>
      <c r="RSZ10" s="148"/>
      <c r="RTA10" s="148"/>
      <c r="RTB10" s="148"/>
      <c r="RTC10" s="148"/>
      <c r="RTD10" s="148"/>
      <c r="RTE10" s="148"/>
      <c r="RTF10" s="148"/>
      <c r="RTG10" s="148"/>
      <c r="RTH10" s="148"/>
      <c r="RTI10" s="148"/>
      <c r="RTJ10" s="148"/>
      <c r="RTK10" s="148"/>
      <c r="RTL10" s="148"/>
      <c r="RTM10" s="148"/>
      <c r="RTN10" s="148"/>
      <c r="RTO10" s="148"/>
      <c r="RTP10" s="148"/>
      <c r="RTQ10" s="148"/>
      <c r="RTR10" s="148"/>
      <c r="RTS10" s="148"/>
      <c r="RTT10" s="148"/>
      <c r="RTU10" s="148"/>
      <c r="RTV10" s="148"/>
      <c r="RTW10" s="148"/>
      <c r="RTX10" s="148"/>
      <c r="RTY10" s="148"/>
      <c r="RTZ10" s="148"/>
      <c r="RUA10" s="148"/>
      <c r="RUB10" s="148"/>
      <c r="RUC10" s="148"/>
      <c r="RUD10" s="148"/>
      <c r="RUE10" s="148"/>
      <c r="RUF10" s="148"/>
      <c r="RUG10" s="148"/>
      <c r="RUH10" s="148"/>
      <c r="RUI10" s="148"/>
      <c r="RUJ10" s="148"/>
      <c r="RUK10" s="148"/>
      <c r="RUL10" s="148"/>
      <c r="RUM10" s="148"/>
      <c r="RUN10" s="148"/>
      <c r="RUO10" s="148"/>
      <c r="RUP10" s="148"/>
      <c r="RUQ10" s="148"/>
      <c r="RUR10" s="148"/>
      <c r="RUS10" s="148"/>
      <c r="RUT10" s="148"/>
      <c r="RUU10" s="148"/>
      <c r="RUV10" s="148"/>
      <c r="RUW10" s="148"/>
      <c r="RUX10" s="148"/>
      <c r="RUY10" s="148"/>
      <c r="RUZ10" s="148"/>
      <c r="RVA10" s="148"/>
      <c r="RVB10" s="148"/>
      <c r="RVC10" s="148"/>
      <c r="RVD10" s="148"/>
      <c r="RVE10" s="148"/>
      <c r="RVF10" s="148"/>
      <c r="RVG10" s="148"/>
      <c r="RVH10" s="148"/>
      <c r="RVI10" s="148"/>
      <c r="RVJ10" s="148"/>
      <c r="RVK10" s="148"/>
      <c r="RVL10" s="148"/>
      <c r="RVM10" s="148"/>
      <c r="RVN10" s="148"/>
      <c r="RVO10" s="148"/>
      <c r="RVP10" s="148"/>
      <c r="RVQ10" s="148"/>
      <c r="RVR10" s="148"/>
      <c r="RVS10" s="148"/>
      <c r="RVT10" s="148"/>
      <c r="RVU10" s="148"/>
      <c r="RVV10" s="148"/>
      <c r="RVW10" s="148"/>
      <c r="RVX10" s="148"/>
      <c r="RVY10" s="148"/>
      <c r="RVZ10" s="148"/>
      <c r="RWA10" s="148"/>
      <c r="RWB10" s="148"/>
      <c r="RWC10" s="148"/>
      <c r="RWD10" s="148"/>
      <c r="RWE10" s="148"/>
      <c r="RWF10" s="148"/>
      <c r="RWG10" s="148"/>
      <c r="RWH10" s="148"/>
      <c r="RWI10" s="148"/>
      <c r="RWJ10" s="148"/>
      <c r="RWK10" s="148"/>
      <c r="RWL10" s="148"/>
      <c r="RWM10" s="148"/>
      <c r="RWN10" s="148"/>
      <c r="RWO10" s="148"/>
      <c r="RWP10" s="148"/>
      <c r="RWQ10" s="148"/>
      <c r="RWR10" s="148"/>
      <c r="RWS10" s="148"/>
      <c r="RWT10" s="148"/>
      <c r="RWU10" s="148"/>
      <c r="RWV10" s="148"/>
      <c r="RWW10" s="148"/>
      <c r="RWX10" s="148"/>
      <c r="RWY10" s="148"/>
      <c r="RWZ10" s="148"/>
      <c r="RXA10" s="148"/>
      <c r="RXB10" s="148"/>
      <c r="RXC10" s="148"/>
      <c r="RXD10" s="148"/>
      <c r="RXE10" s="148"/>
      <c r="RXF10" s="148"/>
      <c r="RXG10" s="148"/>
      <c r="RXH10" s="148"/>
      <c r="RXI10" s="148"/>
      <c r="RXJ10" s="148"/>
      <c r="RXK10" s="148"/>
      <c r="RXL10" s="148"/>
      <c r="RXM10" s="148"/>
      <c r="RXN10" s="148"/>
      <c r="RXO10" s="148"/>
      <c r="RXP10" s="148"/>
      <c r="RXQ10" s="148"/>
      <c r="RXR10" s="148"/>
      <c r="RXS10" s="148"/>
      <c r="RXT10" s="148"/>
      <c r="RXU10" s="148"/>
      <c r="RXV10" s="148"/>
      <c r="RXW10" s="148"/>
      <c r="RXX10" s="148"/>
      <c r="RXY10" s="148"/>
      <c r="RXZ10" s="148"/>
      <c r="RYA10" s="148"/>
      <c r="RYB10" s="148"/>
      <c r="RYC10" s="148"/>
      <c r="RYD10" s="148"/>
      <c r="RYE10" s="148"/>
      <c r="RYF10" s="148"/>
      <c r="RYG10" s="148"/>
      <c r="RYH10" s="148"/>
      <c r="RYI10" s="148"/>
      <c r="RYJ10" s="148"/>
      <c r="RYK10" s="148"/>
      <c r="RYL10" s="148"/>
      <c r="RYM10" s="148"/>
      <c r="RYN10" s="148"/>
      <c r="RYO10" s="148"/>
      <c r="RYP10" s="148"/>
      <c r="RYQ10" s="148"/>
      <c r="RYR10" s="148"/>
      <c r="RYS10" s="148"/>
      <c r="RYT10" s="148"/>
      <c r="RYU10" s="148"/>
      <c r="RYV10" s="148"/>
      <c r="RYW10" s="148"/>
      <c r="RYX10" s="148"/>
      <c r="RYY10" s="148"/>
      <c r="RYZ10" s="148"/>
      <c r="RZA10" s="148"/>
      <c r="RZB10" s="148"/>
      <c r="RZC10" s="148"/>
      <c r="RZD10" s="148"/>
      <c r="RZE10" s="148"/>
      <c r="RZF10" s="148"/>
      <c r="RZG10" s="148"/>
      <c r="RZH10" s="148"/>
      <c r="RZI10" s="148"/>
      <c r="RZJ10" s="148"/>
      <c r="RZK10" s="148"/>
      <c r="RZL10" s="148"/>
      <c r="RZM10" s="148"/>
      <c r="RZN10" s="148"/>
      <c r="RZO10" s="148"/>
      <c r="RZP10" s="148"/>
      <c r="RZQ10" s="148"/>
      <c r="RZR10" s="148"/>
      <c r="RZS10" s="148"/>
      <c r="RZT10" s="148"/>
      <c r="RZU10" s="148"/>
      <c r="RZV10" s="148"/>
      <c r="RZW10" s="148"/>
      <c r="RZX10" s="148"/>
      <c r="RZY10" s="148"/>
      <c r="RZZ10" s="148"/>
      <c r="SAA10" s="148"/>
      <c r="SAB10" s="148"/>
      <c r="SAC10" s="148"/>
      <c r="SAD10" s="148"/>
      <c r="SAE10" s="148"/>
      <c r="SAF10" s="148"/>
      <c r="SAG10" s="148"/>
      <c r="SAH10" s="148"/>
      <c r="SAI10" s="148"/>
      <c r="SAJ10" s="148"/>
      <c r="SAK10" s="148"/>
      <c r="SAL10" s="148"/>
      <c r="SAM10" s="148"/>
      <c r="SAN10" s="148"/>
      <c r="SAO10" s="148"/>
      <c r="SAP10" s="148"/>
      <c r="SAQ10" s="148"/>
      <c r="SAR10" s="148"/>
      <c r="SAS10" s="148"/>
      <c r="SAT10" s="148"/>
      <c r="SAU10" s="148"/>
      <c r="SAV10" s="148"/>
      <c r="SAW10" s="148"/>
      <c r="SAX10" s="148"/>
      <c r="SAY10" s="148"/>
      <c r="SAZ10" s="148"/>
      <c r="SBA10" s="148"/>
      <c r="SBB10" s="148"/>
      <c r="SBC10" s="148"/>
      <c r="SBD10" s="148"/>
      <c r="SBE10" s="148"/>
      <c r="SBF10" s="148"/>
      <c r="SBG10" s="148"/>
      <c r="SBH10" s="148"/>
      <c r="SBI10" s="148"/>
      <c r="SBJ10" s="148"/>
      <c r="SBK10" s="148"/>
      <c r="SBL10" s="148"/>
      <c r="SBM10" s="148"/>
      <c r="SBN10" s="148"/>
      <c r="SBO10" s="148"/>
      <c r="SBP10" s="148"/>
      <c r="SBQ10" s="148"/>
      <c r="SBR10" s="148"/>
      <c r="SBS10" s="148"/>
      <c r="SBT10" s="148"/>
      <c r="SBU10" s="148"/>
      <c r="SBV10" s="148"/>
      <c r="SBW10" s="148"/>
      <c r="SBX10" s="148"/>
      <c r="SBY10" s="148"/>
      <c r="SBZ10" s="148"/>
      <c r="SCA10" s="148"/>
      <c r="SCB10" s="148"/>
      <c r="SCC10" s="148"/>
      <c r="SCD10" s="148"/>
      <c r="SCE10" s="148"/>
      <c r="SCF10" s="148"/>
      <c r="SCG10" s="148"/>
      <c r="SCH10" s="148"/>
      <c r="SCI10" s="148"/>
      <c r="SCJ10" s="148"/>
      <c r="SCK10" s="148"/>
      <c r="SCL10" s="148"/>
      <c r="SCM10" s="148"/>
      <c r="SCN10" s="148"/>
      <c r="SCO10" s="148"/>
      <c r="SCP10" s="148"/>
      <c r="SCQ10" s="148"/>
      <c r="SCR10" s="148"/>
      <c r="SCS10" s="148"/>
      <c r="SCT10" s="148"/>
      <c r="SCU10" s="148"/>
      <c r="SCV10" s="148"/>
      <c r="SCW10" s="148"/>
      <c r="SCX10" s="148"/>
      <c r="SCY10" s="148"/>
      <c r="SCZ10" s="148"/>
      <c r="SDA10" s="148"/>
      <c r="SDB10" s="148"/>
      <c r="SDC10" s="148"/>
      <c r="SDD10" s="148"/>
      <c r="SDE10" s="148"/>
      <c r="SDF10" s="148"/>
      <c r="SDG10" s="148"/>
      <c r="SDH10" s="148"/>
      <c r="SDI10" s="148"/>
      <c r="SDJ10" s="148"/>
      <c r="SDK10" s="148"/>
      <c r="SDL10" s="148"/>
      <c r="SDM10" s="148"/>
      <c r="SDN10" s="148"/>
      <c r="SDO10" s="148"/>
      <c r="SDP10" s="148"/>
      <c r="SDQ10" s="148"/>
      <c r="SDR10" s="148"/>
      <c r="SDS10" s="148"/>
      <c r="SDT10" s="148"/>
      <c r="SDU10" s="148"/>
      <c r="SDV10" s="148"/>
      <c r="SDW10" s="148"/>
      <c r="SDX10" s="148"/>
      <c r="SDY10" s="148"/>
      <c r="SDZ10" s="148"/>
      <c r="SEA10" s="148"/>
      <c r="SEB10" s="148"/>
      <c r="SEC10" s="148"/>
      <c r="SED10" s="148"/>
      <c r="SEE10" s="148"/>
      <c r="SEF10" s="148"/>
      <c r="SEG10" s="148"/>
      <c r="SEH10" s="148"/>
      <c r="SEI10" s="148"/>
      <c r="SEJ10" s="148"/>
      <c r="SEK10" s="148"/>
      <c r="SEL10" s="148"/>
      <c r="SEM10" s="148"/>
      <c r="SEN10" s="148"/>
      <c r="SEO10" s="148"/>
      <c r="SEP10" s="148"/>
      <c r="SEQ10" s="148"/>
      <c r="SER10" s="148"/>
      <c r="SES10" s="148"/>
      <c r="SET10" s="148"/>
      <c r="SEU10" s="148"/>
      <c r="SEV10" s="148"/>
      <c r="SEW10" s="148"/>
      <c r="SEX10" s="148"/>
      <c r="SEY10" s="148"/>
      <c r="SEZ10" s="148"/>
      <c r="SFA10" s="148"/>
      <c r="SFB10" s="148"/>
      <c r="SFC10" s="148"/>
      <c r="SFD10" s="148"/>
      <c r="SFE10" s="148"/>
      <c r="SFF10" s="148"/>
      <c r="SFG10" s="148"/>
      <c r="SFH10" s="148"/>
      <c r="SFI10" s="148"/>
      <c r="SFJ10" s="148"/>
      <c r="SFK10" s="148"/>
      <c r="SFL10" s="148"/>
      <c r="SFM10" s="148"/>
      <c r="SFN10" s="148"/>
      <c r="SFO10" s="148"/>
      <c r="SFP10" s="148"/>
      <c r="SFQ10" s="148"/>
      <c r="SFR10" s="148"/>
      <c r="SFS10" s="148"/>
      <c r="SFT10" s="148"/>
      <c r="SFU10" s="148"/>
      <c r="SFV10" s="148"/>
      <c r="SFW10" s="148"/>
      <c r="SFX10" s="148"/>
      <c r="SFY10" s="148"/>
      <c r="SFZ10" s="148"/>
      <c r="SGA10" s="148"/>
      <c r="SGB10" s="148"/>
      <c r="SGC10" s="148"/>
      <c r="SGD10" s="148"/>
      <c r="SGE10" s="148"/>
      <c r="SGF10" s="148"/>
      <c r="SGG10" s="148"/>
      <c r="SGH10" s="148"/>
      <c r="SGI10" s="148"/>
      <c r="SGJ10" s="148"/>
      <c r="SGK10" s="148"/>
      <c r="SGL10" s="148"/>
      <c r="SGM10" s="148"/>
      <c r="SGN10" s="148"/>
      <c r="SGO10" s="148"/>
      <c r="SGP10" s="148"/>
      <c r="SGQ10" s="148"/>
      <c r="SGR10" s="148"/>
      <c r="SGS10" s="148"/>
      <c r="SGT10" s="148"/>
      <c r="SGU10" s="148"/>
      <c r="SGV10" s="148"/>
      <c r="SGW10" s="148"/>
      <c r="SGX10" s="148"/>
      <c r="SGY10" s="148"/>
      <c r="SGZ10" s="148"/>
      <c r="SHA10" s="148"/>
      <c r="SHB10" s="148"/>
      <c r="SHC10" s="148"/>
      <c r="SHD10" s="148"/>
      <c r="SHE10" s="148"/>
      <c r="SHF10" s="148"/>
      <c r="SHG10" s="148"/>
      <c r="SHH10" s="148"/>
      <c r="SHI10" s="148"/>
      <c r="SHJ10" s="148"/>
      <c r="SHK10" s="148"/>
      <c r="SHL10" s="148"/>
      <c r="SHM10" s="148"/>
      <c r="SHN10" s="148"/>
      <c r="SHO10" s="148"/>
      <c r="SHP10" s="148"/>
      <c r="SHQ10" s="148"/>
      <c r="SHR10" s="148"/>
      <c r="SHS10" s="148"/>
      <c r="SHT10" s="148"/>
      <c r="SHU10" s="148"/>
      <c r="SHV10" s="148"/>
      <c r="SHW10" s="148"/>
      <c r="SHX10" s="148"/>
      <c r="SHY10" s="148"/>
      <c r="SHZ10" s="148"/>
      <c r="SIA10" s="148"/>
      <c r="SIB10" s="148"/>
      <c r="SIC10" s="148"/>
      <c r="SID10" s="148"/>
      <c r="SIE10" s="148"/>
      <c r="SIF10" s="148"/>
      <c r="SIG10" s="148"/>
      <c r="SIH10" s="148"/>
      <c r="SII10" s="148"/>
      <c r="SIJ10" s="148"/>
      <c r="SIK10" s="148"/>
      <c r="SIL10" s="148"/>
      <c r="SIM10" s="148"/>
      <c r="SIN10" s="148"/>
      <c r="SIO10" s="148"/>
      <c r="SIP10" s="148"/>
      <c r="SIQ10" s="148"/>
      <c r="SIR10" s="148"/>
      <c r="SIS10" s="148"/>
      <c r="SIT10" s="148"/>
      <c r="SIU10" s="148"/>
      <c r="SIV10" s="148"/>
      <c r="SIW10" s="148"/>
      <c r="SIX10" s="148"/>
      <c r="SIY10" s="148"/>
      <c r="SIZ10" s="148"/>
      <c r="SJA10" s="148"/>
      <c r="SJB10" s="148"/>
      <c r="SJC10" s="148"/>
      <c r="SJD10" s="148"/>
      <c r="SJE10" s="148"/>
      <c r="SJF10" s="148"/>
      <c r="SJG10" s="148"/>
      <c r="SJH10" s="148"/>
      <c r="SJI10" s="148"/>
      <c r="SJJ10" s="148"/>
      <c r="SJK10" s="148"/>
      <c r="SJL10" s="148"/>
      <c r="SJM10" s="148"/>
      <c r="SJN10" s="148"/>
      <c r="SJO10" s="148"/>
      <c r="SJP10" s="148"/>
      <c r="SJQ10" s="148"/>
      <c r="SJR10" s="148"/>
      <c r="SJS10" s="148"/>
      <c r="SJT10" s="148"/>
      <c r="SJU10" s="148"/>
      <c r="SJV10" s="148"/>
      <c r="SJW10" s="148"/>
      <c r="SJX10" s="148"/>
      <c r="SJY10" s="148"/>
      <c r="SJZ10" s="148"/>
      <c r="SKA10" s="148"/>
      <c r="SKB10" s="148"/>
      <c r="SKC10" s="148"/>
      <c r="SKD10" s="148"/>
      <c r="SKE10" s="148"/>
      <c r="SKF10" s="148"/>
      <c r="SKG10" s="148"/>
      <c r="SKH10" s="148"/>
      <c r="SKI10" s="148"/>
      <c r="SKJ10" s="148"/>
      <c r="SKK10" s="148"/>
      <c r="SKL10" s="148"/>
      <c r="SKM10" s="148"/>
      <c r="SKN10" s="148"/>
      <c r="SKO10" s="148"/>
      <c r="SKP10" s="148"/>
      <c r="SKQ10" s="148"/>
      <c r="SKR10" s="148"/>
      <c r="SKS10" s="148"/>
      <c r="SKT10" s="148"/>
      <c r="SKU10" s="148"/>
      <c r="SKV10" s="148"/>
      <c r="SKW10" s="148"/>
      <c r="SKX10" s="148"/>
      <c r="SKY10" s="148"/>
      <c r="SKZ10" s="148"/>
      <c r="SLA10" s="148"/>
      <c r="SLB10" s="148"/>
      <c r="SLC10" s="148"/>
      <c r="SLD10" s="148"/>
      <c r="SLE10" s="148"/>
      <c r="SLF10" s="148"/>
      <c r="SLG10" s="148"/>
      <c r="SLH10" s="148"/>
      <c r="SLI10" s="148"/>
      <c r="SLJ10" s="148"/>
      <c r="SLK10" s="148"/>
      <c r="SLL10" s="148"/>
      <c r="SLM10" s="148"/>
      <c r="SLN10" s="148"/>
      <c r="SLO10" s="148"/>
      <c r="SLP10" s="148"/>
      <c r="SLQ10" s="148"/>
      <c r="SLR10" s="148"/>
      <c r="SLS10" s="148"/>
      <c r="SLT10" s="148"/>
      <c r="SLU10" s="148"/>
      <c r="SLV10" s="148"/>
      <c r="SLW10" s="148"/>
      <c r="SLX10" s="148"/>
      <c r="SLY10" s="148"/>
      <c r="SLZ10" s="148"/>
      <c r="SMA10" s="148"/>
      <c r="SMB10" s="148"/>
      <c r="SMC10" s="148"/>
      <c r="SMD10" s="148"/>
      <c r="SME10" s="148"/>
      <c r="SMF10" s="148"/>
      <c r="SMG10" s="148"/>
      <c r="SMH10" s="148"/>
      <c r="SMI10" s="148"/>
      <c r="SMJ10" s="148"/>
      <c r="SMK10" s="148"/>
      <c r="SML10" s="148"/>
      <c r="SMM10" s="148"/>
      <c r="SMN10" s="148"/>
      <c r="SMO10" s="148"/>
      <c r="SMP10" s="148"/>
      <c r="SMQ10" s="148"/>
      <c r="SMR10" s="148"/>
      <c r="SMS10" s="148"/>
      <c r="SMT10" s="148"/>
      <c r="SMU10" s="148"/>
      <c r="SMV10" s="148"/>
      <c r="SMW10" s="148"/>
      <c r="SMX10" s="148"/>
      <c r="SMY10" s="148"/>
      <c r="SMZ10" s="148"/>
      <c r="SNA10" s="148"/>
      <c r="SNB10" s="148"/>
      <c r="SNC10" s="148"/>
      <c r="SND10" s="148"/>
      <c r="SNE10" s="148"/>
      <c r="SNF10" s="148"/>
      <c r="SNG10" s="148"/>
      <c r="SNH10" s="148"/>
      <c r="SNI10" s="148"/>
      <c r="SNJ10" s="148"/>
      <c r="SNK10" s="148"/>
      <c r="SNL10" s="148"/>
      <c r="SNM10" s="148"/>
      <c r="SNN10" s="148"/>
      <c r="SNO10" s="148"/>
      <c r="SNP10" s="148"/>
      <c r="SNQ10" s="148"/>
      <c r="SNR10" s="148"/>
      <c r="SNS10" s="148"/>
      <c r="SNT10" s="148"/>
      <c r="SNU10" s="148"/>
      <c r="SNV10" s="148"/>
      <c r="SNW10" s="148"/>
      <c r="SNX10" s="148"/>
      <c r="SNY10" s="148"/>
      <c r="SNZ10" s="148"/>
      <c r="SOA10" s="148"/>
      <c r="SOB10" s="148"/>
      <c r="SOC10" s="148"/>
      <c r="SOD10" s="148"/>
      <c r="SOE10" s="148"/>
      <c r="SOF10" s="148"/>
      <c r="SOG10" s="148"/>
      <c r="SOH10" s="148"/>
      <c r="SOI10" s="148"/>
      <c r="SOJ10" s="148"/>
      <c r="SOK10" s="148"/>
      <c r="SOL10" s="148"/>
      <c r="SOM10" s="148"/>
      <c r="SON10" s="148"/>
      <c r="SOO10" s="148"/>
      <c r="SOP10" s="148"/>
      <c r="SOQ10" s="148"/>
      <c r="SOR10" s="148"/>
      <c r="SOS10" s="148"/>
      <c r="SOT10" s="148"/>
      <c r="SOU10" s="148"/>
      <c r="SOV10" s="148"/>
      <c r="SOW10" s="148"/>
      <c r="SOX10" s="148"/>
      <c r="SOY10" s="148"/>
      <c r="SOZ10" s="148"/>
      <c r="SPA10" s="148"/>
      <c r="SPB10" s="148"/>
      <c r="SPC10" s="148"/>
      <c r="SPD10" s="148"/>
      <c r="SPE10" s="148"/>
      <c r="SPF10" s="148"/>
      <c r="SPG10" s="148"/>
      <c r="SPH10" s="148"/>
      <c r="SPI10" s="148"/>
      <c r="SPJ10" s="148"/>
      <c r="SPK10" s="148"/>
      <c r="SPL10" s="148"/>
      <c r="SPM10" s="148"/>
      <c r="SPN10" s="148"/>
      <c r="SPO10" s="148"/>
      <c r="SPP10" s="148"/>
      <c r="SPQ10" s="148"/>
      <c r="SPR10" s="148"/>
      <c r="SPS10" s="148"/>
      <c r="SPT10" s="148"/>
      <c r="SPU10" s="148"/>
      <c r="SPV10" s="148"/>
      <c r="SPW10" s="148"/>
      <c r="SPX10" s="148"/>
      <c r="SPY10" s="148"/>
      <c r="SPZ10" s="148"/>
      <c r="SQA10" s="148"/>
      <c r="SQB10" s="148"/>
      <c r="SQC10" s="148"/>
      <c r="SQD10" s="148"/>
      <c r="SQE10" s="148"/>
      <c r="SQF10" s="148"/>
      <c r="SQG10" s="148"/>
      <c r="SQH10" s="148"/>
      <c r="SQI10" s="148"/>
      <c r="SQJ10" s="148"/>
      <c r="SQK10" s="148"/>
      <c r="SQL10" s="148"/>
      <c r="SQM10" s="148"/>
      <c r="SQN10" s="148"/>
      <c r="SQO10" s="148"/>
      <c r="SQP10" s="148"/>
      <c r="SQQ10" s="148"/>
      <c r="SQR10" s="148"/>
      <c r="SQS10" s="148"/>
      <c r="SQT10" s="148"/>
      <c r="SQU10" s="148"/>
      <c r="SQV10" s="148"/>
      <c r="SQW10" s="148"/>
      <c r="SQX10" s="148"/>
      <c r="SQY10" s="148"/>
      <c r="SQZ10" s="148"/>
      <c r="SRA10" s="148"/>
      <c r="SRB10" s="148"/>
      <c r="SRC10" s="148"/>
      <c r="SRD10" s="148"/>
      <c r="SRE10" s="148"/>
      <c r="SRF10" s="148"/>
      <c r="SRG10" s="148"/>
      <c r="SRH10" s="148"/>
      <c r="SRI10" s="148"/>
      <c r="SRJ10" s="148"/>
      <c r="SRK10" s="148"/>
      <c r="SRL10" s="148"/>
      <c r="SRM10" s="148"/>
      <c r="SRN10" s="148"/>
      <c r="SRO10" s="148"/>
      <c r="SRP10" s="148"/>
      <c r="SRQ10" s="148"/>
      <c r="SRR10" s="148"/>
      <c r="SRS10" s="148"/>
      <c r="SRT10" s="148"/>
      <c r="SRU10" s="148"/>
      <c r="SRV10" s="148"/>
      <c r="SRW10" s="148"/>
      <c r="SRX10" s="148"/>
      <c r="SRY10" s="148"/>
      <c r="SRZ10" s="148"/>
      <c r="SSA10" s="148"/>
      <c r="SSB10" s="148"/>
      <c r="SSC10" s="148"/>
      <c r="SSD10" s="148"/>
      <c r="SSE10" s="148"/>
      <c r="SSF10" s="148"/>
      <c r="SSG10" s="148"/>
      <c r="SSH10" s="148"/>
      <c r="SSI10" s="148"/>
      <c r="SSJ10" s="148"/>
      <c r="SSK10" s="148"/>
      <c r="SSL10" s="148"/>
      <c r="SSM10" s="148"/>
      <c r="SSN10" s="148"/>
      <c r="SSO10" s="148"/>
      <c r="SSP10" s="148"/>
      <c r="SSQ10" s="148"/>
      <c r="SSR10" s="148"/>
      <c r="SSS10" s="148"/>
      <c r="SST10" s="148"/>
      <c r="SSU10" s="148"/>
      <c r="SSV10" s="148"/>
      <c r="SSW10" s="148"/>
      <c r="SSX10" s="148"/>
      <c r="SSY10" s="148"/>
      <c r="SSZ10" s="148"/>
      <c r="STA10" s="148"/>
      <c r="STB10" s="148"/>
      <c r="STC10" s="148"/>
      <c r="STD10" s="148"/>
      <c r="STE10" s="148"/>
      <c r="STF10" s="148"/>
      <c r="STG10" s="148"/>
      <c r="STH10" s="148"/>
      <c r="STI10" s="148"/>
      <c r="STJ10" s="148"/>
      <c r="STK10" s="148"/>
      <c r="STL10" s="148"/>
      <c r="STM10" s="148"/>
      <c r="STN10" s="148"/>
      <c r="STO10" s="148"/>
      <c r="STP10" s="148"/>
      <c r="STQ10" s="148"/>
      <c r="STR10" s="148"/>
      <c r="STS10" s="148"/>
      <c r="STT10" s="148"/>
      <c r="STU10" s="148"/>
      <c r="STV10" s="148"/>
      <c r="STW10" s="148"/>
      <c r="STX10" s="148"/>
      <c r="STY10" s="148"/>
      <c r="STZ10" s="148"/>
      <c r="SUA10" s="148"/>
      <c r="SUB10" s="148"/>
      <c r="SUC10" s="148"/>
      <c r="SUD10" s="148"/>
      <c r="SUE10" s="148"/>
      <c r="SUF10" s="148"/>
      <c r="SUG10" s="148"/>
      <c r="SUH10" s="148"/>
      <c r="SUI10" s="148"/>
      <c r="SUJ10" s="148"/>
      <c r="SUK10" s="148"/>
      <c r="SUL10" s="148"/>
      <c r="SUM10" s="148"/>
      <c r="SUN10" s="148"/>
      <c r="SUO10" s="148"/>
      <c r="SUP10" s="148"/>
      <c r="SUQ10" s="148"/>
      <c r="SUR10" s="148"/>
      <c r="SUS10" s="148"/>
      <c r="SUT10" s="148"/>
      <c r="SUU10" s="148"/>
      <c r="SUV10" s="148"/>
      <c r="SUW10" s="148"/>
      <c r="SUX10" s="148"/>
      <c r="SUY10" s="148"/>
      <c r="SUZ10" s="148"/>
      <c r="SVA10" s="148"/>
      <c r="SVB10" s="148"/>
      <c r="SVC10" s="148"/>
      <c r="SVD10" s="148"/>
      <c r="SVE10" s="148"/>
      <c r="SVF10" s="148"/>
      <c r="SVG10" s="148"/>
      <c r="SVH10" s="148"/>
      <c r="SVI10" s="148"/>
      <c r="SVJ10" s="148"/>
      <c r="SVK10" s="148"/>
      <c r="SVL10" s="148"/>
      <c r="SVM10" s="148"/>
      <c r="SVN10" s="148"/>
      <c r="SVO10" s="148"/>
      <c r="SVP10" s="148"/>
      <c r="SVQ10" s="148"/>
      <c r="SVR10" s="148"/>
      <c r="SVS10" s="148"/>
      <c r="SVT10" s="148"/>
      <c r="SVU10" s="148"/>
      <c r="SVV10" s="148"/>
      <c r="SVW10" s="148"/>
      <c r="SVX10" s="148"/>
      <c r="SVY10" s="148"/>
      <c r="SVZ10" s="148"/>
      <c r="SWA10" s="148"/>
      <c r="SWB10" s="148"/>
      <c r="SWC10" s="148"/>
      <c r="SWD10" s="148"/>
      <c r="SWE10" s="148"/>
      <c r="SWF10" s="148"/>
      <c r="SWG10" s="148"/>
      <c r="SWH10" s="148"/>
      <c r="SWI10" s="148"/>
      <c r="SWJ10" s="148"/>
      <c r="SWK10" s="148"/>
      <c r="SWL10" s="148"/>
      <c r="SWM10" s="148"/>
      <c r="SWN10" s="148"/>
      <c r="SWO10" s="148"/>
      <c r="SWP10" s="148"/>
      <c r="SWQ10" s="148"/>
      <c r="SWR10" s="148"/>
      <c r="SWS10" s="148"/>
      <c r="SWT10" s="148"/>
      <c r="SWU10" s="148"/>
      <c r="SWV10" s="148"/>
      <c r="SWW10" s="148"/>
      <c r="SWX10" s="148"/>
      <c r="SWY10" s="148"/>
      <c r="SWZ10" s="148"/>
      <c r="SXA10" s="148"/>
      <c r="SXB10" s="148"/>
      <c r="SXC10" s="148"/>
      <c r="SXD10" s="148"/>
      <c r="SXE10" s="148"/>
      <c r="SXF10" s="148"/>
      <c r="SXG10" s="148"/>
      <c r="SXH10" s="148"/>
      <c r="SXI10" s="148"/>
      <c r="SXJ10" s="148"/>
      <c r="SXK10" s="148"/>
      <c r="SXL10" s="148"/>
      <c r="SXM10" s="148"/>
      <c r="SXN10" s="148"/>
      <c r="SXO10" s="148"/>
      <c r="SXP10" s="148"/>
      <c r="SXQ10" s="148"/>
      <c r="SXR10" s="148"/>
      <c r="SXS10" s="148"/>
      <c r="SXT10" s="148"/>
      <c r="SXU10" s="148"/>
      <c r="SXV10" s="148"/>
      <c r="SXW10" s="148"/>
      <c r="SXX10" s="148"/>
      <c r="SXY10" s="148"/>
      <c r="SXZ10" s="148"/>
      <c r="SYA10" s="148"/>
      <c r="SYB10" s="148"/>
      <c r="SYC10" s="148"/>
      <c r="SYD10" s="148"/>
      <c r="SYE10" s="148"/>
      <c r="SYF10" s="148"/>
      <c r="SYG10" s="148"/>
      <c r="SYH10" s="148"/>
      <c r="SYI10" s="148"/>
      <c r="SYJ10" s="148"/>
      <c r="SYK10" s="148"/>
      <c r="SYL10" s="148"/>
      <c r="SYM10" s="148"/>
      <c r="SYN10" s="148"/>
      <c r="SYO10" s="148"/>
      <c r="SYP10" s="148"/>
      <c r="SYQ10" s="148"/>
      <c r="SYR10" s="148"/>
      <c r="SYS10" s="148"/>
      <c r="SYT10" s="148"/>
      <c r="SYU10" s="148"/>
      <c r="SYV10" s="148"/>
      <c r="SYW10" s="148"/>
      <c r="SYX10" s="148"/>
      <c r="SYY10" s="148"/>
      <c r="SYZ10" s="148"/>
      <c r="SZA10" s="148"/>
      <c r="SZB10" s="148"/>
      <c r="SZC10" s="148"/>
      <c r="SZD10" s="148"/>
      <c r="SZE10" s="148"/>
      <c r="SZF10" s="148"/>
      <c r="SZG10" s="148"/>
      <c r="SZH10" s="148"/>
      <c r="SZI10" s="148"/>
      <c r="SZJ10" s="148"/>
      <c r="SZK10" s="148"/>
      <c r="SZL10" s="148"/>
      <c r="SZM10" s="148"/>
      <c r="SZN10" s="148"/>
      <c r="SZO10" s="148"/>
      <c r="SZP10" s="148"/>
      <c r="SZQ10" s="148"/>
      <c r="SZR10" s="148"/>
      <c r="SZS10" s="148"/>
      <c r="SZT10" s="148"/>
      <c r="SZU10" s="148"/>
      <c r="SZV10" s="148"/>
      <c r="SZW10" s="148"/>
      <c r="SZX10" s="148"/>
      <c r="SZY10" s="148"/>
      <c r="SZZ10" s="148"/>
      <c r="TAA10" s="148"/>
      <c r="TAB10" s="148"/>
      <c r="TAC10" s="148"/>
      <c r="TAD10" s="148"/>
      <c r="TAE10" s="148"/>
      <c r="TAF10" s="148"/>
      <c r="TAG10" s="148"/>
      <c r="TAH10" s="148"/>
      <c r="TAI10" s="148"/>
      <c r="TAJ10" s="148"/>
      <c r="TAK10" s="148"/>
      <c r="TAL10" s="148"/>
      <c r="TAM10" s="148"/>
      <c r="TAN10" s="148"/>
      <c r="TAO10" s="148"/>
      <c r="TAP10" s="148"/>
      <c r="TAQ10" s="148"/>
      <c r="TAR10" s="148"/>
      <c r="TAS10" s="148"/>
      <c r="TAT10" s="148"/>
      <c r="TAU10" s="148"/>
      <c r="TAV10" s="148"/>
      <c r="TAW10" s="148"/>
      <c r="TAX10" s="148"/>
      <c r="TAY10" s="148"/>
      <c r="TAZ10" s="148"/>
      <c r="TBA10" s="148"/>
      <c r="TBB10" s="148"/>
      <c r="TBC10" s="148"/>
      <c r="TBD10" s="148"/>
      <c r="TBE10" s="148"/>
      <c r="TBF10" s="148"/>
      <c r="TBG10" s="148"/>
      <c r="TBH10" s="148"/>
      <c r="TBI10" s="148"/>
      <c r="TBJ10" s="148"/>
      <c r="TBK10" s="148"/>
      <c r="TBL10" s="148"/>
      <c r="TBM10" s="148"/>
      <c r="TBN10" s="148"/>
      <c r="TBO10" s="148"/>
      <c r="TBP10" s="148"/>
      <c r="TBQ10" s="148"/>
      <c r="TBR10" s="148"/>
      <c r="TBS10" s="148"/>
      <c r="TBT10" s="148"/>
      <c r="TBU10" s="148"/>
      <c r="TBV10" s="148"/>
      <c r="TBW10" s="148"/>
      <c r="TBX10" s="148"/>
      <c r="TBY10" s="148"/>
      <c r="TBZ10" s="148"/>
      <c r="TCA10" s="148"/>
      <c r="TCB10" s="148"/>
      <c r="TCC10" s="148"/>
      <c r="TCD10" s="148"/>
      <c r="TCE10" s="148"/>
      <c r="TCF10" s="148"/>
      <c r="TCG10" s="148"/>
      <c r="TCH10" s="148"/>
      <c r="TCI10" s="148"/>
      <c r="TCJ10" s="148"/>
      <c r="TCK10" s="148"/>
      <c r="TCL10" s="148"/>
      <c r="TCM10" s="148"/>
      <c r="TCN10" s="148"/>
      <c r="TCO10" s="148"/>
      <c r="TCP10" s="148"/>
      <c r="TCQ10" s="148"/>
      <c r="TCR10" s="148"/>
      <c r="TCS10" s="148"/>
      <c r="TCT10" s="148"/>
      <c r="TCU10" s="148"/>
      <c r="TCV10" s="148"/>
      <c r="TCW10" s="148"/>
      <c r="TCX10" s="148"/>
      <c r="TCY10" s="148"/>
      <c r="TCZ10" s="148"/>
      <c r="TDA10" s="148"/>
      <c r="TDB10" s="148"/>
      <c r="TDC10" s="148"/>
      <c r="TDD10" s="148"/>
      <c r="TDE10" s="148"/>
      <c r="TDF10" s="148"/>
      <c r="TDG10" s="148"/>
      <c r="TDH10" s="148"/>
      <c r="TDI10" s="148"/>
      <c r="TDJ10" s="148"/>
      <c r="TDK10" s="148"/>
      <c r="TDL10" s="148"/>
      <c r="TDM10" s="148"/>
      <c r="TDN10" s="148"/>
      <c r="TDO10" s="148"/>
      <c r="TDP10" s="148"/>
      <c r="TDQ10" s="148"/>
      <c r="TDR10" s="148"/>
      <c r="TDS10" s="148"/>
      <c r="TDT10" s="148"/>
      <c r="TDU10" s="148"/>
      <c r="TDV10" s="148"/>
      <c r="TDW10" s="148"/>
      <c r="TDX10" s="148"/>
      <c r="TDY10" s="148"/>
      <c r="TDZ10" s="148"/>
      <c r="TEA10" s="148"/>
      <c r="TEB10" s="148"/>
      <c r="TEC10" s="148"/>
      <c r="TED10" s="148"/>
      <c r="TEE10" s="148"/>
      <c r="TEF10" s="148"/>
      <c r="TEG10" s="148"/>
      <c r="TEH10" s="148"/>
      <c r="TEI10" s="148"/>
      <c r="TEJ10" s="148"/>
      <c r="TEK10" s="148"/>
      <c r="TEL10" s="148"/>
      <c r="TEM10" s="148"/>
      <c r="TEN10" s="148"/>
      <c r="TEO10" s="148"/>
      <c r="TEP10" s="148"/>
      <c r="TEQ10" s="148"/>
      <c r="TER10" s="148"/>
      <c r="TES10" s="148"/>
      <c r="TET10" s="148"/>
      <c r="TEU10" s="148"/>
      <c r="TEV10" s="148"/>
      <c r="TEW10" s="148"/>
      <c r="TEX10" s="148"/>
      <c r="TEY10" s="148"/>
      <c r="TEZ10" s="148"/>
      <c r="TFA10" s="148"/>
      <c r="TFB10" s="148"/>
      <c r="TFC10" s="148"/>
      <c r="TFD10" s="148"/>
      <c r="TFE10" s="148"/>
      <c r="TFF10" s="148"/>
      <c r="TFG10" s="148"/>
      <c r="TFH10" s="148"/>
      <c r="TFI10" s="148"/>
      <c r="TFJ10" s="148"/>
      <c r="TFK10" s="148"/>
      <c r="TFL10" s="148"/>
      <c r="TFM10" s="148"/>
      <c r="TFN10" s="148"/>
      <c r="TFO10" s="148"/>
      <c r="TFP10" s="148"/>
      <c r="TFQ10" s="148"/>
      <c r="TFR10" s="148"/>
      <c r="TFS10" s="148"/>
      <c r="TFT10" s="148"/>
      <c r="TFU10" s="148"/>
      <c r="TFV10" s="148"/>
      <c r="TFW10" s="148"/>
      <c r="TFX10" s="148"/>
      <c r="TFY10" s="148"/>
      <c r="TFZ10" s="148"/>
      <c r="TGA10" s="148"/>
      <c r="TGB10" s="148"/>
      <c r="TGC10" s="148"/>
      <c r="TGD10" s="148"/>
      <c r="TGE10" s="148"/>
      <c r="TGF10" s="148"/>
      <c r="TGG10" s="148"/>
      <c r="TGH10" s="148"/>
      <c r="TGI10" s="148"/>
      <c r="TGJ10" s="148"/>
      <c r="TGK10" s="148"/>
      <c r="TGL10" s="148"/>
      <c r="TGM10" s="148"/>
      <c r="TGN10" s="148"/>
      <c r="TGO10" s="148"/>
      <c r="TGP10" s="148"/>
      <c r="TGQ10" s="148"/>
      <c r="TGR10" s="148"/>
      <c r="TGS10" s="148"/>
      <c r="TGT10" s="148"/>
      <c r="TGU10" s="148"/>
      <c r="TGV10" s="148"/>
      <c r="TGW10" s="148"/>
      <c r="TGX10" s="148"/>
      <c r="TGY10" s="148"/>
      <c r="TGZ10" s="148"/>
      <c r="THA10" s="148"/>
      <c r="THB10" s="148"/>
      <c r="THC10" s="148"/>
      <c r="THD10" s="148"/>
      <c r="THE10" s="148"/>
      <c r="THF10" s="148"/>
      <c r="THG10" s="148"/>
      <c r="THH10" s="148"/>
      <c r="THI10" s="148"/>
      <c r="THJ10" s="148"/>
      <c r="THK10" s="148"/>
      <c r="THL10" s="148"/>
      <c r="THM10" s="148"/>
      <c r="THN10" s="148"/>
      <c r="THO10" s="148"/>
      <c r="THP10" s="148"/>
      <c r="THQ10" s="148"/>
      <c r="THR10" s="148"/>
      <c r="THS10" s="148"/>
      <c r="THT10" s="148"/>
      <c r="THU10" s="148"/>
      <c r="THV10" s="148"/>
      <c r="THW10" s="148"/>
      <c r="THX10" s="148"/>
      <c r="THY10" s="148"/>
      <c r="THZ10" s="148"/>
      <c r="TIA10" s="148"/>
      <c r="TIB10" s="148"/>
      <c r="TIC10" s="148"/>
      <c r="TID10" s="148"/>
      <c r="TIE10" s="148"/>
      <c r="TIF10" s="148"/>
      <c r="TIG10" s="148"/>
      <c r="TIH10" s="148"/>
      <c r="TII10" s="148"/>
      <c r="TIJ10" s="148"/>
      <c r="TIK10" s="148"/>
      <c r="TIL10" s="148"/>
      <c r="TIM10" s="148"/>
      <c r="TIN10" s="148"/>
      <c r="TIO10" s="148"/>
      <c r="TIP10" s="148"/>
      <c r="TIQ10" s="148"/>
      <c r="TIR10" s="148"/>
      <c r="TIS10" s="148"/>
      <c r="TIT10" s="148"/>
      <c r="TIU10" s="148"/>
      <c r="TIV10" s="148"/>
      <c r="TIW10" s="148"/>
      <c r="TIX10" s="148"/>
      <c r="TIY10" s="148"/>
      <c r="TIZ10" s="148"/>
      <c r="TJA10" s="148"/>
      <c r="TJB10" s="148"/>
      <c r="TJC10" s="148"/>
      <c r="TJD10" s="148"/>
      <c r="TJE10" s="148"/>
      <c r="TJF10" s="148"/>
      <c r="TJG10" s="148"/>
      <c r="TJH10" s="148"/>
      <c r="TJI10" s="148"/>
      <c r="TJJ10" s="148"/>
      <c r="TJK10" s="148"/>
      <c r="TJL10" s="148"/>
      <c r="TJM10" s="148"/>
      <c r="TJN10" s="148"/>
      <c r="TJO10" s="148"/>
      <c r="TJP10" s="148"/>
      <c r="TJQ10" s="148"/>
      <c r="TJR10" s="148"/>
      <c r="TJS10" s="148"/>
      <c r="TJT10" s="148"/>
      <c r="TJU10" s="148"/>
      <c r="TJV10" s="148"/>
      <c r="TJW10" s="148"/>
      <c r="TJX10" s="148"/>
      <c r="TJY10" s="148"/>
      <c r="TJZ10" s="148"/>
      <c r="TKA10" s="148"/>
      <c r="TKB10" s="148"/>
      <c r="TKC10" s="148"/>
      <c r="TKD10" s="148"/>
      <c r="TKE10" s="148"/>
      <c r="TKF10" s="148"/>
      <c r="TKG10" s="148"/>
      <c r="TKH10" s="148"/>
      <c r="TKI10" s="148"/>
      <c r="TKJ10" s="148"/>
      <c r="TKK10" s="148"/>
      <c r="TKL10" s="148"/>
      <c r="TKM10" s="148"/>
      <c r="TKN10" s="148"/>
      <c r="TKO10" s="148"/>
      <c r="TKP10" s="148"/>
      <c r="TKQ10" s="148"/>
      <c r="TKR10" s="148"/>
      <c r="TKS10" s="148"/>
      <c r="TKT10" s="148"/>
      <c r="TKU10" s="148"/>
      <c r="TKV10" s="148"/>
      <c r="TKW10" s="148"/>
      <c r="TKX10" s="148"/>
      <c r="TKY10" s="148"/>
      <c r="TKZ10" s="148"/>
      <c r="TLA10" s="148"/>
      <c r="TLB10" s="148"/>
      <c r="TLC10" s="148"/>
      <c r="TLD10" s="148"/>
      <c r="TLE10" s="148"/>
      <c r="TLF10" s="148"/>
      <c r="TLG10" s="148"/>
      <c r="TLH10" s="148"/>
      <c r="TLI10" s="148"/>
      <c r="TLJ10" s="148"/>
      <c r="TLK10" s="148"/>
      <c r="TLL10" s="148"/>
      <c r="TLM10" s="148"/>
      <c r="TLN10" s="148"/>
      <c r="TLO10" s="148"/>
      <c r="TLP10" s="148"/>
      <c r="TLQ10" s="148"/>
      <c r="TLR10" s="148"/>
      <c r="TLS10" s="148"/>
      <c r="TLT10" s="148"/>
      <c r="TLU10" s="148"/>
      <c r="TLV10" s="148"/>
      <c r="TLW10" s="148"/>
      <c r="TLX10" s="148"/>
      <c r="TLY10" s="148"/>
      <c r="TLZ10" s="148"/>
      <c r="TMA10" s="148"/>
      <c r="TMB10" s="148"/>
      <c r="TMC10" s="148"/>
      <c r="TMD10" s="148"/>
      <c r="TME10" s="148"/>
      <c r="TMF10" s="148"/>
      <c r="TMG10" s="148"/>
      <c r="TMH10" s="148"/>
      <c r="TMI10" s="148"/>
      <c r="TMJ10" s="148"/>
      <c r="TMK10" s="148"/>
      <c r="TML10" s="148"/>
      <c r="TMM10" s="148"/>
      <c r="TMN10" s="148"/>
      <c r="TMO10" s="148"/>
      <c r="TMP10" s="148"/>
      <c r="TMQ10" s="148"/>
      <c r="TMR10" s="148"/>
      <c r="TMS10" s="148"/>
      <c r="TMT10" s="148"/>
      <c r="TMU10" s="148"/>
      <c r="TMV10" s="148"/>
      <c r="TMW10" s="148"/>
      <c r="TMX10" s="148"/>
      <c r="TMY10" s="148"/>
      <c r="TMZ10" s="148"/>
      <c r="TNA10" s="148"/>
      <c r="TNB10" s="148"/>
      <c r="TNC10" s="148"/>
      <c r="TND10" s="148"/>
      <c r="TNE10" s="148"/>
      <c r="TNF10" s="148"/>
      <c r="TNG10" s="148"/>
      <c r="TNH10" s="148"/>
      <c r="TNI10" s="148"/>
      <c r="TNJ10" s="148"/>
      <c r="TNK10" s="148"/>
      <c r="TNL10" s="148"/>
      <c r="TNM10" s="148"/>
      <c r="TNN10" s="148"/>
      <c r="TNO10" s="148"/>
      <c r="TNP10" s="148"/>
      <c r="TNQ10" s="148"/>
      <c r="TNR10" s="148"/>
      <c r="TNS10" s="148"/>
      <c r="TNT10" s="148"/>
      <c r="TNU10" s="148"/>
      <c r="TNV10" s="148"/>
      <c r="TNW10" s="148"/>
      <c r="TNX10" s="148"/>
      <c r="TNY10" s="148"/>
      <c r="TNZ10" s="148"/>
      <c r="TOA10" s="148"/>
      <c r="TOB10" s="148"/>
      <c r="TOC10" s="148"/>
      <c r="TOD10" s="148"/>
      <c r="TOE10" s="148"/>
      <c r="TOF10" s="148"/>
      <c r="TOG10" s="148"/>
      <c r="TOH10" s="148"/>
      <c r="TOI10" s="148"/>
      <c r="TOJ10" s="148"/>
      <c r="TOK10" s="148"/>
      <c r="TOL10" s="148"/>
      <c r="TOM10" s="148"/>
      <c r="TON10" s="148"/>
      <c r="TOO10" s="148"/>
      <c r="TOP10" s="148"/>
      <c r="TOQ10" s="148"/>
      <c r="TOR10" s="148"/>
      <c r="TOS10" s="148"/>
      <c r="TOT10" s="148"/>
      <c r="TOU10" s="148"/>
      <c r="TOV10" s="148"/>
      <c r="TOW10" s="148"/>
      <c r="TOX10" s="148"/>
      <c r="TOY10" s="148"/>
      <c r="TOZ10" s="148"/>
      <c r="TPA10" s="148"/>
      <c r="TPB10" s="148"/>
      <c r="TPC10" s="148"/>
      <c r="TPD10" s="148"/>
      <c r="TPE10" s="148"/>
      <c r="TPF10" s="148"/>
      <c r="TPG10" s="148"/>
      <c r="TPH10" s="148"/>
      <c r="TPI10" s="148"/>
      <c r="TPJ10" s="148"/>
      <c r="TPK10" s="148"/>
      <c r="TPL10" s="148"/>
      <c r="TPM10" s="148"/>
      <c r="TPN10" s="148"/>
      <c r="TPO10" s="148"/>
      <c r="TPP10" s="148"/>
      <c r="TPQ10" s="148"/>
      <c r="TPR10" s="148"/>
      <c r="TPS10" s="148"/>
      <c r="TPT10" s="148"/>
      <c r="TPU10" s="148"/>
      <c r="TPV10" s="148"/>
      <c r="TPW10" s="148"/>
      <c r="TPX10" s="148"/>
      <c r="TPY10" s="148"/>
      <c r="TPZ10" s="148"/>
      <c r="TQA10" s="148"/>
      <c r="TQB10" s="148"/>
      <c r="TQC10" s="148"/>
      <c r="TQD10" s="148"/>
      <c r="TQE10" s="148"/>
      <c r="TQF10" s="148"/>
      <c r="TQG10" s="148"/>
      <c r="TQH10" s="148"/>
      <c r="TQI10" s="148"/>
      <c r="TQJ10" s="148"/>
      <c r="TQK10" s="148"/>
      <c r="TQL10" s="148"/>
      <c r="TQM10" s="148"/>
      <c r="TQN10" s="148"/>
      <c r="TQO10" s="148"/>
      <c r="TQP10" s="148"/>
      <c r="TQQ10" s="148"/>
      <c r="TQR10" s="148"/>
      <c r="TQS10" s="148"/>
      <c r="TQT10" s="148"/>
      <c r="TQU10" s="148"/>
      <c r="TQV10" s="148"/>
      <c r="TQW10" s="148"/>
      <c r="TQX10" s="148"/>
      <c r="TQY10" s="148"/>
      <c r="TQZ10" s="148"/>
      <c r="TRA10" s="148"/>
      <c r="TRB10" s="148"/>
      <c r="TRC10" s="148"/>
      <c r="TRD10" s="148"/>
      <c r="TRE10" s="148"/>
      <c r="TRF10" s="148"/>
      <c r="TRG10" s="148"/>
      <c r="TRH10" s="148"/>
      <c r="TRI10" s="148"/>
      <c r="TRJ10" s="148"/>
      <c r="TRK10" s="148"/>
      <c r="TRL10" s="148"/>
      <c r="TRM10" s="148"/>
      <c r="TRN10" s="148"/>
      <c r="TRO10" s="148"/>
      <c r="TRP10" s="148"/>
      <c r="TRQ10" s="148"/>
      <c r="TRR10" s="148"/>
      <c r="TRS10" s="148"/>
      <c r="TRT10" s="148"/>
      <c r="TRU10" s="148"/>
      <c r="TRV10" s="148"/>
      <c r="TRW10" s="148"/>
      <c r="TRX10" s="148"/>
      <c r="TRY10" s="148"/>
      <c r="TRZ10" s="148"/>
      <c r="TSA10" s="148"/>
      <c r="TSB10" s="148"/>
      <c r="TSC10" s="148"/>
      <c r="TSD10" s="148"/>
      <c r="TSE10" s="148"/>
      <c r="TSF10" s="148"/>
      <c r="TSG10" s="148"/>
      <c r="TSH10" s="148"/>
      <c r="TSI10" s="148"/>
      <c r="TSJ10" s="148"/>
      <c r="TSK10" s="148"/>
      <c r="TSL10" s="148"/>
      <c r="TSM10" s="148"/>
      <c r="TSN10" s="148"/>
      <c r="TSO10" s="148"/>
      <c r="TSP10" s="148"/>
      <c r="TSQ10" s="148"/>
      <c r="TSR10" s="148"/>
      <c r="TSS10" s="148"/>
      <c r="TST10" s="148"/>
      <c r="TSU10" s="148"/>
      <c r="TSV10" s="148"/>
      <c r="TSW10" s="148"/>
      <c r="TSX10" s="148"/>
      <c r="TSY10" s="148"/>
      <c r="TSZ10" s="148"/>
      <c r="TTA10" s="148"/>
      <c r="TTB10" s="148"/>
      <c r="TTC10" s="148"/>
      <c r="TTD10" s="148"/>
      <c r="TTE10" s="148"/>
      <c r="TTF10" s="148"/>
      <c r="TTG10" s="148"/>
      <c r="TTH10" s="148"/>
      <c r="TTI10" s="148"/>
      <c r="TTJ10" s="148"/>
      <c r="TTK10" s="148"/>
      <c r="TTL10" s="148"/>
      <c r="TTM10" s="148"/>
      <c r="TTN10" s="148"/>
      <c r="TTO10" s="148"/>
      <c r="TTP10" s="148"/>
      <c r="TTQ10" s="148"/>
      <c r="TTR10" s="148"/>
      <c r="TTS10" s="148"/>
      <c r="TTT10" s="148"/>
      <c r="TTU10" s="148"/>
      <c r="TTV10" s="148"/>
      <c r="TTW10" s="148"/>
      <c r="TTX10" s="148"/>
      <c r="TTY10" s="148"/>
      <c r="TTZ10" s="148"/>
      <c r="TUA10" s="148"/>
      <c r="TUB10" s="148"/>
      <c r="TUC10" s="148"/>
      <c r="TUD10" s="148"/>
      <c r="TUE10" s="148"/>
      <c r="TUF10" s="148"/>
      <c r="TUG10" s="148"/>
      <c r="TUH10" s="148"/>
      <c r="TUI10" s="148"/>
      <c r="TUJ10" s="148"/>
      <c r="TUK10" s="148"/>
      <c r="TUL10" s="148"/>
      <c r="TUM10" s="148"/>
      <c r="TUN10" s="148"/>
      <c r="TUO10" s="148"/>
      <c r="TUP10" s="148"/>
      <c r="TUQ10" s="148"/>
      <c r="TUR10" s="148"/>
      <c r="TUS10" s="148"/>
      <c r="TUT10" s="148"/>
      <c r="TUU10" s="148"/>
      <c r="TUV10" s="148"/>
      <c r="TUW10" s="148"/>
      <c r="TUX10" s="148"/>
      <c r="TUY10" s="148"/>
      <c r="TUZ10" s="148"/>
      <c r="TVA10" s="148"/>
      <c r="TVB10" s="148"/>
      <c r="TVC10" s="148"/>
      <c r="TVD10" s="148"/>
      <c r="TVE10" s="148"/>
      <c r="TVF10" s="148"/>
      <c r="TVG10" s="148"/>
      <c r="TVH10" s="148"/>
      <c r="TVI10" s="148"/>
      <c r="TVJ10" s="148"/>
      <c r="TVK10" s="148"/>
      <c r="TVL10" s="148"/>
      <c r="TVM10" s="148"/>
      <c r="TVN10" s="148"/>
      <c r="TVO10" s="148"/>
      <c r="TVP10" s="148"/>
      <c r="TVQ10" s="148"/>
      <c r="TVR10" s="148"/>
      <c r="TVS10" s="148"/>
      <c r="TVT10" s="148"/>
      <c r="TVU10" s="148"/>
      <c r="TVV10" s="148"/>
      <c r="TVW10" s="148"/>
      <c r="TVX10" s="148"/>
      <c r="TVY10" s="148"/>
      <c r="TVZ10" s="148"/>
      <c r="TWA10" s="148"/>
      <c r="TWB10" s="148"/>
      <c r="TWC10" s="148"/>
      <c r="TWD10" s="148"/>
      <c r="TWE10" s="148"/>
      <c r="TWF10" s="148"/>
      <c r="TWG10" s="148"/>
      <c r="TWH10" s="148"/>
      <c r="TWI10" s="148"/>
      <c r="TWJ10" s="148"/>
      <c r="TWK10" s="148"/>
      <c r="TWL10" s="148"/>
      <c r="TWM10" s="148"/>
      <c r="TWN10" s="148"/>
      <c r="TWO10" s="148"/>
      <c r="TWP10" s="148"/>
      <c r="TWQ10" s="148"/>
      <c r="TWR10" s="148"/>
      <c r="TWS10" s="148"/>
      <c r="TWT10" s="148"/>
      <c r="TWU10" s="148"/>
      <c r="TWV10" s="148"/>
      <c r="TWW10" s="148"/>
      <c r="TWX10" s="148"/>
      <c r="TWY10" s="148"/>
      <c r="TWZ10" s="148"/>
      <c r="TXA10" s="148"/>
      <c r="TXB10" s="148"/>
      <c r="TXC10" s="148"/>
      <c r="TXD10" s="148"/>
      <c r="TXE10" s="148"/>
      <c r="TXF10" s="148"/>
      <c r="TXG10" s="148"/>
      <c r="TXH10" s="148"/>
      <c r="TXI10" s="148"/>
      <c r="TXJ10" s="148"/>
      <c r="TXK10" s="148"/>
      <c r="TXL10" s="148"/>
      <c r="TXM10" s="148"/>
      <c r="TXN10" s="148"/>
      <c r="TXO10" s="148"/>
      <c r="TXP10" s="148"/>
      <c r="TXQ10" s="148"/>
      <c r="TXR10" s="148"/>
      <c r="TXS10" s="148"/>
      <c r="TXT10" s="148"/>
      <c r="TXU10" s="148"/>
      <c r="TXV10" s="148"/>
      <c r="TXW10" s="148"/>
      <c r="TXX10" s="148"/>
      <c r="TXY10" s="148"/>
      <c r="TXZ10" s="148"/>
      <c r="TYA10" s="148"/>
      <c r="TYB10" s="148"/>
      <c r="TYC10" s="148"/>
      <c r="TYD10" s="148"/>
      <c r="TYE10" s="148"/>
      <c r="TYF10" s="148"/>
      <c r="TYG10" s="148"/>
      <c r="TYH10" s="148"/>
      <c r="TYI10" s="148"/>
      <c r="TYJ10" s="148"/>
      <c r="TYK10" s="148"/>
      <c r="TYL10" s="148"/>
      <c r="TYM10" s="148"/>
      <c r="TYN10" s="148"/>
      <c r="TYO10" s="148"/>
      <c r="TYP10" s="148"/>
      <c r="TYQ10" s="148"/>
      <c r="TYR10" s="148"/>
      <c r="TYS10" s="148"/>
      <c r="TYT10" s="148"/>
      <c r="TYU10" s="148"/>
      <c r="TYV10" s="148"/>
      <c r="TYW10" s="148"/>
      <c r="TYX10" s="148"/>
      <c r="TYY10" s="148"/>
      <c r="TYZ10" s="148"/>
      <c r="TZA10" s="148"/>
      <c r="TZB10" s="148"/>
      <c r="TZC10" s="148"/>
      <c r="TZD10" s="148"/>
      <c r="TZE10" s="148"/>
      <c r="TZF10" s="148"/>
      <c r="TZG10" s="148"/>
      <c r="TZH10" s="148"/>
      <c r="TZI10" s="148"/>
      <c r="TZJ10" s="148"/>
      <c r="TZK10" s="148"/>
      <c r="TZL10" s="148"/>
      <c r="TZM10" s="148"/>
      <c r="TZN10" s="148"/>
      <c r="TZO10" s="148"/>
      <c r="TZP10" s="148"/>
      <c r="TZQ10" s="148"/>
      <c r="TZR10" s="148"/>
      <c r="TZS10" s="148"/>
      <c r="TZT10" s="148"/>
      <c r="TZU10" s="148"/>
      <c r="TZV10" s="148"/>
      <c r="TZW10" s="148"/>
      <c r="TZX10" s="148"/>
      <c r="TZY10" s="148"/>
      <c r="TZZ10" s="148"/>
      <c r="UAA10" s="148"/>
      <c r="UAB10" s="148"/>
      <c r="UAC10" s="148"/>
      <c r="UAD10" s="148"/>
      <c r="UAE10" s="148"/>
      <c r="UAF10" s="148"/>
      <c r="UAG10" s="148"/>
      <c r="UAH10" s="148"/>
      <c r="UAI10" s="148"/>
      <c r="UAJ10" s="148"/>
      <c r="UAK10" s="148"/>
      <c r="UAL10" s="148"/>
      <c r="UAM10" s="148"/>
      <c r="UAN10" s="148"/>
      <c r="UAO10" s="148"/>
      <c r="UAP10" s="148"/>
      <c r="UAQ10" s="148"/>
      <c r="UAR10" s="148"/>
      <c r="UAS10" s="148"/>
      <c r="UAT10" s="148"/>
      <c r="UAU10" s="148"/>
      <c r="UAV10" s="148"/>
      <c r="UAW10" s="148"/>
      <c r="UAX10" s="148"/>
      <c r="UAY10" s="148"/>
      <c r="UAZ10" s="148"/>
      <c r="UBA10" s="148"/>
      <c r="UBB10" s="148"/>
      <c r="UBC10" s="148"/>
      <c r="UBD10" s="148"/>
      <c r="UBE10" s="148"/>
      <c r="UBF10" s="148"/>
      <c r="UBG10" s="148"/>
      <c r="UBH10" s="148"/>
      <c r="UBI10" s="148"/>
      <c r="UBJ10" s="148"/>
      <c r="UBK10" s="148"/>
      <c r="UBL10" s="148"/>
      <c r="UBM10" s="148"/>
      <c r="UBN10" s="148"/>
      <c r="UBO10" s="148"/>
      <c r="UBP10" s="148"/>
      <c r="UBQ10" s="148"/>
      <c r="UBR10" s="148"/>
      <c r="UBS10" s="148"/>
      <c r="UBT10" s="148"/>
      <c r="UBU10" s="148"/>
      <c r="UBV10" s="148"/>
      <c r="UBW10" s="148"/>
      <c r="UBX10" s="148"/>
      <c r="UBY10" s="148"/>
      <c r="UBZ10" s="148"/>
      <c r="UCA10" s="148"/>
      <c r="UCB10" s="148"/>
      <c r="UCC10" s="148"/>
      <c r="UCD10" s="148"/>
      <c r="UCE10" s="148"/>
      <c r="UCF10" s="148"/>
      <c r="UCG10" s="148"/>
      <c r="UCH10" s="148"/>
      <c r="UCI10" s="148"/>
      <c r="UCJ10" s="148"/>
      <c r="UCK10" s="148"/>
      <c r="UCL10" s="148"/>
      <c r="UCM10" s="148"/>
      <c r="UCN10" s="148"/>
      <c r="UCO10" s="148"/>
      <c r="UCP10" s="148"/>
      <c r="UCQ10" s="148"/>
      <c r="UCR10" s="148"/>
      <c r="UCS10" s="148"/>
      <c r="UCT10" s="148"/>
      <c r="UCU10" s="148"/>
      <c r="UCV10" s="148"/>
      <c r="UCW10" s="148"/>
      <c r="UCX10" s="148"/>
      <c r="UCY10" s="148"/>
      <c r="UCZ10" s="148"/>
      <c r="UDA10" s="148"/>
      <c r="UDB10" s="148"/>
      <c r="UDC10" s="148"/>
      <c r="UDD10" s="148"/>
      <c r="UDE10" s="148"/>
      <c r="UDF10" s="148"/>
      <c r="UDG10" s="148"/>
      <c r="UDH10" s="148"/>
      <c r="UDI10" s="148"/>
      <c r="UDJ10" s="148"/>
      <c r="UDK10" s="148"/>
      <c r="UDL10" s="148"/>
      <c r="UDM10" s="148"/>
      <c r="UDN10" s="148"/>
      <c r="UDO10" s="148"/>
      <c r="UDP10" s="148"/>
      <c r="UDQ10" s="148"/>
      <c r="UDR10" s="148"/>
      <c r="UDS10" s="148"/>
      <c r="UDT10" s="148"/>
      <c r="UDU10" s="148"/>
      <c r="UDV10" s="148"/>
      <c r="UDW10" s="148"/>
      <c r="UDX10" s="148"/>
      <c r="UDY10" s="148"/>
      <c r="UDZ10" s="148"/>
      <c r="UEA10" s="148"/>
      <c r="UEB10" s="148"/>
      <c r="UEC10" s="148"/>
      <c r="UED10" s="148"/>
      <c r="UEE10" s="148"/>
      <c r="UEF10" s="148"/>
      <c r="UEG10" s="148"/>
      <c r="UEH10" s="148"/>
      <c r="UEI10" s="148"/>
      <c r="UEJ10" s="148"/>
      <c r="UEK10" s="148"/>
      <c r="UEL10" s="148"/>
      <c r="UEM10" s="148"/>
      <c r="UEN10" s="148"/>
      <c r="UEO10" s="148"/>
      <c r="UEP10" s="148"/>
      <c r="UEQ10" s="148"/>
      <c r="UER10" s="148"/>
      <c r="UES10" s="148"/>
      <c r="UET10" s="148"/>
      <c r="UEU10" s="148"/>
      <c r="UEV10" s="148"/>
      <c r="UEW10" s="148"/>
      <c r="UEX10" s="148"/>
      <c r="UEY10" s="148"/>
      <c r="UEZ10" s="148"/>
      <c r="UFA10" s="148"/>
      <c r="UFB10" s="148"/>
      <c r="UFC10" s="148"/>
      <c r="UFD10" s="148"/>
      <c r="UFE10" s="148"/>
      <c r="UFF10" s="148"/>
      <c r="UFG10" s="148"/>
      <c r="UFH10" s="148"/>
      <c r="UFI10" s="148"/>
      <c r="UFJ10" s="148"/>
      <c r="UFK10" s="148"/>
      <c r="UFL10" s="148"/>
      <c r="UFM10" s="148"/>
      <c r="UFN10" s="148"/>
      <c r="UFO10" s="148"/>
      <c r="UFP10" s="148"/>
      <c r="UFQ10" s="148"/>
      <c r="UFR10" s="148"/>
      <c r="UFS10" s="148"/>
      <c r="UFT10" s="148"/>
      <c r="UFU10" s="148"/>
      <c r="UFV10" s="148"/>
      <c r="UFW10" s="148"/>
      <c r="UFX10" s="148"/>
      <c r="UFY10" s="148"/>
      <c r="UFZ10" s="148"/>
      <c r="UGA10" s="148"/>
      <c r="UGB10" s="148"/>
      <c r="UGC10" s="148"/>
      <c r="UGD10" s="148"/>
      <c r="UGE10" s="148"/>
      <c r="UGF10" s="148"/>
      <c r="UGG10" s="148"/>
      <c r="UGH10" s="148"/>
      <c r="UGI10" s="148"/>
      <c r="UGJ10" s="148"/>
      <c r="UGK10" s="148"/>
      <c r="UGL10" s="148"/>
      <c r="UGM10" s="148"/>
      <c r="UGN10" s="148"/>
      <c r="UGO10" s="148"/>
      <c r="UGP10" s="148"/>
      <c r="UGQ10" s="148"/>
      <c r="UGR10" s="148"/>
      <c r="UGS10" s="148"/>
      <c r="UGT10" s="148"/>
      <c r="UGU10" s="148"/>
      <c r="UGV10" s="148"/>
      <c r="UGW10" s="148"/>
      <c r="UGX10" s="148"/>
      <c r="UGY10" s="148"/>
      <c r="UGZ10" s="148"/>
      <c r="UHA10" s="148"/>
      <c r="UHB10" s="148"/>
      <c r="UHC10" s="148"/>
      <c r="UHD10" s="148"/>
      <c r="UHE10" s="148"/>
      <c r="UHF10" s="148"/>
      <c r="UHG10" s="148"/>
      <c r="UHH10" s="148"/>
      <c r="UHI10" s="148"/>
      <c r="UHJ10" s="148"/>
      <c r="UHK10" s="148"/>
      <c r="UHL10" s="148"/>
      <c r="UHM10" s="148"/>
      <c r="UHN10" s="148"/>
      <c r="UHO10" s="148"/>
      <c r="UHP10" s="148"/>
      <c r="UHQ10" s="148"/>
      <c r="UHR10" s="148"/>
      <c r="UHS10" s="148"/>
      <c r="UHT10" s="148"/>
      <c r="UHU10" s="148"/>
      <c r="UHV10" s="148"/>
      <c r="UHW10" s="148"/>
      <c r="UHX10" s="148"/>
      <c r="UHY10" s="148"/>
      <c r="UHZ10" s="148"/>
      <c r="UIA10" s="148"/>
      <c r="UIB10" s="148"/>
      <c r="UIC10" s="148"/>
      <c r="UID10" s="148"/>
      <c r="UIE10" s="148"/>
      <c r="UIF10" s="148"/>
      <c r="UIG10" s="148"/>
      <c r="UIH10" s="148"/>
      <c r="UII10" s="148"/>
      <c r="UIJ10" s="148"/>
      <c r="UIK10" s="148"/>
      <c r="UIL10" s="148"/>
      <c r="UIM10" s="148"/>
      <c r="UIN10" s="148"/>
      <c r="UIO10" s="148"/>
      <c r="UIP10" s="148"/>
      <c r="UIQ10" s="148"/>
      <c r="UIR10" s="148"/>
      <c r="UIS10" s="148"/>
      <c r="UIT10" s="148"/>
      <c r="UIU10" s="148"/>
      <c r="UIV10" s="148"/>
      <c r="UIW10" s="148"/>
      <c r="UIX10" s="148"/>
      <c r="UIY10" s="148"/>
      <c r="UIZ10" s="148"/>
      <c r="UJA10" s="148"/>
      <c r="UJB10" s="148"/>
      <c r="UJC10" s="148"/>
      <c r="UJD10" s="148"/>
      <c r="UJE10" s="148"/>
      <c r="UJF10" s="148"/>
      <c r="UJG10" s="148"/>
      <c r="UJH10" s="148"/>
      <c r="UJI10" s="148"/>
      <c r="UJJ10" s="148"/>
      <c r="UJK10" s="148"/>
      <c r="UJL10" s="148"/>
      <c r="UJM10" s="148"/>
      <c r="UJN10" s="148"/>
      <c r="UJO10" s="148"/>
      <c r="UJP10" s="148"/>
      <c r="UJQ10" s="148"/>
      <c r="UJR10" s="148"/>
      <c r="UJS10" s="148"/>
      <c r="UJT10" s="148"/>
      <c r="UJU10" s="148"/>
      <c r="UJV10" s="148"/>
      <c r="UJW10" s="148"/>
      <c r="UJX10" s="148"/>
      <c r="UJY10" s="148"/>
      <c r="UJZ10" s="148"/>
      <c r="UKA10" s="148"/>
      <c r="UKB10" s="148"/>
      <c r="UKC10" s="148"/>
      <c r="UKD10" s="148"/>
      <c r="UKE10" s="148"/>
      <c r="UKF10" s="148"/>
      <c r="UKG10" s="148"/>
      <c r="UKH10" s="148"/>
      <c r="UKI10" s="148"/>
      <c r="UKJ10" s="148"/>
      <c r="UKK10" s="148"/>
      <c r="UKL10" s="148"/>
      <c r="UKM10" s="148"/>
      <c r="UKN10" s="148"/>
      <c r="UKO10" s="148"/>
      <c r="UKP10" s="148"/>
      <c r="UKQ10" s="148"/>
      <c r="UKR10" s="148"/>
      <c r="UKS10" s="148"/>
      <c r="UKT10" s="148"/>
      <c r="UKU10" s="148"/>
      <c r="UKV10" s="148"/>
      <c r="UKW10" s="148"/>
      <c r="UKX10" s="148"/>
      <c r="UKY10" s="148"/>
      <c r="UKZ10" s="148"/>
      <c r="ULA10" s="148"/>
      <c r="ULB10" s="148"/>
      <c r="ULC10" s="148"/>
      <c r="ULD10" s="148"/>
      <c r="ULE10" s="148"/>
      <c r="ULF10" s="148"/>
      <c r="ULG10" s="148"/>
      <c r="ULH10" s="148"/>
      <c r="ULI10" s="148"/>
      <c r="ULJ10" s="148"/>
      <c r="ULK10" s="148"/>
      <c r="ULL10" s="148"/>
      <c r="ULM10" s="148"/>
      <c r="ULN10" s="148"/>
      <c r="ULO10" s="148"/>
      <c r="ULP10" s="148"/>
      <c r="ULQ10" s="148"/>
      <c r="ULR10" s="148"/>
      <c r="ULS10" s="148"/>
      <c r="ULT10" s="148"/>
      <c r="ULU10" s="148"/>
      <c r="ULV10" s="148"/>
      <c r="ULW10" s="148"/>
      <c r="ULX10" s="148"/>
      <c r="ULY10" s="148"/>
      <c r="ULZ10" s="148"/>
      <c r="UMA10" s="148"/>
      <c r="UMB10" s="148"/>
      <c r="UMC10" s="148"/>
      <c r="UMD10" s="148"/>
      <c r="UME10" s="148"/>
      <c r="UMF10" s="148"/>
      <c r="UMG10" s="148"/>
      <c r="UMH10" s="148"/>
      <c r="UMI10" s="148"/>
      <c r="UMJ10" s="148"/>
      <c r="UMK10" s="148"/>
      <c r="UML10" s="148"/>
      <c r="UMM10" s="148"/>
      <c r="UMN10" s="148"/>
      <c r="UMO10" s="148"/>
      <c r="UMP10" s="148"/>
      <c r="UMQ10" s="148"/>
      <c r="UMR10" s="148"/>
      <c r="UMS10" s="148"/>
      <c r="UMT10" s="148"/>
      <c r="UMU10" s="148"/>
      <c r="UMV10" s="148"/>
      <c r="UMW10" s="148"/>
      <c r="UMX10" s="148"/>
      <c r="UMY10" s="148"/>
      <c r="UMZ10" s="148"/>
      <c r="UNA10" s="148"/>
      <c r="UNB10" s="148"/>
      <c r="UNC10" s="148"/>
      <c r="UND10" s="148"/>
      <c r="UNE10" s="148"/>
      <c r="UNF10" s="148"/>
      <c r="UNG10" s="148"/>
      <c r="UNH10" s="148"/>
      <c r="UNI10" s="148"/>
      <c r="UNJ10" s="148"/>
      <c r="UNK10" s="148"/>
      <c r="UNL10" s="148"/>
      <c r="UNM10" s="148"/>
      <c r="UNN10" s="148"/>
      <c r="UNO10" s="148"/>
      <c r="UNP10" s="148"/>
      <c r="UNQ10" s="148"/>
      <c r="UNR10" s="148"/>
      <c r="UNS10" s="148"/>
      <c r="UNT10" s="148"/>
      <c r="UNU10" s="148"/>
      <c r="UNV10" s="148"/>
      <c r="UNW10" s="148"/>
      <c r="UNX10" s="148"/>
      <c r="UNY10" s="148"/>
      <c r="UNZ10" s="148"/>
      <c r="UOA10" s="148"/>
      <c r="UOB10" s="148"/>
      <c r="UOC10" s="148"/>
      <c r="UOD10" s="148"/>
      <c r="UOE10" s="148"/>
      <c r="UOF10" s="148"/>
      <c r="UOG10" s="148"/>
      <c r="UOH10" s="148"/>
      <c r="UOI10" s="148"/>
      <c r="UOJ10" s="148"/>
      <c r="UOK10" s="148"/>
      <c r="UOL10" s="148"/>
      <c r="UOM10" s="148"/>
      <c r="UON10" s="148"/>
      <c r="UOO10" s="148"/>
      <c r="UOP10" s="148"/>
      <c r="UOQ10" s="148"/>
      <c r="UOR10" s="148"/>
      <c r="UOS10" s="148"/>
      <c r="UOT10" s="148"/>
      <c r="UOU10" s="148"/>
      <c r="UOV10" s="148"/>
      <c r="UOW10" s="148"/>
      <c r="UOX10" s="148"/>
      <c r="UOY10" s="148"/>
      <c r="UOZ10" s="148"/>
      <c r="UPA10" s="148"/>
      <c r="UPB10" s="148"/>
      <c r="UPC10" s="148"/>
      <c r="UPD10" s="148"/>
      <c r="UPE10" s="148"/>
      <c r="UPF10" s="148"/>
      <c r="UPG10" s="148"/>
      <c r="UPH10" s="148"/>
      <c r="UPI10" s="148"/>
      <c r="UPJ10" s="148"/>
      <c r="UPK10" s="148"/>
      <c r="UPL10" s="148"/>
      <c r="UPM10" s="148"/>
      <c r="UPN10" s="148"/>
      <c r="UPO10" s="148"/>
      <c r="UPP10" s="148"/>
      <c r="UPQ10" s="148"/>
      <c r="UPR10" s="148"/>
      <c r="UPS10" s="148"/>
      <c r="UPT10" s="148"/>
      <c r="UPU10" s="148"/>
      <c r="UPV10" s="148"/>
      <c r="UPW10" s="148"/>
      <c r="UPX10" s="148"/>
      <c r="UPY10" s="148"/>
      <c r="UPZ10" s="148"/>
      <c r="UQA10" s="148"/>
      <c r="UQB10" s="148"/>
      <c r="UQC10" s="148"/>
      <c r="UQD10" s="148"/>
      <c r="UQE10" s="148"/>
      <c r="UQF10" s="148"/>
      <c r="UQG10" s="148"/>
      <c r="UQH10" s="148"/>
      <c r="UQI10" s="148"/>
      <c r="UQJ10" s="148"/>
      <c r="UQK10" s="148"/>
      <c r="UQL10" s="148"/>
      <c r="UQM10" s="148"/>
      <c r="UQN10" s="148"/>
      <c r="UQO10" s="148"/>
      <c r="UQP10" s="148"/>
      <c r="UQQ10" s="148"/>
      <c r="UQR10" s="148"/>
      <c r="UQS10" s="148"/>
      <c r="UQT10" s="148"/>
      <c r="UQU10" s="148"/>
      <c r="UQV10" s="148"/>
      <c r="UQW10" s="148"/>
      <c r="UQX10" s="148"/>
      <c r="UQY10" s="148"/>
      <c r="UQZ10" s="148"/>
      <c r="URA10" s="148"/>
      <c r="URB10" s="148"/>
      <c r="URC10" s="148"/>
      <c r="URD10" s="148"/>
      <c r="URE10" s="148"/>
      <c r="URF10" s="148"/>
      <c r="URG10" s="148"/>
      <c r="URH10" s="148"/>
      <c r="URI10" s="148"/>
      <c r="URJ10" s="148"/>
      <c r="URK10" s="148"/>
      <c r="URL10" s="148"/>
      <c r="URM10" s="148"/>
      <c r="URN10" s="148"/>
      <c r="URO10" s="148"/>
      <c r="URP10" s="148"/>
      <c r="URQ10" s="148"/>
      <c r="URR10" s="148"/>
      <c r="URS10" s="148"/>
      <c r="URT10" s="148"/>
      <c r="URU10" s="148"/>
      <c r="URV10" s="148"/>
      <c r="URW10" s="148"/>
      <c r="URX10" s="148"/>
      <c r="URY10" s="148"/>
      <c r="URZ10" s="148"/>
      <c r="USA10" s="148"/>
      <c r="USB10" s="148"/>
      <c r="USC10" s="148"/>
      <c r="USD10" s="148"/>
      <c r="USE10" s="148"/>
      <c r="USF10" s="148"/>
      <c r="USG10" s="148"/>
      <c r="USH10" s="148"/>
      <c r="USI10" s="148"/>
      <c r="USJ10" s="148"/>
      <c r="USK10" s="148"/>
      <c r="USL10" s="148"/>
      <c r="USM10" s="148"/>
      <c r="USN10" s="148"/>
      <c r="USO10" s="148"/>
      <c r="USP10" s="148"/>
      <c r="USQ10" s="148"/>
      <c r="USR10" s="148"/>
      <c r="USS10" s="148"/>
      <c r="UST10" s="148"/>
      <c r="USU10" s="148"/>
      <c r="USV10" s="148"/>
      <c r="USW10" s="148"/>
      <c r="USX10" s="148"/>
      <c r="USY10" s="148"/>
      <c r="USZ10" s="148"/>
      <c r="UTA10" s="148"/>
      <c r="UTB10" s="148"/>
      <c r="UTC10" s="148"/>
      <c r="UTD10" s="148"/>
      <c r="UTE10" s="148"/>
      <c r="UTF10" s="148"/>
      <c r="UTG10" s="148"/>
      <c r="UTH10" s="148"/>
      <c r="UTI10" s="148"/>
      <c r="UTJ10" s="148"/>
      <c r="UTK10" s="148"/>
      <c r="UTL10" s="148"/>
      <c r="UTM10" s="148"/>
      <c r="UTN10" s="148"/>
      <c r="UTO10" s="148"/>
      <c r="UTP10" s="148"/>
      <c r="UTQ10" s="148"/>
      <c r="UTR10" s="148"/>
      <c r="UTS10" s="148"/>
      <c r="UTT10" s="148"/>
      <c r="UTU10" s="148"/>
      <c r="UTV10" s="148"/>
      <c r="UTW10" s="148"/>
      <c r="UTX10" s="148"/>
      <c r="UTY10" s="148"/>
      <c r="UTZ10" s="148"/>
      <c r="UUA10" s="148"/>
      <c r="UUB10" s="148"/>
      <c r="UUC10" s="148"/>
      <c r="UUD10" s="148"/>
      <c r="UUE10" s="148"/>
      <c r="UUF10" s="148"/>
      <c r="UUG10" s="148"/>
      <c r="UUH10" s="148"/>
      <c r="UUI10" s="148"/>
      <c r="UUJ10" s="148"/>
      <c r="UUK10" s="148"/>
      <c r="UUL10" s="148"/>
      <c r="UUM10" s="148"/>
      <c r="UUN10" s="148"/>
      <c r="UUO10" s="148"/>
      <c r="UUP10" s="148"/>
      <c r="UUQ10" s="148"/>
      <c r="UUR10" s="148"/>
      <c r="UUS10" s="148"/>
      <c r="UUT10" s="148"/>
      <c r="UUU10" s="148"/>
      <c r="UUV10" s="148"/>
      <c r="UUW10" s="148"/>
      <c r="UUX10" s="148"/>
      <c r="UUY10" s="148"/>
      <c r="UUZ10" s="148"/>
      <c r="UVA10" s="148"/>
      <c r="UVB10" s="148"/>
      <c r="UVC10" s="148"/>
      <c r="UVD10" s="148"/>
      <c r="UVE10" s="148"/>
      <c r="UVF10" s="148"/>
      <c r="UVG10" s="148"/>
      <c r="UVH10" s="148"/>
      <c r="UVI10" s="148"/>
      <c r="UVJ10" s="148"/>
      <c r="UVK10" s="148"/>
      <c r="UVL10" s="148"/>
      <c r="UVM10" s="148"/>
      <c r="UVN10" s="148"/>
      <c r="UVO10" s="148"/>
      <c r="UVP10" s="148"/>
      <c r="UVQ10" s="148"/>
      <c r="UVR10" s="148"/>
      <c r="UVS10" s="148"/>
      <c r="UVT10" s="148"/>
      <c r="UVU10" s="148"/>
      <c r="UVV10" s="148"/>
      <c r="UVW10" s="148"/>
      <c r="UVX10" s="148"/>
      <c r="UVY10" s="148"/>
      <c r="UVZ10" s="148"/>
      <c r="UWA10" s="148"/>
      <c r="UWB10" s="148"/>
      <c r="UWC10" s="148"/>
      <c r="UWD10" s="148"/>
      <c r="UWE10" s="148"/>
      <c r="UWF10" s="148"/>
      <c r="UWG10" s="148"/>
      <c r="UWH10" s="148"/>
      <c r="UWI10" s="148"/>
      <c r="UWJ10" s="148"/>
      <c r="UWK10" s="148"/>
      <c r="UWL10" s="148"/>
      <c r="UWM10" s="148"/>
      <c r="UWN10" s="148"/>
      <c r="UWO10" s="148"/>
      <c r="UWP10" s="148"/>
      <c r="UWQ10" s="148"/>
      <c r="UWR10" s="148"/>
      <c r="UWS10" s="148"/>
      <c r="UWT10" s="148"/>
      <c r="UWU10" s="148"/>
      <c r="UWV10" s="148"/>
      <c r="UWW10" s="148"/>
      <c r="UWX10" s="148"/>
      <c r="UWY10" s="148"/>
      <c r="UWZ10" s="148"/>
      <c r="UXA10" s="148"/>
      <c r="UXB10" s="148"/>
      <c r="UXC10" s="148"/>
      <c r="UXD10" s="148"/>
      <c r="UXE10" s="148"/>
      <c r="UXF10" s="148"/>
      <c r="UXG10" s="148"/>
      <c r="UXH10" s="148"/>
      <c r="UXI10" s="148"/>
      <c r="UXJ10" s="148"/>
      <c r="UXK10" s="148"/>
      <c r="UXL10" s="148"/>
      <c r="UXM10" s="148"/>
      <c r="UXN10" s="148"/>
      <c r="UXO10" s="148"/>
      <c r="UXP10" s="148"/>
      <c r="UXQ10" s="148"/>
      <c r="UXR10" s="148"/>
      <c r="UXS10" s="148"/>
      <c r="UXT10" s="148"/>
      <c r="UXU10" s="148"/>
      <c r="UXV10" s="148"/>
      <c r="UXW10" s="148"/>
      <c r="UXX10" s="148"/>
      <c r="UXY10" s="148"/>
      <c r="UXZ10" s="148"/>
      <c r="UYA10" s="148"/>
      <c r="UYB10" s="148"/>
      <c r="UYC10" s="148"/>
      <c r="UYD10" s="148"/>
      <c r="UYE10" s="148"/>
      <c r="UYF10" s="148"/>
      <c r="UYG10" s="148"/>
      <c r="UYH10" s="148"/>
      <c r="UYI10" s="148"/>
      <c r="UYJ10" s="148"/>
      <c r="UYK10" s="148"/>
      <c r="UYL10" s="148"/>
      <c r="UYM10" s="148"/>
      <c r="UYN10" s="148"/>
      <c r="UYO10" s="148"/>
      <c r="UYP10" s="148"/>
      <c r="UYQ10" s="148"/>
      <c r="UYR10" s="148"/>
      <c r="UYS10" s="148"/>
      <c r="UYT10" s="148"/>
      <c r="UYU10" s="148"/>
      <c r="UYV10" s="148"/>
      <c r="UYW10" s="148"/>
      <c r="UYX10" s="148"/>
      <c r="UYY10" s="148"/>
      <c r="UYZ10" s="148"/>
      <c r="UZA10" s="148"/>
      <c r="UZB10" s="148"/>
      <c r="UZC10" s="148"/>
      <c r="UZD10" s="148"/>
      <c r="UZE10" s="148"/>
      <c r="UZF10" s="148"/>
      <c r="UZG10" s="148"/>
      <c r="UZH10" s="148"/>
      <c r="UZI10" s="148"/>
      <c r="UZJ10" s="148"/>
      <c r="UZK10" s="148"/>
      <c r="UZL10" s="148"/>
      <c r="UZM10" s="148"/>
      <c r="UZN10" s="148"/>
      <c r="UZO10" s="148"/>
      <c r="UZP10" s="148"/>
      <c r="UZQ10" s="148"/>
      <c r="UZR10" s="148"/>
      <c r="UZS10" s="148"/>
      <c r="UZT10" s="148"/>
      <c r="UZU10" s="148"/>
      <c r="UZV10" s="148"/>
      <c r="UZW10" s="148"/>
      <c r="UZX10" s="148"/>
      <c r="UZY10" s="148"/>
      <c r="UZZ10" s="148"/>
      <c r="VAA10" s="148"/>
      <c r="VAB10" s="148"/>
      <c r="VAC10" s="148"/>
      <c r="VAD10" s="148"/>
      <c r="VAE10" s="148"/>
      <c r="VAF10" s="148"/>
      <c r="VAG10" s="148"/>
      <c r="VAH10" s="148"/>
      <c r="VAI10" s="148"/>
      <c r="VAJ10" s="148"/>
      <c r="VAK10" s="148"/>
      <c r="VAL10" s="148"/>
      <c r="VAM10" s="148"/>
      <c r="VAN10" s="148"/>
      <c r="VAO10" s="148"/>
      <c r="VAP10" s="148"/>
      <c r="VAQ10" s="148"/>
      <c r="VAR10" s="148"/>
      <c r="VAS10" s="148"/>
      <c r="VAT10" s="148"/>
      <c r="VAU10" s="148"/>
      <c r="VAV10" s="148"/>
      <c r="VAW10" s="148"/>
      <c r="VAX10" s="148"/>
      <c r="VAY10" s="148"/>
      <c r="VAZ10" s="148"/>
      <c r="VBA10" s="148"/>
      <c r="VBB10" s="148"/>
      <c r="VBC10" s="148"/>
      <c r="VBD10" s="148"/>
      <c r="VBE10" s="148"/>
      <c r="VBF10" s="148"/>
      <c r="VBG10" s="148"/>
      <c r="VBH10" s="148"/>
      <c r="VBI10" s="148"/>
      <c r="VBJ10" s="148"/>
      <c r="VBK10" s="148"/>
      <c r="VBL10" s="148"/>
      <c r="VBM10" s="148"/>
      <c r="VBN10" s="148"/>
      <c r="VBO10" s="148"/>
      <c r="VBP10" s="148"/>
      <c r="VBQ10" s="148"/>
      <c r="VBR10" s="148"/>
      <c r="VBS10" s="148"/>
      <c r="VBT10" s="148"/>
      <c r="VBU10" s="148"/>
      <c r="VBV10" s="148"/>
      <c r="VBW10" s="148"/>
      <c r="VBX10" s="148"/>
      <c r="VBY10" s="148"/>
      <c r="VBZ10" s="148"/>
      <c r="VCA10" s="148"/>
      <c r="VCB10" s="148"/>
      <c r="VCC10" s="148"/>
      <c r="VCD10" s="148"/>
      <c r="VCE10" s="148"/>
      <c r="VCF10" s="148"/>
      <c r="VCG10" s="148"/>
      <c r="VCH10" s="148"/>
      <c r="VCI10" s="148"/>
      <c r="VCJ10" s="148"/>
      <c r="VCK10" s="148"/>
      <c r="VCL10" s="148"/>
      <c r="VCM10" s="148"/>
      <c r="VCN10" s="148"/>
      <c r="VCO10" s="148"/>
      <c r="VCP10" s="148"/>
      <c r="VCQ10" s="148"/>
      <c r="VCR10" s="148"/>
      <c r="VCS10" s="148"/>
      <c r="VCT10" s="148"/>
      <c r="VCU10" s="148"/>
      <c r="VCV10" s="148"/>
      <c r="VCW10" s="148"/>
      <c r="VCX10" s="148"/>
      <c r="VCY10" s="148"/>
      <c r="VCZ10" s="148"/>
      <c r="VDA10" s="148"/>
      <c r="VDB10" s="148"/>
      <c r="VDC10" s="148"/>
      <c r="VDD10" s="148"/>
      <c r="VDE10" s="148"/>
      <c r="VDF10" s="148"/>
      <c r="VDG10" s="148"/>
      <c r="VDH10" s="148"/>
      <c r="VDI10" s="148"/>
      <c r="VDJ10" s="148"/>
      <c r="VDK10" s="148"/>
      <c r="VDL10" s="148"/>
      <c r="VDM10" s="148"/>
      <c r="VDN10" s="148"/>
      <c r="VDO10" s="148"/>
      <c r="VDP10" s="148"/>
      <c r="VDQ10" s="148"/>
      <c r="VDR10" s="148"/>
      <c r="VDS10" s="148"/>
      <c r="VDT10" s="148"/>
      <c r="VDU10" s="148"/>
      <c r="VDV10" s="148"/>
      <c r="VDW10" s="148"/>
      <c r="VDX10" s="148"/>
      <c r="VDY10" s="148"/>
      <c r="VDZ10" s="148"/>
      <c r="VEA10" s="148"/>
      <c r="VEB10" s="148"/>
      <c r="VEC10" s="148"/>
      <c r="VED10" s="148"/>
      <c r="VEE10" s="148"/>
      <c r="VEF10" s="148"/>
      <c r="VEG10" s="148"/>
      <c r="VEH10" s="148"/>
      <c r="VEI10" s="148"/>
      <c r="VEJ10" s="148"/>
      <c r="VEK10" s="148"/>
      <c r="VEL10" s="148"/>
      <c r="VEM10" s="148"/>
      <c r="VEN10" s="148"/>
      <c r="VEO10" s="148"/>
      <c r="VEP10" s="148"/>
      <c r="VEQ10" s="148"/>
      <c r="VER10" s="148"/>
      <c r="VES10" s="148"/>
      <c r="VET10" s="148"/>
      <c r="VEU10" s="148"/>
      <c r="VEV10" s="148"/>
      <c r="VEW10" s="148"/>
      <c r="VEX10" s="148"/>
      <c r="VEY10" s="148"/>
      <c r="VEZ10" s="148"/>
      <c r="VFA10" s="148"/>
      <c r="VFB10" s="148"/>
      <c r="VFC10" s="148"/>
      <c r="VFD10" s="148"/>
      <c r="VFE10" s="148"/>
      <c r="VFF10" s="148"/>
      <c r="VFG10" s="148"/>
      <c r="VFH10" s="148"/>
      <c r="VFI10" s="148"/>
      <c r="VFJ10" s="148"/>
      <c r="VFK10" s="148"/>
      <c r="VFL10" s="148"/>
      <c r="VFM10" s="148"/>
      <c r="VFN10" s="148"/>
      <c r="VFO10" s="148"/>
      <c r="VFP10" s="148"/>
      <c r="VFQ10" s="148"/>
      <c r="VFR10" s="148"/>
      <c r="VFS10" s="148"/>
      <c r="VFT10" s="148"/>
      <c r="VFU10" s="148"/>
      <c r="VFV10" s="148"/>
      <c r="VFW10" s="148"/>
      <c r="VFX10" s="148"/>
      <c r="VFY10" s="148"/>
      <c r="VFZ10" s="148"/>
      <c r="VGA10" s="148"/>
      <c r="VGB10" s="148"/>
      <c r="VGC10" s="148"/>
      <c r="VGD10" s="148"/>
      <c r="VGE10" s="148"/>
      <c r="VGF10" s="148"/>
      <c r="VGG10" s="148"/>
      <c r="VGH10" s="148"/>
      <c r="VGI10" s="148"/>
      <c r="VGJ10" s="148"/>
      <c r="VGK10" s="148"/>
      <c r="VGL10" s="148"/>
      <c r="VGM10" s="148"/>
      <c r="VGN10" s="148"/>
      <c r="VGO10" s="148"/>
      <c r="VGP10" s="148"/>
      <c r="VGQ10" s="148"/>
      <c r="VGR10" s="148"/>
      <c r="VGS10" s="148"/>
      <c r="VGT10" s="148"/>
      <c r="VGU10" s="148"/>
      <c r="VGV10" s="148"/>
      <c r="VGW10" s="148"/>
      <c r="VGX10" s="148"/>
      <c r="VGY10" s="148"/>
      <c r="VGZ10" s="148"/>
      <c r="VHA10" s="148"/>
      <c r="VHB10" s="148"/>
      <c r="VHC10" s="148"/>
      <c r="VHD10" s="148"/>
      <c r="VHE10" s="148"/>
      <c r="VHF10" s="148"/>
      <c r="VHG10" s="148"/>
      <c r="VHH10" s="148"/>
      <c r="VHI10" s="148"/>
      <c r="VHJ10" s="148"/>
      <c r="VHK10" s="148"/>
      <c r="VHL10" s="148"/>
      <c r="VHM10" s="148"/>
      <c r="VHN10" s="148"/>
      <c r="VHO10" s="148"/>
      <c r="VHP10" s="148"/>
      <c r="VHQ10" s="148"/>
      <c r="VHR10" s="148"/>
      <c r="VHS10" s="148"/>
      <c r="VHT10" s="148"/>
      <c r="VHU10" s="148"/>
      <c r="VHV10" s="148"/>
      <c r="VHW10" s="148"/>
      <c r="VHX10" s="148"/>
      <c r="VHY10" s="148"/>
      <c r="VHZ10" s="148"/>
      <c r="VIA10" s="148"/>
      <c r="VIB10" s="148"/>
      <c r="VIC10" s="148"/>
      <c r="VID10" s="148"/>
      <c r="VIE10" s="148"/>
      <c r="VIF10" s="148"/>
      <c r="VIG10" s="148"/>
      <c r="VIH10" s="148"/>
      <c r="VII10" s="148"/>
      <c r="VIJ10" s="148"/>
      <c r="VIK10" s="148"/>
      <c r="VIL10" s="148"/>
      <c r="VIM10" s="148"/>
      <c r="VIN10" s="148"/>
      <c r="VIO10" s="148"/>
      <c r="VIP10" s="148"/>
      <c r="VIQ10" s="148"/>
      <c r="VIR10" s="148"/>
      <c r="VIS10" s="148"/>
      <c r="VIT10" s="148"/>
      <c r="VIU10" s="148"/>
      <c r="VIV10" s="148"/>
      <c r="VIW10" s="148"/>
      <c r="VIX10" s="148"/>
      <c r="VIY10" s="148"/>
      <c r="VIZ10" s="148"/>
      <c r="VJA10" s="148"/>
      <c r="VJB10" s="148"/>
      <c r="VJC10" s="148"/>
      <c r="VJD10" s="148"/>
      <c r="VJE10" s="148"/>
      <c r="VJF10" s="148"/>
      <c r="VJG10" s="148"/>
      <c r="VJH10" s="148"/>
      <c r="VJI10" s="148"/>
      <c r="VJJ10" s="148"/>
      <c r="VJK10" s="148"/>
      <c r="VJL10" s="148"/>
      <c r="VJM10" s="148"/>
      <c r="VJN10" s="148"/>
      <c r="VJO10" s="148"/>
      <c r="VJP10" s="148"/>
      <c r="VJQ10" s="148"/>
      <c r="VJR10" s="148"/>
      <c r="VJS10" s="148"/>
      <c r="VJT10" s="148"/>
      <c r="VJU10" s="148"/>
      <c r="VJV10" s="148"/>
      <c r="VJW10" s="148"/>
      <c r="VJX10" s="148"/>
      <c r="VJY10" s="148"/>
      <c r="VJZ10" s="148"/>
      <c r="VKA10" s="148"/>
      <c r="VKB10" s="148"/>
      <c r="VKC10" s="148"/>
      <c r="VKD10" s="148"/>
      <c r="VKE10" s="148"/>
      <c r="VKF10" s="148"/>
      <c r="VKG10" s="148"/>
      <c r="VKH10" s="148"/>
      <c r="VKI10" s="148"/>
      <c r="VKJ10" s="148"/>
      <c r="VKK10" s="148"/>
      <c r="VKL10" s="148"/>
      <c r="VKM10" s="148"/>
      <c r="VKN10" s="148"/>
      <c r="VKO10" s="148"/>
      <c r="VKP10" s="148"/>
      <c r="VKQ10" s="148"/>
      <c r="VKR10" s="148"/>
      <c r="VKS10" s="148"/>
      <c r="VKT10" s="148"/>
      <c r="VKU10" s="148"/>
      <c r="VKV10" s="148"/>
      <c r="VKW10" s="148"/>
      <c r="VKX10" s="148"/>
      <c r="VKY10" s="148"/>
      <c r="VKZ10" s="148"/>
      <c r="VLA10" s="148"/>
      <c r="VLB10" s="148"/>
      <c r="VLC10" s="148"/>
      <c r="VLD10" s="148"/>
      <c r="VLE10" s="148"/>
      <c r="VLF10" s="148"/>
      <c r="VLG10" s="148"/>
      <c r="VLH10" s="148"/>
      <c r="VLI10" s="148"/>
      <c r="VLJ10" s="148"/>
      <c r="VLK10" s="148"/>
      <c r="VLL10" s="148"/>
      <c r="VLM10" s="148"/>
      <c r="VLN10" s="148"/>
      <c r="VLO10" s="148"/>
      <c r="VLP10" s="148"/>
      <c r="VLQ10" s="148"/>
      <c r="VLR10" s="148"/>
      <c r="VLS10" s="148"/>
      <c r="VLT10" s="148"/>
      <c r="VLU10" s="148"/>
      <c r="VLV10" s="148"/>
      <c r="VLW10" s="148"/>
      <c r="VLX10" s="148"/>
      <c r="VLY10" s="148"/>
      <c r="VLZ10" s="148"/>
      <c r="VMA10" s="148"/>
      <c r="VMB10" s="148"/>
      <c r="VMC10" s="148"/>
      <c r="VMD10" s="148"/>
      <c r="VME10" s="148"/>
      <c r="VMF10" s="148"/>
      <c r="VMG10" s="148"/>
      <c r="VMH10" s="148"/>
      <c r="VMI10" s="148"/>
      <c r="VMJ10" s="148"/>
      <c r="VMK10" s="148"/>
      <c r="VML10" s="148"/>
      <c r="VMM10" s="148"/>
      <c r="VMN10" s="148"/>
      <c r="VMO10" s="148"/>
      <c r="VMP10" s="148"/>
      <c r="VMQ10" s="148"/>
      <c r="VMR10" s="148"/>
      <c r="VMS10" s="148"/>
      <c r="VMT10" s="148"/>
      <c r="VMU10" s="148"/>
      <c r="VMV10" s="148"/>
      <c r="VMW10" s="148"/>
      <c r="VMX10" s="148"/>
      <c r="VMY10" s="148"/>
      <c r="VMZ10" s="148"/>
      <c r="VNA10" s="148"/>
      <c r="VNB10" s="148"/>
      <c r="VNC10" s="148"/>
      <c r="VND10" s="148"/>
      <c r="VNE10" s="148"/>
      <c r="VNF10" s="148"/>
      <c r="VNG10" s="148"/>
      <c r="VNH10" s="148"/>
      <c r="VNI10" s="148"/>
      <c r="VNJ10" s="148"/>
      <c r="VNK10" s="148"/>
      <c r="VNL10" s="148"/>
      <c r="VNM10" s="148"/>
      <c r="VNN10" s="148"/>
      <c r="VNO10" s="148"/>
      <c r="VNP10" s="148"/>
      <c r="VNQ10" s="148"/>
      <c r="VNR10" s="148"/>
      <c r="VNS10" s="148"/>
      <c r="VNT10" s="148"/>
      <c r="VNU10" s="148"/>
      <c r="VNV10" s="148"/>
      <c r="VNW10" s="148"/>
      <c r="VNX10" s="148"/>
      <c r="VNY10" s="148"/>
      <c r="VNZ10" s="148"/>
      <c r="VOA10" s="148"/>
      <c r="VOB10" s="148"/>
      <c r="VOC10" s="148"/>
      <c r="VOD10" s="148"/>
      <c r="VOE10" s="148"/>
      <c r="VOF10" s="148"/>
      <c r="VOG10" s="148"/>
      <c r="VOH10" s="148"/>
      <c r="VOI10" s="148"/>
      <c r="VOJ10" s="148"/>
      <c r="VOK10" s="148"/>
      <c r="VOL10" s="148"/>
      <c r="VOM10" s="148"/>
      <c r="VON10" s="148"/>
      <c r="VOO10" s="148"/>
      <c r="VOP10" s="148"/>
      <c r="VOQ10" s="148"/>
      <c r="VOR10" s="148"/>
      <c r="VOS10" s="148"/>
      <c r="VOT10" s="148"/>
      <c r="VOU10" s="148"/>
      <c r="VOV10" s="148"/>
      <c r="VOW10" s="148"/>
      <c r="VOX10" s="148"/>
      <c r="VOY10" s="148"/>
      <c r="VOZ10" s="148"/>
      <c r="VPA10" s="148"/>
      <c r="VPB10" s="148"/>
      <c r="VPC10" s="148"/>
      <c r="VPD10" s="148"/>
      <c r="VPE10" s="148"/>
      <c r="VPF10" s="148"/>
      <c r="VPG10" s="148"/>
      <c r="VPH10" s="148"/>
      <c r="VPI10" s="148"/>
      <c r="VPJ10" s="148"/>
      <c r="VPK10" s="148"/>
      <c r="VPL10" s="148"/>
      <c r="VPM10" s="148"/>
      <c r="VPN10" s="148"/>
      <c r="VPO10" s="148"/>
      <c r="VPP10" s="148"/>
      <c r="VPQ10" s="148"/>
      <c r="VPR10" s="148"/>
      <c r="VPS10" s="148"/>
      <c r="VPT10" s="148"/>
      <c r="VPU10" s="148"/>
      <c r="VPV10" s="148"/>
      <c r="VPW10" s="148"/>
      <c r="VPX10" s="148"/>
      <c r="VPY10" s="148"/>
      <c r="VPZ10" s="148"/>
      <c r="VQA10" s="148"/>
      <c r="VQB10" s="148"/>
      <c r="VQC10" s="148"/>
      <c r="VQD10" s="148"/>
      <c r="VQE10" s="148"/>
      <c r="VQF10" s="148"/>
      <c r="VQG10" s="148"/>
      <c r="VQH10" s="148"/>
      <c r="VQI10" s="148"/>
      <c r="VQJ10" s="148"/>
      <c r="VQK10" s="148"/>
      <c r="VQL10" s="148"/>
      <c r="VQM10" s="148"/>
      <c r="VQN10" s="148"/>
      <c r="VQO10" s="148"/>
      <c r="VQP10" s="148"/>
      <c r="VQQ10" s="148"/>
      <c r="VQR10" s="148"/>
      <c r="VQS10" s="148"/>
      <c r="VQT10" s="148"/>
      <c r="VQU10" s="148"/>
      <c r="VQV10" s="148"/>
      <c r="VQW10" s="148"/>
      <c r="VQX10" s="148"/>
      <c r="VQY10" s="148"/>
      <c r="VQZ10" s="148"/>
      <c r="VRA10" s="148"/>
      <c r="VRB10" s="148"/>
      <c r="VRC10" s="148"/>
      <c r="VRD10" s="148"/>
      <c r="VRE10" s="148"/>
      <c r="VRF10" s="148"/>
      <c r="VRG10" s="148"/>
      <c r="VRH10" s="148"/>
      <c r="VRI10" s="148"/>
      <c r="VRJ10" s="148"/>
      <c r="VRK10" s="148"/>
      <c r="VRL10" s="148"/>
      <c r="VRM10" s="148"/>
      <c r="VRN10" s="148"/>
      <c r="VRO10" s="148"/>
      <c r="VRP10" s="148"/>
      <c r="VRQ10" s="148"/>
      <c r="VRR10" s="148"/>
      <c r="VRS10" s="148"/>
      <c r="VRT10" s="148"/>
      <c r="VRU10" s="148"/>
      <c r="VRV10" s="148"/>
      <c r="VRW10" s="148"/>
      <c r="VRX10" s="148"/>
      <c r="VRY10" s="148"/>
      <c r="VRZ10" s="148"/>
      <c r="VSA10" s="148"/>
      <c r="VSB10" s="148"/>
      <c r="VSC10" s="148"/>
      <c r="VSD10" s="148"/>
      <c r="VSE10" s="148"/>
      <c r="VSF10" s="148"/>
      <c r="VSG10" s="148"/>
      <c r="VSH10" s="148"/>
      <c r="VSI10" s="148"/>
      <c r="VSJ10" s="148"/>
      <c r="VSK10" s="148"/>
      <c r="VSL10" s="148"/>
      <c r="VSM10" s="148"/>
      <c r="VSN10" s="148"/>
      <c r="VSO10" s="148"/>
      <c r="VSP10" s="148"/>
      <c r="VSQ10" s="148"/>
      <c r="VSR10" s="148"/>
      <c r="VSS10" s="148"/>
      <c r="VST10" s="148"/>
      <c r="VSU10" s="148"/>
      <c r="VSV10" s="148"/>
      <c r="VSW10" s="148"/>
      <c r="VSX10" s="148"/>
      <c r="VSY10" s="148"/>
      <c r="VSZ10" s="148"/>
      <c r="VTA10" s="148"/>
      <c r="VTB10" s="148"/>
      <c r="VTC10" s="148"/>
      <c r="VTD10" s="148"/>
      <c r="VTE10" s="148"/>
      <c r="VTF10" s="148"/>
      <c r="VTG10" s="148"/>
      <c r="VTH10" s="148"/>
      <c r="VTI10" s="148"/>
      <c r="VTJ10" s="148"/>
      <c r="VTK10" s="148"/>
      <c r="VTL10" s="148"/>
      <c r="VTM10" s="148"/>
      <c r="VTN10" s="148"/>
      <c r="VTO10" s="148"/>
      <c r="VTP10" s="148"/>
      <c r="VTQ10" s="148"/>
      <c r="VTR10" s="148"/>
      <c r="VTS10" s="148"/>
      <c r="VTT10" s="148"/>
      <c r="VTU10" s="148"/>
      <c r="VTV10" s="148"/>
      <c r="VTW10" s="148"/>
      <c r="VTX10" s="148"/>
      <c r="VTY10" s="148"/>
      <c r="VTZ10" s="148"/>
      <c r="VUA10" s="148"/>
      <c r="VUB10" s="148"/>
      <c r="VUC10" s="148"/>
      <c r="VUD10" s="148"/>
      <c r="VUE10" s="148"/>
      <c r="VUF10" s="148"/>
      <c r="VUG10" s="148"/>
      <c r="VUH10" s="148"/>
      <c r="VUI10" s="148"/>
      <c r="VUJ10" s="148"/>
      <c r="VUK10" s="148"/>
      <c r="VUL10" s="148"/>
      <c r="VUM10" s="148"/>
      <c r="VUN10" s="148"/>
      <c r="VUO10" s="148"/>
      <c r="VUP10" s="148"/>
      <c r="VUQ10" s="148"/>
      <c r="VUR10" s="148"/>
      <c r="VUS10" s="148"/>
      <c r="VUT10" s="148"/>
      <c r="VUU10" s="148"/>
      <c r="VUV10" s="148"/>
      <c r="VUW10" s="148"/>
      <c r="VUX10" s="148"/>
      <c r="VUY10" s="148"/>
      <c r="VUZ10" s="148"/>
      <c r="VVA10" s="148"/>
      <c r="VVB10" s="148"/>
      <c r="VVC10" s="148"/>
      <c r="VVD10" s="148"/>
      <c r="VVE10" s="148"/>
      <c r="VVF10" s="148"/>
      <c r="VVG10" s="148"/>
      <c r="VVH10" s="148"/>
      <c r="VVI10" s="148"/>
      <c r="VVJ10" s="148"/>
      <c r="VVK10" s="148"/>
      <c r="VVL10" s="148"/>
      <c r="VVM10" s="148"/>
      <c r="VVN10" s="148"/>
      <c r="VVO10" s="148"/>
      <c r="VVP10" s="148"/>
      <c r="VVQ10" s="148"/>
      <c r="VVR10" s="148"/>
      <c r="VVS10" s="148"/>
      <c r="VVT10" s="148"/>
      <c r="VVU10" s="148"/>
      <c r="VVV10" s="148"/>
      <c r="VVW10" s="148"/>
      <c r="VVX10" s="148"/>
      <c r="VVY10" s="148"/>
      <c r="VVZ10" s="148"/>
      <c r="VWA10" s="148"/>
      <c r="VWB10" s="148"/>
      <c r="VWC10" s="148"/>
      <c r="VWD10" s="148"/>
      <c r="VWE10" s="148"/>
      <c r="VWF10" s="148"/>
      <c r="VWG10" s="148"/>
      <c r="VWH10" s="148"/>
      <c r="VWI10" s="148"/>
      <c r="VWJ10" s="148"/>
      <c r="VWK10" s="148"/>
      <c r="VWL10" s="148"/>
      <c r="VWM10" s="148"/>
      <c r="VWN10" s="148"/>
      <c r="VWO10" s="148"/>
      <c r="VWP10" s="148"/>
      <c r="VWQ10" s="148"/>
      <c r="VWR10" s="148"/>
      <c r="VWS10" s="148"/>
      <c r="VWT10" s="148"/>
      <c r="VWU10" s="148"/>
      <c r="VWV10" s="148"/>
      <c r="VWW10" s="148"/>
      <c r="VWX10" s="148"/>
      <c r="VWY10" s="148"/>
      <c r="VWZ10" s="148"/>
      <c r="VXA10" s="148"/>
      <c r="VXB10" s="148"/>
      <c r="VXC10" s="148"/>
      <c r="VXD10" s="148"/>
      <c r="VXE10" s="148"/>
      <c r="VXF10" s="148"/>
      <c r="VXG10" s="148"/>
      <c r="VXH10" s="148"/>
      <c r="VXI10" s="148"/>
      <c r="VXJ10" s="148"/>
      <c r="VXK10" s="148"/>
      <c r="VXL10" s="148"/>
      <c r="VXM10" s="148"/>
      <c r="VXN10" s="148"/>
      <c r="VXO10" s="148"/>
      <c r="VXP10" s="148"/>
      <c r="VXQ10" s="148"/>
      <c r="VXR10" s="148"/>
      <c r="VXS10" s="148"/>
      <c r="VXT10" s="148"/>
      <c r="VXU10" s="148"/>
      <c r="VXV10" s="148"/>
      <c r="VXW10" s="148"/>
      <c r="VXX10" s="148"/>
      <c r="VXY10" s="148"/>
      <c r="VXZ10" s="148"/>
      <c r="VYA10" s="148"/>
      <c r="VYB10" s="148"/>
      <c r="VYC10" s="148"/>
      <c r="VYD10" s="148"/>
      <c r="VYE10" s="148"/>
      <c r="VYF10" s="148"/>
      <c r="VYG10" s="148"/>
      <c r="VYH10" s="148"/>
      <c r="VYI10" s="148"/>
      <c r="VYJ10" s="148"/>
      <c r="VYK10" s="148"/>
      <c r="VYL10" s="148"/>
      <c r="VYM10" s="148"/>
      <c r="VYN10" s="148"/>
      <c r="VYO10" s="148"/>
      <c r="VYP10" s="148"/>
      <c r="VYQ10" s="148"/>
      <c r="VYR10" s="148"/>
      <c r="VYS10" s="148"/>
      <c r="VYT10" s="148"/>
      <c r="VYU10" s="148"/>
      <c r="VYV10" s="148"/>
      <c r="VYW10" s="148"/>
      <c r="VYX10" s="148"/>
      <c r="VYY10" s="148"/>
      <c r="VYZ10" s="148"/>
      <c r="VZA10" s="148"/>
      <c r="VZB10" s="148"/>
      <c r="VZC10" s="148"/>
      <c r="VZD10" s="148"/>
      <c r="VZE10" s="148"/>
      <c r="VZF10" s="148"/>
      <c r="VZG10" s="148"/>
      <c r="VZH10" s="148"/>
      <c r="VZI10" s="148"/>
      <c r="VZJ10" s="148"/>
      <c r="VZK10" s="148"/>
      <c r="VZL10" s="148"/>
      <c r="VZM10" s="148"/>
      <c r="VZN10" s="148"/>
      <c r="VZO10" s="148"/>
      <c r="VZP10" s="148"/>
      <c r="VZQ10" s="148"/>
      <c r="VZR10" s="148"/>
      <c r="VZS10" s="148"/>
      <c r="VZT10" s="148"/>
      <c r="VZU10" s="148"/>
      <c r="VZV10" s="148"/>
      <c r="VZW10" s="148"/>
      <c r="VZX10" s="148"/>
      <c r="VZY10" s="148"/>
      <c r="VZZ10" s="148"/>
      <c r="WAA10" s="148"/>
      <c r="WAB10" s="148"/>
      <c r="WAC10" s="148"/>
      <c r="WAD10" s="148"/>
      <c r="WAE10" s="148"/>
      <c r="WAF10" s="148"/>
      <c r="WAG10" s="148"/>
      <c r="WAH10" s="148"/>
      <c r="WAI10" s="148"/>
      <c r="WAJ10" s="148"/>
      <c r="WAK10" s="148"/>
      <c r="WAL10" s="148"/>
      <c r="WAM10" s="148"/>
      <c r="WAN10" s="148"/>
      <c r="WAO10" s="148"/>
      <c r="WAP10" s="148"/>
      <c r="WAQ10" s="148"/>
      <c r="WAR10" s="148"/>
      <c r="WAS10" s="148"/>
      <c r="WAT10" s="148"/>
      <c r="WAU10" s="148"/>
      <c r="WAV10" s="148"/>
      <c r="WAW10" s="148"/>
      <c r="WAX10" s="148"/>
      <c r="WAY10" s="148"/>
      <c r="WAZ10" s="148"/>
      <c r="WBA10" s="148"/>
      <c r="WBB10" s="148"/>
      <c r="WBC10" s="148"/>
      <c r="WBD10" s="148"/>
      <c r="WBE10" s="148"/>
      <c r="WBF10" s="148"/>
      <c r="WBG10" s="148"/>
      <c r="WBH10" s="148"/>
      <c r="WBI10" s="148"/>
      <c r="WBJ10" s="148"/>
      <c r="WBK10" s="148"/>
      <c r="WBL10" s="148"/>
      <c r="WBM10" s="148"/>
      <c r="WBN10" s="148"/>
      <c r="WBO10" s="148"/>
      <c r="WBP10" s="148"/>
      <c r="WBQ10" s="148"/>
      <c r="WBR10" s="148"/>
      <c r="WBS10" s="148"/>
      <c r="WBT10" s="148"/>
      <c r="WBU10" s="148"/>
      <c r="WBV10" s="148"/>
      <c r="WBW10" s="148"/>
      <c r="WBX10" s="148"/>
      <c r="WBY10" s="148"/>
      <c r="WBZ10" s="148"/>
      <c r="WCA10" s="148"/>
      <c r="WCB10" s="148"/>
      <c r="WCC10" s="148"/>
      <c r="WCD10" s="148"/>
      <c r="WCE10" s="148"/>
      <c r="WCF10" s="148"/>
      <c r="WCG10" s="148"/>
      <c r="WCH10" s="148"/>
      <c r="WCI10" s="148"/>
      <c r="WCJ10" s="148"/>
      <c r="WCK10" s="148"/>
      <c r="WCL10" s="148"/>
      <c r="WCM10" s="148"/>
      <c r="WCN10" s="148"/>
      <c r="WCO10" s="148"/>
      <c r="WCP10" s="148"/>
      <c r="WCQ10" s="148"/>
      <c r="WCR10" s="148"/>
      <c r="WCS10" s="148"/>
      <c r="WCT10" s="148"/>
      <c r="WCU10" s="148"/>
      <c r="WCV10" s="148"/>
      <c r="WCW10" s="148"/>
      <c r="WCX10" s="148"/>
      <c r="WCY10" s="148"/>
      <c r="WCZ10" s="148"/>
      <c r="WDA10" s="148"/>
      <c r="WDB10" s="148"/>
      <c r="WDC10" s="148"/>
      <c r="WDD10" s="148"/>
      <c r="WDE10" s="148"/>
      <c r="WDF10" s="148"/>
      <c r="WDG10" s="148"/>
      <c r="WDH10" s="148"/>
      <c r="WDI10" s="148"/>
      <c r="WDJ10" s="148"/>
      <c r="WDK10" s="148"/>
      <c r="WDL10" s="148"/>
      <c r="WDM10" s="148"/>
      <c r="WDN10" s="148"/>
      <c r="WDO10" s="148"/>
      <c r="WDP10" s="148"/>
      <c r="WDQ10" s="148"/>
      <c r="WDR10" s="148"/>
      <c r="WDS10" s="148"/>
      <c r="WDT10" s="148"/>
      <c r="WDU10" s="148"/>
      <c r="WDV10" s="148"/>
      <c r="WDW10" s="148"/>
      <c r="WDX10" s="148"/>
      <c r="WDY10" s="148"/>
      <c r="WDZ10" s="148"/>
      <c r="WEA10" s="148"/>
      <c r="WEB10" s="148"/>
      <c r="WEC10" s="148"/>
      <c r="WED10" s="148"/>
      <c r="WEE10" s="148"/>
      <c r="WEF10" s="148"/>
      <c r="WEG10" s="148"/>
      <c r="WEH10" s="148"/>
      <c r="WEI10" s="148"/>
      <c r="WEJ10" s="148"/>
      <c r="WEK10" s="148"/>
      <c r="WEL10" s="148"/>
      <c r="WEM10" s="148"/>
      <c r="WEN10" s="148"/>
      <c r="WEO10" s="148"/>
      <c r="WEP10" s="148"/>
      <c r="WEQ10" s="148"/>
      <c r="WER10" s="148"/>
      <c r="WES10" s="148"/>
      <c r="WET10" s="148"/>
      <c r="WEU10" s="148"/>
      <c r="WEV10" s="148"/>
      <c r="WEW10" s="148"/>
      <c r="WEX10" s="148"/>
      <c r="WEY10" s="148"/>
      <c r="WEZ10" s="148"/>
      <c r="WFA10" s="148"/>
      <c r="WFB10" s="148"/>
      <c r="WFC10" s="148"/>
      <c r="WFD10" s="148"/>
      <c r="WFE10" s="148"/>
      <c r="WFF10" s="148"/>
      <c r="WFG10" s="148"/>
      <c r="WFH10" s="148"/>
      <c r="WFI10" s="148"/>
      <c r="WFJ10" s="148"/>
      <c r="WFK10" s="148"/>
      <c r="WFL10" s="148"/>
      <c r="WFM10" s="148"/>
      <c r="WFN10" s="148"/>
      <c r="WFO10" s="148"/>
      <c r="WFP10" s="148"/>
      <c r="WFQ10" s="148"/>
      <c r="WFR10" s="148"/>
      <c r="WFS10" s="148"/>
      <c r="WFT10" s="148"/>
      <c r="WFU10" s="148"/>
      <c r="WFV10" s="148"/>
      <c r="WFW10" s="148"/>
      <c r="WFX10" s="148"/>
      <c r="WFY10" s="148"/>
      <c r="WFZ10" s="148"/>
      <c r="WGA10" s="148"/>
      <c r="WGB10" s="148"/>
      <c r="WGC10" s="148"/>
      <c r="WGD10" s="148"/>
      <c r="WGE10" s="148"/>
      <c r="WGF10" s="148"/>
      <c r="WGG10" s="148"/>
      <c r="WGH10" s="148"/>
      <c r="WGI10" s="148"/>
      <c r="WGJ10" s="148"/>
      <c r="WGK10" s="148"/>
      <c r="WGL10" s="148"/>
      <c r="WGM10" s="148"/>
      <c r="WGN10" s="148"/>
      <c r="WGO10" s="148"/>
      <c r="WGP10" s="148"/>
      <c r="WGQ10" s="148"/>
      <c r="WGR10" s="148"/>
      <c r="WGS10" s="148"/>
      <c r="WGT10" s="148"/>
      <c r="WGU10" s="148"/>
      <c r="WGV10" s="148"/>
      <c r="WGW10" s="148"/>
      <c r="WGX10" s="148"/>
      <c r="WGY10" s="148"/>
      <c r="WGZ10" s="148"/>
      <c r="WHA10" s="148"/>
      <c r="WHB10" s="148"/>
      <c r="WHC10" s="148"/>
      <c r="WHD10" s="148"/>
      <c r="WHE10" s="148"/>
      <c r="WHF10" s="148"/>
      <c r="WHG10" s="148"/>
      <c r="WHH10" s="148"/>
      <c r="WHI10" s="148"/>
      <c r="WHJ10" s="148"/>
      <c r="WHK10" s="148"/>
      <c r="WHL10" s="148"/>
      <c r="WHM10" s="148"/>
      <c r="WHN10" s="148"/>
      <c r="WHO10" s="148"/>
      <c r="WHP10" s="148"/>
      <c r="WHQ10" s="148"/>
      <c r="WHR10" s="148"/>
      <c r="WHS10" s="148"/>
      <c r="WHT10" s="148"/>
      <c r="WHU10" s="148"/>
      <c r="WHV10" s="148"/>
      <c r="WHW10" s="148"/>
      <c r="WHX10" s="148"/>
      <c r="WHY10" s="148"/>
      <c r="WHZ10" s="148"/>
      <c r="WIA10" s="148"/>
      <c r="WIB10" s="148"/>
      <c r="WIC10" s="148"/>
      <c r="WID10" s="148"/>
      <c r="WIE10" s="148"/>
      <c r="WIF10" s="148"/>
      <c r="WIG10" s="148"/>
      <c r="WIH10" s="148"/>
      <c r="WII10" s="148"/>
      <c r="WIJ10" s="148"/>
      <c r="WIK10" s="148"/>
      <c r="WIL10" s="148"/>
      <c r="WIM10" s="148"/>
      <c r="WIN10" s="148"/>
      <c r="WIO10" s="148"/>
      <c r="WIP10" s="148"/>
      <c r="WIQ10" s="148"/>
      <c r="WIR10" s="148"/>
      <c r="WIS10" s="148"/>
      <c r="WIT10" s="148"/>
      <c r="WIU10" s="148"/>
      <c r="WIV10" s="148"/>
      <c r="WIW10" s="148"/>
      <c r="WIX10" s="148"/>
      <c r="WIY10" s="148"/>
      <c r="WIZ10" s="148"/>
      <c r="WJA10" s="148"/>
      <c r="WJB10" s="148"/>
      <c r="WJC10" s="148"/>
      <c r="WJD10" s="148"/>
      <c r="WJE10" s="148"/>
      <c r="WJF10" s="148"/>
      <c r="WJG10" s="148"/>
      <c r="WJH10" s="148"/>
      <c r="WJI10" s="148"/>
      <c r="WJJ10" s="148"/>
      <c r="WJK10" s="148"/>
      <c r="WJL10" s="148"/>
      <c r="WJM10" s="148"/>
      <c r="WJN10" s="148"/>
      <c r="WJO10" s="148"/>
      <c r="WJP10" s="148"/>
      <c r="WJQ10" s="148"/>
      <c r="WJR10" s="148"/>
      <c r="WJS10" s="148"/>
      <c r="WJT10" s="148"/>
      <c r="WJU10" s="148"/>
      <c r="WJV10" s="148"/>
      <c r="WJW10" s="148"/>
      <c r="WJX10" s="148"/>
      <c r="WJY10" s="148"/>
      <c r="WJZ10" s="148"/>
      <c r="WKA10" s="148"/>
      <c r="WKB10" s="148"/>
      <c r="WKC10" s="148"/>
      <c r="WKD10" s="148"/>
      <c r="WKE10" s="148"/>
      <c r="WKF10" s="148"/>
      <c r="WKG10" s="148"/>
      <c r="WKH10" s="148"/>
      <c r="WKI10" s="148"/>
      <c r="WKJ10" s="148"/>
      <c r="WKK10" s="148"/>
      <c r="WKL10" s="148"/>
      <c r="WKM10" s="148"/>
      <c r="WKN10" s="148"/>
      <c r="WKO10" s="148"/>
      <c r="WKP10" s="148"/>
      <c r="WKQ10" s="148"/>
      <c r="WKR10" s="148"/>
      <c r="WKS10" s="148"/>
      <c r="WKT10" s="148"/>
      <c r="WKU10" s="148"/>
      <c r="WKV10" s="148"/>
      <c r="WKW10" s="148"/>
      <c r="WKX10" s="148"/>
      <c r="WKY10" s="148"/>
      <c r="WKZ10" s="148"/>
      <c r="WLA10" s="148"/>
      <c r="WLB10" s="148"/>
      <c r="WLC10" s="148"/>
      <c r="WLD10" s="148"/>
      <c r="WLE10" s="148"/>
      <c r="WLF10" s="148"/>
      <c r="WLG10" s="148"/>
      <c r="WLH10" s="148"/>
      <c r="WLI10" s="148"/>
      <c r="WLJ10" s="148"/>
      <c r="WLK10" s="148"/>
      <c r="WLL10" s="148"/>
      <c r="WLM10" s="148"/>
      <c r="WLN10" s="148"/>
      <c r="WLO10" s="148"/>
      <c r="WLP10" s="148"/>
      <c r="WLQ10" s="148"/>
      <c r="WLR10" s="148"/>
      <c r="WLS10" s="148"/>
      <c r="WLT10" s="148"/>
      <c r="WLU10" s="148"/>
      <c r="WLV10" s="148"/>
      <c r="WLW10" s="148"/>
      <c r="WLX10" s="148"/>
      <c r="WLY10" s="148"/>
      <c r="WLZ10" s="148"/>
      <c r="WMA10" s="148"/>
      <c r="WMB10" s="148"/>
      <c r="WMC10" s="148"/>
      <c r="WMD10" s="148"/>
      <c r="WME10" s="148"/>
      <c r="WMF10" s="148"/>
      <c r="WMG10" s="148"/>
      <c r="WMH10" s="148"/>
      <c r="WMI10" s="148"/>
      <c r="WMJ10" s="148"/>
      <c r="WMK10" s="148"/>
      <c r="WML10" s="148"/>
      <c r="WMM10" s="148"/>
      <c r="WMN10" s="148"/>
      <c r="WMO10" s="148"/>
      <c r="WMP10" s="148"/>
      <c r="WMQ10" s="148"/>
      <c r="WMR10" s="148"/>
      <c r="WMS10" s="148"/>
      <c r="WMT10" s="148"/>
      <c r="WMU10" s="148"/>
      <c r="WMV10" s="148"/>
      <c r="WMW10" s="148"/>
      <c r="WMX10" s="148"/>
      <c r="WMY10" s="148"/>
      <c r="WMZ10" s="148"/>
      <c r="WNA10" s="148"/>
      <c r="WNB10" s="148"/>
      <c r="WNC10" s="148"/>
      <c r="WND10" s="148"/>
      <c r="WNE10" s="148"/>
      <c r="WNF10" s="148"/>
      <c r="WNG10" s="148"/>
      <c r="WNH10" s="148"/>
      <c r="WNI10" s="148"/>
      <c r="WNJ10" s="148"/>
      <c r="WNK10" s="148"/>
      <c r="WNL10" s="148"/>
      <c r="WNM10" s="148"/>
      <c r="WNN10" s="148"/>
      <c r="WNO10" s="148"/>
      <c r="WNP10" s="148"/>
      <c r="WNQ10" s="148"/>
      <c r="WNR10" s="148"/>
      <c r="WNS10" s="148"/>
      <c r="WNT10" s="148"/>
      <c r="WNU10" s="148"/>
      <c r="WNV10" s="148"/>
      <c r="WNW10" s="148"/>
      <c r="WNX10" s="148"/>
      <c r="WNY10" s="148"/>
      <c r="WNZ10" s="148"/>
      <c r="WOA10" s="148"/>
      <c r="WOB10" s="148"/>
      <c r="WOC10" s="148"/>
      <c r="WOD10" s="148"/>
      <c r="WOE10" s="148"/>
      <c r="WOF10" s="148"/>
      <c r="WOG10" s="148"/>
      <c r="WOH10" s="148"/>
      <c r="WOI10" s="148"/>
      <c r="WOJ10" s="148"/>
      <c r="WOK10" s="148"/>
      <c r="WOL10" s="148"/>
      <c r="WOM10" s="148"/>
      <c r="WON10" s="148"/>
      <c r="WOO10" s="148"/>
      <c r="WOP10" s="148"/>
      <c r="WOQ10" s="148"/>
      <c r="WOR10" s="148"/>
      <c r="WOS10" s="148"/>
      <c r="WOT10" s="148"/>
      <c r="WOU10" s="148"/>
      <c r="WOV10" s="148"/>
      <c r="WOW10" s="148"/>
      <c r="WOX10" s="148"/>
      <c r="WOY10" s="148"/>
      <c r="WOZ10" s="148"/>
      <c r="WPA10" s="148"/>
      <c r="WPB10" s="148"/>
      <c r="WPC10" s="148"/>
      <c r="WPD10" s="148"/>
      <c r="WPE10" s="148"/>
      <c r="WPF10" s="148"/>
      <c r="WPG10" s="148"/>
      <c r="WPH10" s="148"/>
      <c r="WPI10" s="148"/>
      <c r="WPJ10" s="148"/>
      <c r="WPK10" s="148"/>
      <c r="WPL10" s="148"/>
      <c r="WPM10" s="148"/>
      <c r="WPN10" s="148"/>
      <c r="WPO10" s="148"/>
      <c r="WPP10" s="148"/>
      <c r="WPQ10" s="148"/>
      <c r="WPR10" s="148"/>
      <c r="WPS10" s="148"/>
      <c r="WPT10" s="148"/>
      <c r="WPU10" s="148"/>
      <c r="WPV10" s="148"/>
      <c r="WPW10" s="148"/>
      <c r="WPX10" s="148"/>
      <c r="WPY10" s="148"/>
      <c r="WPZ10" s="148"/>
      <c r="WQA10" s="148"/>
      <c r="WQB10" s="148"/>
      <c r="WQC10" s="148"/>
      <c r="WQD10" s="148"/>
      <c r="WQE10" s="148"/>
      <c r="WQF10" s="148"/>
      <c r="WQG10" s="148"/>
      <c r="WQH10" s="148"/>
      <c r="WQI10" s="148"/>
      <c r="WQJ10" s="148"/>
      <c r="WQK10" s="148"/>
      <c r="WQL10" s="148"/>
      <c r="WQM10" s="148"/>
      <c r="WQN10" s="148"/>
      <c r="WQO10" s="148"/>
      <c r="WQP10" s="148"/>
      <c r="WQQ10" s="148"/>
      <c r="WQR10" s="148"/>
      <c r="WQS10" s="148"/>
      <c r="WQT10" s="148"/>
      <c r="WQU10" s="148"/>
      <c r="WQV10" s="148"/>
      <c r="WQW10" s="148"/>
      <c r="WQX10" s="148"/>
      <c r="WQY10" s="148"/>
      <c r="WQZ10" s="148"/>
      <c r="WRA10" s="148"/>
      <c r="WRB10" s="148"/>
      <c r="WRC10" s="148"/>
      <c r="WRD10" s="148"/>
      <c r="WRE10" s="148"/>
      <c r="WRF10" s="148"/>
      <c r="WRG10" s="148"/>
      <c r="WRH10" s="148"/>
      <c r="WRI10" s="148"/>
      <c r="WRJ10" s="148"/>
      <c r="WRK10" s="148"/>
      <c r="WRL10" s="148"/>
      <c r="WRM10" s="148"/>
      <c r="WRN10" s="148"/>
      <c r="WRO10" s="148"/>
      <c r="WRP10" s="148"/>
      <c r="WRQ10" s="148"/>
      <c r="WRR10" s="148"/>
      <c r="WRS10" s="148"/>
      <c r="WRT10" s="148"/>
      <c r="WRU10" s="148"/>
      <c r="WRV10" s="148"/>
      <c r="WRW10" s="148"/>
      <c r="WRX10" s="148"/>
      <c r="WRY10" s="148"/>
      <c r="WRZ10" s="148"/>
      <c r="WSA10" s="148"/>
      <c r="WSB10" s="148"/>
      <c r="WSC10" s="148"/>
      <c r="WSD10" s="148"/>
      <c r="WSE10" s="148"/>
      <c r="WSF10" s="148"/>
      <c r="WSG10" s="148"/>
      <c r="WSH10" s="148"/>
      <c r="WSI10" s="148"/>
      <c r="WSJ10" s="148"/>
      <c r="WSK10" s="148"/>
      <c r="WSL10" s="148"/>
      <c r="WSM10" s="148"/>
      <c r="WSN10" s="148"/>
      <c r="WSO10" s="148"/>
      <c r="WSP10" s="148"/>
      <c r="WSQ10" s="148"/>
      <c r="WSR10" s="148"/>
      <c r="WSS10" s="148"/>
      <c r="WST10" s="148"/>
      <c r="WSU10" s="148"/>
      <c r="WSV10" s="148"/>
      <c r="WSW10" s="148"/>
      <c r="WSX10" s="148"/>
      <c r="WSY10" s="148"/>
      <c r="WSZ10" s="148"/>
      <c r="WTA10" s="148"/>
      <c r="WTB10" s="148"/>
      <c r="WTC10" s="148"/>
      <c r="WTD10" s="148"/>
      <c r="WTE10" s="148"/>
      <c r="WTF10" s="148"/>
      <c r="WTG10" s="148"/>
      <c r="WTH10" s="148"/>
      <c r="WTI10" s="148"/>
      <c r="WTJ10" s="148"/>
      <c r="WTK10" s="148"/>
      <c r="WTL10" s="148"/>
      <c r="WTM10" s="148"/>
      <c r="WTN10" s="148"/>
      <c r="WTO10" s="148"/>
      <c r="WTP10" s="148"/>
      <c r="WTQ10" s="148"/>
      <c r="WTR10" s="148"/>
      <c r="WTS10" s="148"/>
      <c r="WTT10" s="148"/>
      <c r="WTU10" s="148"/>
      <c r="WTV10" s="148"/>
      <c r="WTW10" s="148"/>
      <c r="WTX10" s="148"/>
      <c r="WTY10" s="148"/>
      <c r="WTZ10" s="148"/>
      <c r="WUA10" s="148"/>
      <c r="WUB10" s="148"/>
      <c r="WUC10" s="148"/>
      <c r="WUD10" s="148"/>
      <c r="WUE10" s="148"/>
      <c r="WUF10" s="148"/>
      <c r="WUG10" s="148"/>
      <c r="WUH10" s="148"/>
      <c r="WUI10" s="148"/>
      <c r="WUJ10" s="148"/>
      <c r="WUK10" s="148"/>
      <c r="WUL10" s="148"/>
      <c r="WUM10" s="148"/>
      <c r="WUN10" s="148"/>
      <c r="WUO10" s="148"/>
      <c r="WUP10" s="148"/>
      <c r="WUQ10" s="148"/>
      <c r="WUR10" s="148"/>
      <c r="WUS10" s="148"/>
      <c r="WUT10" s="148"/>
      <c r="WUU10" s="148"/>
      <c r="WUV10" s="148"/>
      <c r="WUW10" s="148"/>
      <c r="WUX10" s="148"/>
      <c r="WUY10" s="148"/>
      <c r="WUZ10" s="148"/>
      <c r="WVA10" s="148"/>
      <c r="WVB10" s="148"/>
      <c r="WVC10" s="148"/>
      <c r="WVD10" s="148"/>
      <c r="WVE10" s="148"/>
      <c r="WVF10" s="148"/>
      <c r="WVG10" s="148"/>
      <c r="WVH10" s="148"/>
      <c r="WVI10" s="148"/>
      <c r="WVJ10" s="148"/>
      <c r="WVK10" s="148"/>
      <c r="WVL10" s="148"/>
      <c r="WVM10" s="148"/>
      <c r="WVN10" s="148"/>
      <c r="WVO10" s="148"/>
      <c r="WVP10" s="148"/>
      <c r="WVQ10" s="148"/>
      <c r="WVR10" s="148"/>
      <c r="WVS10" s="148"/>
      <c r="WVT10" s="148"/>
      <c r="WVU10" s="148"/>
      <c r="WVV10" s="148"/>
      <c r="WVW10" s="148"/>
      <c r="WVX10" s="148"/>
      <c r="WVY10" s="148"/>
      <c r="WVZ10" s="148"/>
      <c r="WWA10" s="148"/>
      <c r="WWB10" s="148"/>
      <c r="WWC10" s="148"/>
      <c r="WWD10" s="148"/>
      <c r="WWE10" s="148"/>
      <c r="WWF10" s="148"/>
      <c r="WWG10" s="148"/>
      <c r="WWH10" s="148"/>
      <c r="WWI10" s="148"/>
      <c r="WWJ10" s="148"/>
      <c r="WWK10" s="148"/>
      <c r="WWL10" s="148"/>
      <c r="WWM10" s="148"/>
      <c r="WWN10" s="148"/>
      <c r="WWO10" s="148"/>
      <c r="WWP10" s="148"/>
      <c r="WWQ10" s="148"/>
      <c r="WWR10" s="148"/>
      <c r="WWS10" s="148"/>
      <c r="WWT10" s="148"/>
      <c r="WWU10" s="148"/>
      <c r="WWV10" s="148"/>
      <c r="WWW10" s="148"/>
      <c r="WWX10" s="148"/>
      <c r="WWY10" s="148"/>
      <c r="WWZ10" s="148"/>
      <c r="WXA10" s="148"/>
      <c r="WXB10" s="148"/>
      <c r="WXC10" s="148"/>
      <c r="WXD10" s="148"/>
      <c r="WXE10" s="148"/>
      <c r="WXF10" s="148"/>
      <c r="WXG10" s="148"/>
      <c r="WXH10" s="148"/>
      <c r="WXI10" s="148"/>
      <c r="WXJ10" s="148"/>
      <c r="WXK10" s="148"/>
      <c r="WXL10" s="148"/>
      <c r="WXM10" s="148"/>
      <c r="WXN10" s="148"/>
      <c r="WXO10" s="148"/>
      <c r="WXP10" s="148"/>
      <c r="WXQ10" s="148"/>
      <c r="WXR10" s="148"/>
      <c r="WXS10" s="148"/>
      <c r="WXT10" s="148"/>
      <c r="WXU10" s="148"/>
      <c r="WXV10" s="148"/>
      <c r="WXW10" s="148"/>
      <c r="WXX10" s="148"/>
      <c r="WXY10" s="148"/>
      <c r="WXZ10" s="148"/>
      <c r="WYA10" s="148"/>
      <c r="WYB10" s="148"/>
      <c r="WYC10" s="148"/>
      <c r="WYD10" s="148"/>
      <c r="WYE10" s="148"/>
      <c r="WYF10" s="148"/>
      <c r="WYG10" s="148"/>
      <c r="WYH10" s="148"/>
      <c r="WYI10" s="148"/>
      <c r="WYJ10" s="148"/>
      <c r="WYK10" s="148"/>
      <c r="WYL10" s="148"/>
      <c r="WYM10" s="148"/>
      <c r="WYN10" s="148"/>
      <c r="WYO10" s="148"/>
      <c r="WYP10" s="148"/>
      <c r="WYQ10" s="148"/>
      <c r="WYR10" s="148"/>
      <c r="WYS10" s="148"/>
      <c r="WYT10" s="148"/>
      <c r="WYU10" s="148"/>
      <c r="WYV10" s="148"/>
      <c r="WYW10" s="148"/>
      <c r="WYX10" s="148"/>
      <c r="WYY10" s="148"/>
      <c r="WYZ10" s="148"/>
      <c r="WZA10" s="148"/>
      <c r="WZB10" s="148"/>
      <c r="WZC10" s="148"/>
      <c r="WZD10" s="148"/>
      <c r="WZE10" s="148"/>
      <c r="WZF10" s="148"/>
      <c r="WZG10" s="148"/>
      <c r="WZH10" s="148"/>
      <c r="WZI10" s="148"/>
      <c r="WZJ10" s="148"/>
      <c r="WZK10" s="148"/>
      <c r="WZL10" s="148"/>
      <c r="WZM10" s="148"/>
      <c r="WZN10" s="148"/>
      <c r="WZO10" s="148"/>
      <c r="WZP10" s="148"/>
      <c r="WZQ10" s="148"/>
      <c r="WZR10" s="148"/>
      <c r="WZS10" s="148"/>
      <c r="WZT10" s="148"/>
      <c r="WZU10" s="148"/>
      <c r="WZV10" s="148"/>
      <c r="WZW10" s="148"/>
      <c r="WZX10" s="148"/>
      <c r="WZY10" s="148"/>
      <c r="WZZ10" s="148"/>
      <c r="XAA10" s="148"/>
      <c r="XAB10" s="148"/>
      <c r="XAC10" s="148"/>
      <c r="XAD10" s="148"/>
      <c r="XAE10" s="148"/>
      <c r="XAF10" s="148"/>
      <c r="XAG10" s="148"/>
      <c r="XAH10" s="148"/>
      <c r="XAI10" s="148"/>
      <c r="XAJ10" s="148"/>
      <c r="XAK10" s="148"/>
      <c r="XAL10" s="148"/>
      <c r="XAM10" s="148"/>
      <c r="XAN10" s="148"/>
      <c r="XAO10" s="148"/>
      <c r="XAP10" s="148"/>
      <c r="XAQ10" s="148"/>
      <c r="XAR10" s="148"/>
      <c r="XAS10" s="148"/>
      <c r="XAT10" s="148"/>
      <c r="XAU10" s="148"/>
      <c r="XAV10" s="148"/>
      <c r="XAW10" s="148"/>
      <c r="XAX10" s="148"/>
      <c r="XAY10" s="148"/>
      <c r="XAZ10" s="148"/>
      <c r="XBA10" s="148"/>
      <c r="XBB10" s="148"/>
      <c r="XBC10" s="148"/>
      <c r="XBD10" s="148"/>
      <c r="XBE10" s="148"/>
    </row>
    <row r="11" spans="1:16281" s="146" customFormat="1" ht="31.5" hidden="1" x14ac:dyDescent="0.25">
      <c r="A11" s="136">
        <v>5</v>
      </c>
      <c r="B11" s="158" t="s">
        <v>655</v>
      </c>
      <c r="C11" s="158" t="s">
        <v>654</v>
      </c>
      <c r="D11" s="270"/>
      <c r="E11" s="268"/>
      <c r="F11" s="271" t="e">
        <f t="shared" si="0"/>
        <v>#DIV/0!</v>
      </c>
      <c r="G11" s="143">
        <f>IF(E11&lt;7,0,15)</f>
        <v>0</v>
      </c>
      <c r="H11" s="216">
        <f t="shared" si="1"/>
        <v>0</v>
      </c>
      <c r="I11" s="145">
        <f t="shared" si="2"/>
        <v>0</v>
      </c>
      <c r="J11" s="14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</row>
    <row r="12" spans="1:16281" ht="31.5" x14ac:dyDescent="0.25">
      <c r="A12" s="136">
        <v>6</v>
      </c>
      <c r="B12" s="158" t="s">
        <v>47</v>
      </c>
      <c r="C12" s="158" t="s">
        <v>654</v>
      </c>
      <c r="D12" s="270">
        <v>385.3</v>
      </c>
      <c r="E12" s="268">
        <v>385</v>
      </c>
      <c r="F12" s="271">
        <f t="shared" si="0"/>
        <v>0.99922138593303911</v>
      </c>
      <c r="G12" s="143">
        <v>2.9</v>
      </c>
      <c r="H12" s="277">
        <f t="shared" si="1"/>
        <v>11</v>
      </c>
      <c r="I12" s="145">
        <f t="shared" si="2"/>
        <v>11.164999999999999</v>
      </c>
      <c r="J12" s="287">
        <v>11</v>
      </c>
    </row>
    <row r="13" spans="1:16281" ht="31.5" x14ac:dyDescent="0.25">
      <c r="A13" s="136">
        <v>7</v>
      </c>
      <c r="B13" s="158" t="s">
        <v>195</v>
      </c>
      <c r="C13" s="158" t="s">
        <v>654</v>
      </c>
      <c r="D13" s="270">
        <v>276.38</v>
      </c>
      <c r="E13" s="268">
        <v>93</v>
      </c>
      <c r="F13" s="271">
        <f t="shared" si="0"/>
        <v>0.33649323395325276</v>
      </c>
      <c r="G13" s="143">
        <f>IF(E13&lt;7,0,15)</f>
        <v>15</v>
      </c>
      <c r="H13" s="277">
        <f t="shared" si="1"/>
        <v>13</v>
      </c>
      <c r="I13" s="145">
        <f t="shared" si="2"/>
        <v>13.95</v>
      </c>
      <c r="J13" s="289">
        <v>14</v>
      </c>
    </row>
    <row r="14" spans="1:16281" x14ac:dyDescent="0.25">
      <c r="A14" s="136">
        <v>8</v>
      </c>
      <c r="B14" s="158" t="s">
        <v>2</v>
      </c>
      <c r="C14" s="158" t="s">
        <v>73</v>
      </c>
      <c r="D14" s="270">
        <v>35</v>
      </c>
      <c r="E14" s="268">
        <v>32</v>
      </c>
      <c r="F14" s="271">
        <f t="shared" si="0"/>
        <v>0.91428571428571426</v>
      </c>
      <c r="G14" s="143">
        <f>IF(E14&lt;7,0,15)</f>
        <v>15</v>
      </c>
      <c r="H14" s="277">
        <f t="shared" si="1"/>
        <v>4</v>
      </c>
      <c r="I14" s="145">
        <f t="shared" si="2"/>
        <v>4.8</v>
      </c>
      <c r="J14" s="289"/>
    </row>
    <row r="15" spans="1:16281" ht="31.5" x14ac:dyDescent="0.25">
      <c r="A15" s="136">
        <v>9</v>
      </c>
      <c r="B15" s="158" t="s">
        <v>193</v>
      </c>
      <c r="C15" s="158" t="s">
        <v>73</v>
      </c>
      <c r="D15" s="270">
        <v>54</v>
      </c>
      <c r="E15" s="268">
        <v>43</v>
      </c>
      <c r="F15" s="271">
        <f t="shared" si="0"/>
        <v>0.79629629629629628</v>
      </c>
      <c r="G15" s="143">
        <f>IF(E15&lt;7,0,15)</f>
        <v>15</v>
      </c>
      <c r="H15" s="277">
        <f t="shared" si="1"/>
        <v>6</v>
      </c>
      <c r="I15" s="145">
        <f t="shared" si="2"/>
        <v>6.45</v>
      </c>
      <c r="J15" s="289">
        <v>12</v>
      </c>
    </row>
    <row r="16" spans="1:16281" x14ac:dyDescent="0.25">
      <c r="A16" s="136">
        <v>10</v>
      </c>
      <c r="B16" s="158" t="s">
        <v>2</v>
      </c>
      <c r="C16" s="158" t="s">
        <v>656</v>
      </c>
      <c r="D16" s="270">
        <v>229.62350000000015</v>
      </c>
      <c r="E16" s="268">
        <v>57.405875000000037</v>
      </c>
      <c r="F16" s="271">
        <f t="shared" si="0"/>
        <v>0.25</v>
      </c>
      <c r="G16" s="143">
        <f>IF(E16&lt;7,0,15)</f>
        <v>15</v>
      </c>
      <c r="H16" s="277">
        <f t="shared" si="1"/>
        <v>8</v>
      </c>
      <c r="I16" s="145">
        <f t="shared" si="2"/>
        <v>8.6108812500000056</v>
      </c>
      <c r="J16" s="289"/>
    </row>
    <row r="17" spans="1:10" ht="31.5" x14ac:dyDescent="0.25">
      <c r="A17" s="136">
        <v>11</v>
      </c>
      <c r="B17" s="158" t="s">
        <v>176</v>
      </c>
      <c r="C17" s="158" t="s">
        <v>656</v>
      </c>
      <c r="D17" s="270">
        <v>20.9</v>
      </c>
      <c r="E17" s="268">
        <v>17</v>
      </c>
      <c r="F17" s="271">
        <f t="shared" si="0"/>
        <v>0.8133971291866029</v>
      </c>
      <c r="G17" s="143">
        <f>IF(E17&lt;7,0,15)</f>
        <v>15</v>
      </c>
      <c r="H17" s="277">
        <f t="shared" si="1"/>
        <v>2</v>
      </c>
      <c r="I17" s="145">
        <f t="shared" si="2"/>
        <v>2.5499999999999998</v>
      </c>
      <c r="J17" s="289">
        <v>2</v>
      </c>
    </row>
    <row r="18" spans="1:10" ht="31.5" hidden="1" x14ac:dyDescent="0.25">
      <c r="A18" s="136">
        <v>12</v>
      </c>
      <c r="B18" s="158" t="s">
        <v>657</v>
      </c>
      <c r="C18" s="158" t="s">
        <v>656</v>
      </c>
      <c r="D18" s="270">
        <v>5.22</v>
      </c>
      <c r="E18" s="268">
        <v>8</v>
      </c>
      <c r="F18" s="271">
        <f t="shared" si="0"/>
        <v>1.5325670498084292</v>
      </c>
      <c r="G18" s="143">
        <v>0</v>
      </c>
      <c r="H18" s="216">
        <f t="shared" si="1"/>
        <v>0</v>
      </c>
      <c r="I18" s="145">
        <f t="shared" si="2"/>
        <v>0</v>
      </c>
      <c r="J18" s="173">
        <v>0</v>
      </c>
    </row>
    <row r="19" spans="1:10" ht="31.5" x14ac:dyDescent="0.25">
      <c r="A19" s="136">
        <v>13</v>
      </c>
      <c r="B19" s="158" t="s">
        <v>658</v>
      </c>
      <c r="C19" s="158" t="s">
        <v>656</v>
      </c>
      <c r="D19" s="270">
        <v>9.5299999999999994</v>
      </c>
      <c r="E19" s="268">
        <v>11</v>
      </c>
      <c r="F19" s="271">
        <f t="shared" si="0"/>
        <v>1.1542497376705143</v>
      </c>
      <c r="G19" s="143">
        <f t="shared" ref="G19:G26" si="3">IF(E19&lt;7,0,15)</f>
        <v>15</v>
      </c>
      <c r="H19" s="277">
        <f t="shared" si="1"/>
        <v>1</v>
      </c>
      <c r="I19" s="145">
        <f t="shared" si="2"/>
        <v>1.65</v>
      </c>
      <c r="J19" s="289">
        <v>1</v>
      </c>
    </row>
    <row r="20" spans="1:10" ht="47.25" x14ac:dyDescent="0.25">
      <c r="A20" s="136">
        <v>14</v>
      </c>
      <c r="B20" s="158" t="s">
        <v>659</v>
      </c>
      <c r="C20" s="158" t="s">
        <v>656</v>
      </c>
      <c r="D20" s="270">
        <v>26.9</v>
      </c>
      <c r="E20" s="268">
        <v>27</v>
      </c>
      <c r="F20" s="271">
        <f t="shared" si="0"/>
        <v>1.0037174721189592</v>
      </c>
      <c r="G20" s="143">
        <f t="shared" si="3"/>
        <v>15</v>
      </c>
      <c r="H20" s="277">
        <f t="shared" si="1"/>
        <v>4</v>
      </c>
      <c r="I20" s="145">
        <f t="shared" si="2"/>
        <v>4.05</v>
      </c>
      <c r="J20" s="289">
        <v>4</v>
      </c>
    </row>
    <row r="21" spans="1:10" ht="31.5" x14ac:dyDescent="0.25">
      <c r="A21" s="136">
        <v>15</v>
      </c>
      <c r="B21" s="158" t="s">
        <v>660</v>
      </c>
      <c r="C21" s="158" t="s">
        <v>656</v>
      </c>
      <c r="D21" s="270">
        <v>45.73</v>
      </c>
      <c r="E21" s="268">
        <v>12</v>
      </c>
      <c r="F21" s="271">
        <f t="shared" si="0"/>
        <v>0.26240979663240765</v>
      </c>
      <c r="G21" s="143">
        <f t="shared" si="3"/>
        <v>15</v>
      </c>
      <c r="H21" s="277">
        <f t="shared" si="1"/>
        <v>1</v>
      </c>
      <c r="I21" s="145">
        <f t="shared" si="2"/>
        <v>1.8</v>
      </c>
      <c r="J21" s="289">
        <v>1</v>
      </c>
    </row>
    <row r="22" spans="1:10" ht="31.5" x14ac:dyDescent="0.25">
      <c r="A22" s="136">
        <v>16</v>
      </c>
      <c r="B22" s="158" t="s">
        <v>661</v>
      </c>
      <c r="C22" s="158" t="s">
        <v>656</v>
      </c>
      <c r="D22" s="270">
        <v>28.756999999999998</v>
      </c>
      <c r="E22" s="268">
        <v>63</v>
      </c>
      <c r="F22" s="271">
        <f t="shared" si="0"/>
        <v>2.1907709427269886</v>
      </c>
      <c r="G22" s="143">
        <f t="shared" si="3"/>
        <v>15</v>
      </c>
      <c r="H22" s="277">
        <f t="shared" si="1"/>
        <v>9</v>
      </c>
      <c r="I22" s="145">
        <f t="shared" si="2"/>
        <v>9.4499999999999993</v>
      </c>
      <c r="J22" s="289">
        <v>9</v>
      </c>
    </row>
    <row r="23" spans="1:10" ht="31.5" hidden="1" x14ac:dyDescent="0.25">
      <c r="A23" s="136">
        <v>17</v>
      </c>
      <c r="B23" s="158" t="s">
        <v>28</v>
      </c>
      <c r="C23" s="158" t="s">
        <v>656</v>
      </c>
      <c r="D23" s="270"/>
      <c r="E23" s="268"/>
      <c r="F23" s="271" t="e">
        <f t="shared" si="0"/>
        <v>#DIV/0!</v>
      </c>
      <c r="G23" s="143">
        <f t="shared" si="3"/>
        <v>0</v>
      </c>
      <c r="H23" s="216">
        <f t="shared" si="1"/>
        <v>0</v>
      </c>
      <c r="I23" s="145">
        <f t="shared" si="2"/>
        <v>0</v>
      </c>
      <c r="J23" s="173"/>
    </row>
    <row r="24" spans="1:10" ht="31.5" hidden="1" x14ac:dyDescent="0.25">
      <c r="A24" s="136">
        <v>18</v>
      </c>
      <c r="B24" s="158" t="s">
        <v>198</v>
      </c>
      <c r="C24" s="158" t="s">
        <v>656</v>
      </c>
      <c r="D24" s="270"/>
      <c r="E24" s="268"/>
      <c r="F24" s="271" t="e">
        <f t="shared" si="0"/>
        <v>#DIV/0!</v>
      </c>
      <c r="G24" s="143">
        <f t="shared" si="3"/>
        <v>0</v>
      </c>
      <c r="H24" s="216">
        <f t="shared" si="1"/>
        <v>0</v>
      </c>
      <c r="I24" s="145">
        <f t="shared" si="2"/>
        <v>0</v>
      </c>
      <c r="J24" s="173"/>
    </row>
    <row r="25" spans="1:10" ht="31.5" x14ac:dyDescent="0.25">
      <c r="A25" s="136">
        <v>19</v>
      </c>
      <c r="B25" s="158" t="s">
        <v>662</v>
      </c>
      <c r="C25" s="158" t="s">
        <v>656</v>
      </c>
      <c r="D25" s="270">
        <v>68.53</v>
      </c>
      <c r="E25" s="268">
        <v>43</v>
      </c>
      <c r="F25" s="271">
        <f t="shared" si="0"/>
        <v>0.62746242521523421</v>
      </c>
      <c r="G25" s="143">
        <f t="shared" si="3"/>
        <v>15</v>
      </c>
      <c r="H25" s="277">
        <f t="shared" si="1"/>
        <v>6</v>
      </c>
      <c r="I25" s="145">
        <f t="shared" si="2"/>
        <v>6.45</v>
      </c>
      <c r="J25" s="289">
        <v>6</v>
      </c>
    </row>
    <row r="26" spans="1:10" ht="31.5" x14ac:dyDescent="0.25">
      <c r="A26" s="136">
        <v>20</v>
      </c>
      <c r="B26" s="158" t="s">
        <v>118</v>
      </c>
      <c r="C26" s="158" t="s">
        <v>656</v>
      </c>
      <c r="D26" s="270">
        <v>25.9</v>
      </c>
      <c r="E26" s="268">
        <v>23</v>
      </c>
      <c r="F26" s="271">
        <f t="shared" si="0"/>
        <v>0.88803088803088803</v>
      </c>
      <c r="G26" s="143">
        <f t="shared" si="3"/>
        <v>15</v>
      </c>
      <c r="H26" s="277">
        <f t="shared" si="1"/>
        <v>3</v>
      </c>
      <c r="I26" s="145">
        <f t="shared" si="2"/>
        <v>3.45</v>
      </c>
      <c r="J26" s="289">
        <v>3</v>
      </c>
    </row>
    <row r="27" spans="1:10" ht="31.5" x14ac:dyDescent="0.25">
      <c r="A27" s="136">
        <v>21</v>
      </c>
      <c r="B27" s="158" t="s">
        <v>115</v>
      </c>
      <c r="C27" s="158" t="s">
        <v>656</v>
      </c>
      <c r="D27" s="270">
        <v>43.82</v>
      </c>
      <c r="E27" s="268">
        <v>41</v>
      </c>
      <c r="F27" s="271">
        <f t="shared" si="0"/>
        <v>0.9356458238247376</v>
      </c>
      <c r="G27" s="143">
        <v>15</v>
      </c>
      <c r="H27" s="277">
        <f t="shared" si="1"/>
        <v>6</v>
      </c>
      <c r="I27" s="145">
        <f t="shared" si="2"/>
        <v>6.15</v>
      </c>
      <c r="J27" s="289">
        <v>6</v>
      </c>
    </row>
    <row r="28" spans="1:10" ht="31.5" x14ac:dyDescent="0.25">
      <c r="A28" s="136">
        <v>22</v>
      </c>
      <c r="B28" s="158" t="s">
        <v>117</v>
      </c>
      <c r="C28" s="158" t="s">
        <v>656</v>
      </c>
      <c r="D28" s="270">
        <v>13.5</v>
      </c>
      <c r="E28" s="268">
        <v>27</v>
      </c>
      <c r="F28" s="271">
        <f t="shared" si="0"/>
        <v>2</v>
      </c>
      <c r="G28" s="143">
        <f>IF(E28&lt;7,0,15)</f>
        <v>15</v>
      </c>
      <c r="H28" s="277">
        <f t="shared" si="1"/>
        <v>4</v>
      </c>
      <c r="I28" s="145">
        <f t="shared" si="2"/>
        <v>4.05</v>
      </c>
      <c r="J28" s="289">
        <v>4</v>
      </c>
    </row>
    <row r="29" spans="1:10" ht="31.5" x14ac:dyDescent="0.25">
      <c r="A29" s="136">
        <v>23</v>
      </c>
      <c r="B29" s="158" t="s">
        <v>199</v>
      </c>
      <c r="C29" s="158" t="s">
        <v>656</v>
      </c>
      <c r="D29" s="270">
        <v>13.829000000000001</v>
      </c>
      <c r="E29" s="268">
        <v>16</v>
      </c>
      <c r="F29" s="271">
        <f t="shared" si="0"/>
        <v>1.1569889362932966</v>
      </c>
      <c r="G29" s="143">
        <f>IF(E29&lt;7,0,15)</f>
        <v>15</v>
      </c>
      <c r="H29" s="277">
        <f t="shared" si="1"/>
        <v>2</v>
      </c>
      <c r="I29" s="145">
        <f t="shared" si="2"/>
        <v>2.4</v>
      </c>
      <c r="J29" s="289">
        <v>2</v>
      </c>
    </row>
    <row r="30" spans="1:10" ht="31.5" x14ac:dyDescent="0.25">
      <c r="A30" s="136">
        <v>24</v>
      </c>
      <c r="B30" s="158" t="s">
        <v>663</v>
      </c>
      <c r="C30" s="158" t="s">
        <v>656</v>
      </c>
      <c r="D30" s="270">
        <v>12.07</v>
      </c>
      <c r="E30" s="268">
        <v>19</v>
      </c>
      <c r="F30" s="271">
        <f t="shared" si="0"/>
        <v>1.5741507870753935</v>
      </c>
      <c r="G30" s="143">
        <v>5.3</v>
      </c>
      <c r="H30" s="277">
        <f t="shared" si="1"/>
        <v>1</v>
      </c>
      <c r="I30" s="145">
        <f t="shared" si="2"/>
        <v>1.0070000000000001</v>
      </c>
      <c r="J30" s="289">
        <v>1</v>
      </c>
    </row>
    <row r="31" spans="1:10" ht="31.5" hidden="1" x14ac:dyDescent="0.25">
      <c r="A31" s="136">
        <v>25</v>
      </c>
      <c r="B31" s="158" t="s">
        <v>196</v>
      </c>
      <c r="C31" s="158" t="s">
        <v>656</v>
      </c>
      <c r="D31" s="270"/>
      <c r="E31" s="268"/>
      <c r="F31" s="271" t="e">
        <f t="shared" si="0"/>
        <v>#DIV/0!</v>
      </c>
      <c r="G31" s="143">
        <f>IF(E31&lt;7,0,15)</f>
        <v>0</v>
      </c>
      <c r="H31" s="216">
        <f t="shared" si="1"/>
        <v>0</v>
      </c>
      <c r="I31" s="145">
        <f t="shared" si="2"/>
        <v>0</v>
      </c>
      <c r="J31" s="173"/>
    </row>
    <row r="32" spans="1:10" ht="31.5" x14ac:dyDescent="0.25">
      <c r="A32" s="136">
        <v>26</v>
      </c>
      <c r="B32" s="158" t="s">
        <v>116</v>
      </c>
      <c r="C32" s="158" t="s">
        <v>656</v>
      </c>
      <c r="D32" s="270">
        <v>62.9</v>
      </c>
      <c r="E32" s="268">
        <v>23</v>
      </c>
      <c r="F32" s="271">
        <f t="shared" si="0"/>
        <v>0.3656597774244833</v>
      </c>
      <c r="G32" s="143">
        <v>14</v>
      </c>
      <c r="H32" s="277">
        <f t="shared" si="1"/>
        <v>3</v>
      </c>
      <c r="I32" s="145">
        <f t="shared" si="2"/>
        <v>3.22</v>
      </c>
      <c r="J32" s="289">
        <v>3</v>
      </c>
    </row>
    <row r="33" spans="1:10" ht="31.5" x14ac:dyDescent="0.25">
      <c r="A33" s="136">
        <v>27</v>
      </c>
      <c r="B33" s="158" t="s">
        <v>126</v>
      </c>
      <c r="C33" s="158" t="s">
        <v>656</v>
      </c>
      <c r="D33" s="270">
        <v>15.1</v>
      </c>
      <c r="E33" s="268">
        <v>13</v>
      </c>
      <c r="F33" s="271">
        <f t="shared" si="0"/>
        <v>0.86092715231788086</v>
      </c>
      <c r="G33" s="143">
        <v>7.7</v>
      </c>
      <c r="H33" s="277">
        <f t="shared" si="1"/>
        <v>1</v>
      </c>
      <c r="I33" s="145">
        <f t="shared" si="2"/>
        <v>1.0010000000000001</v>
      </c>
      <c r="J33" s="289">
        <v>1</v>
      </c>
    </row>
    <row r="34" spans="1:10" ht="31.5" x14ac:dyDescent="0.25">
      <c r="A34" s="136">
        <v>28</v>
      </c>
      <c r="B34" s="158" t="s">
        <v>88</v>
      </c>
      <c r="C34" s="158" t="s">
        <v>656</v>
      </c>
      <c r="D34" s="270">
        <v>64.5</v>
      </c>
      <c r="E34" s="268">
        <v>39</v>
      </c>
      <c r="F34" s="271">
        <f t="shared" si="0"/>
        <v>0.60465116279069764</v>
      </c>
      <c r="G34" s="143">
        <v>15</v>
      </c>
      <c r="H34" s="277">
        <f t="shared" si="1"/>
        <v>5</v>
      </c>
      <c r="I34" s="145">
        <f t="shared" si="2"/>
        <v>5.85</v>
      </c>
      <c r="J34" s="289">
        <v>6</v>
      </c>
    </row>
    <row r="35" spans="1:10" ht="31.5" x14ac:dyDescent="0.25">
      <c r="A35" s="136">
        <v>29</v>
      </c>
      <c r="B35" s="158" t="s">
        <v>664</v>
      </c>
      <c r="C35" s="158" t="s">
        <v>656</v>
      </c>
      <c r="D35" s="270">
        <v>15.05</v>
      </c>
      <c r="E35" s="268">
        <v>12</v>
      </c>
      <c r="F35" s="271">
        <f t="shared" si="0"/>
        <v>0.79734219269102991</v>
      </c>
      <c r="G35" s="143">
        <f>IF(E35&lt;7,0,15)</f>
        <v>15</v>
      </c>
      <c r="H35" s="277">
        <f t="shared" si="1"/>
        <v>1</v>
      </c>
      <c r="I35" s="145">
        <f t="shared" si="2"/>
        <v>1.8</v>
      </c>
      <c r="J35" s="289">
        <v>2</v>
      </c>
    </row>
    <row r="36" spans="1:10" ht="31.5" x14ac:dyDescent="0.25">
      <c r="A36" s="136">
        <v>30</v>
      </c>
      <c r="B36" s="158" t="s">
        <v>133</v>
      </c>
      <c r="C36" s="158" t="s">
        <v>656</v>
      </c>
      <c r="D36" s="270">
        <v>32.6</v>
      </c>
      <c r="E36" s="268">
        <v>41</v>
      </c>
      <c r="F36" s="271">
        <f t="shared" si="0"/>
        <v>1.2576687116564416</v>
      </c>
      <c r="G36" s="143">
        <f>IF(E36&lt;7,0,15)</f>
        <v>15</v>
      </c>
      <c r="H36" s="277">
        <f t="shared" si="1"/>
        <v>6</v>
      </c>
      <c r="I36" s="145">
        <f t="shared" si="2"/>
        <v>6.15</v>
      </c>
      <c r="J36" s="289">
        <v>6</v>
      </c>
    </row>
    <row r="37" spans="1:10" ht="47.25" hidden="1" x14ac:dyDescent="0.25">
      <c r="A37" s="136">
        <v>31</v>
      </c>
      <c r="B37" s="158" t="s">
        <v>86</v>
      </c>
      <c r="C37" s="158" t="s">
        <v>656</v>
      </c>
      <c r="D37" s="270"/>
      <c r="E37" s="268"/>
      <c r="F37" s="271" t="e">
        <f t="shared" si="0"/>
        <v>#DIV/0!</v>
      </c>
      <c r="G37" s="143">
        <f>IF(E37&lt;7,0,15)</f>
        <v>0</v>
      </c>
      <c r="H37" s="216">
        <f t="shared" si="1"/>
        <v>0</v>
      </c>
      <c r="I37" s="145">
        <f t="shared" si="2"/>
        <v>0</v>
      </c>
      <c r="J37" s="173"/>
    </row>
    <row r="38" spans="1:10" hidden="1" x14ac:dyDescent="0.25">
      <c r="A38" s="136">
        <v>32</v>
      </c>
      <c r="B38" s="158" t="s">
        <v>2</v>
      </c>
      <c r="C38" s="158" t="s">
        <v>6</v>
      </c>
      <c r="D38" s="270"/>
      <c r="E38" s="268"/>
      <c r="F38" s="271" t="e">
        <f t="shared" si="0"/>
        <v>#DIV/0!</v>
      </c>
      <c r="G38" s="143">
        <f>IF(E38&lt;7,0,15)</f>
        <v>0</v>
      </c>
      <c r="H38" s="216">
        <f t="shared" si="1"/>
        <v>0</v>
      </c>
      <c r="I38" s="145">
        <f t="shared" si="2"/>
        <v>0</v>
      </c>
      <c r="J38" s="173"/>
    </row>
    <row r="39" spans="1:10" ht="47.25" x14ac:dyDescent="0.25">
      <c r="A39" s="136">
        <v>33</v>
      </c>
      <c r="B39" s="158" t="s">
        <v>134</v>
      </c>
      <c r="C39" s="158" t="s">
        <v>6</v>
      </c>
      <c r="D39" s="270">
        <v>25.635000000000002</v>
      </c>
      <c r="E39" s="268">
        <v>29</v>
      </c>
      <c r="F39" s="271">
        <f t="shared" si="0"/>
        <v>1.1312658474741564</v>
      </c>
      <c r="G39" s="143">
        <v>13.8</v>
      </c>
      <c r="H39" s="277">
        <f t="shared" si="1"/>
        <v>4</v>
      </c>
      <c r="I39" s="145">
        <f t="shared" si="2"/>
        <v>4.0020000000000007</v>
      </c>
      <c r="J39" s="289">
        <v>4</v>
      </c>
    </row>
    <row r="40" spans="1:10" ht="31.5" x14ac:dyDescent="0.25">
      <c r="A40" s="136">
        <v>34</v>
      </c>
      <c r="B40" s="158" t="s">
        <v>48</v>
      </c>
      <c r="C40" s="158" t="s">
        <v>6</v>
      </c>
      <c r="D40" s="270">
        <v>9.9930000000000003</v>
      </c>
      <c r="E40" s="268">
        <v>37</v>
      </c>
      <c r="F40" s="271">
        <f t="shared" si="0"/>
        <v>3.7025918142699887</v>
      </c>
      <c r="G40" s="143">
        <v>11</v>
      </c>
      <c r="H40" s="277">
        <f t="shared" si="1"/>
        <v>4</v>
      </c>
      <c r="I40" s="145">
        <f t="shared" si="2"/>
        <v>4.07</v>
      </c>
      <c r="J40" s="289">
        <v>4</v>
      </c>
    </row>
    <row r="41" spans="1:10" x14ac:dyDescent="0.25">
      <c r="A41" s="136">
        <v>35</v>
      </c>
      <c r="B41" s="158" t="s">
        <v>7</v>
      </c>
      <c r="C41" s="158" t="s">
        <v>6</v>
      </c>
      <c r="D41" s="270">
        <v>17.585999999999999</v>
      </c>
      <c r="E41" s="268">
        <v>32</v>
      </c>
      <c r="F41" s="271">
        <f t="shared" si="0"/>
        <v>1.8196292505402025</v>
      </c>
      <c r="G41" s="143">
        <f>IF(E41&lt;7,0,15)</f>
        <v>15</v>
      </c>
      <c r="H41" s="277">
        <f t="shared" si="1"/>
        <v>4</v>
      </c>
      <c r="I41" s="145">
        <f t="shared" si="2"/>
        <v>4.8</v>
      </c>
      <c r="J41" s="289">
        <v>5</v>
      </c>
    </row>
    <row r="42" spans="1:10" ht="47.25" x14ac:dyDescent="0.25">
      <c r="A42" s="136">
        <v>36</v>
      </c>
      <c r="B42" s="158" t="s">
        <v>288</v>
      </c>
      <c r="C42" s="158" t="s">
        <v>6</v>
      </c>
      <c r="D42" s="270">
        <v>149.69999999999999</v>
      </c>
      <c r="E42" s="268">
        <v>85</v>
      </c>
      <c r="F42" s="271">
        <f t="shared" ref="F42:F73" si="4">E42/D42</f>
        <v>0.56780227120908489</v>
      </c>
      <c r="G42" s="143">
        <v>5.9</v>
      </c>
      <c r="H42" s="277">
        <f t="shared" si="1"/>
        <v>5</v>
      </c>
      <c r="I42" s="145">
        <f t="shared" si="2"/>
        <v>5.0150000000000006</v>
      </c>
      <c r="J42" s="289">
        <v>5</v>
      </c>
    </row>
    <row r="43" spans="1:10" ht="31.5" x14ac:dyDescent="0.25">
      <c r="A43" s="136">
        <v>37</v>
      </c>
      <c r="B43" s="158" t="s">
        <v>89</v>
      </c>
      <c r="C43" s="158" t="s">
        <v>547</v>
      </c>
      <c r="D43" s="270">
        <v>18.670000000000002</v>
      </c>
      <c r="E43" s="268">
        <v>28</v>
      </c>
      <c r="F43" s="271">
        <f t="shared" si="4"/>
        <v>1.4997321906802354</v>
      </c>
      <c r="G43" s="143">
        <f>IF(E43&lt;7,0,15)</f>
        <v>15</v>
      </c>
      <c r="H43" s="277">
        <f t="shared" si="1"/>
        <v>4</v>
      </c>
      <c r="I43" s="145">
        <f t="shared" si="2"/>
        <v>4.2</v>
      </c>
      <c r="J43" s="289">
        <v>4</v>
      </c>
    </row>
    <row r="44" spans="1:10" ht="47.25" x14ac:dyDescent="0.25">
      <c r="A44" s="136">
        <v>38</v>
      </c>
      <c r="B44" s="158" t="s">
        <v>86</v>
      </c>
      <c r="C44" s="158" t="s">
        <v>6</v>
      </c>
      <c r="D44" s="270">
        <v>43.33</v>
      </c>
      <c r="E44" s="268">
        <v>70</v>
      </c>
      <c r="F44" s="271">
        <f t="shared" si="4"/>
        <v>1.6155088852988693</v>
      </c>
      <c r="G44" s="143">
        <v>15</v>
      </c>
      <c r="H44" s="277">
        <f t="shared" si="1"/>
        <v>10</v>
      </c>
      <c r="I44" s="145">
        <f t="shared" si="2"/>
        <v>10.5</v>
      </c>
      <c r="J44" s="289">
        <v>11</v>
      </c>
    </row>
    <row r="45" spans="1:10" ht="47.25" hidden="1" x14ac:dyDescent="0.25">
      <c r="A45" s="136">
        <v>39</v>
      </c>
      <c r="B45" s="158" t="s">
        <v>288</v>
      </c>
      <c r="C45" s="158" t="s">
        <v>665</v>
      </c>
      <c r="D45" s="270"/>
      <c r="E45" s="268"/>
      <c r="F45" s="271" t="e">
        <f t="shared" si="4"/>
        <v>#DIV/0!</v>
      </c>
      <c r="G45" s="143">
        <f>IF(E45&lt;7,0,15)</f>
        <v>0</v>
      </c>
      <c r="H45" s="216">
        <f t="shared" si="1"/>
        <v>0</v>
      </c>
      <c r="I45" s="145">
        <f t="shared" si="2"/>
        <v>0</v>
      </c>
      <c r="J45" s="173"/>
    </row>
    <row r="46" spans="1:10" hidden="1" x14ac:dyDescent="0.25">
      <c r="A46" s="136">
        <v>40</v>
      </c>
      <c r="B46" s="158" t="s">
        <v>2</v>
      </c>
      <c r="C46" s="158" t="s">
        <v>49</v>
      </c>
      <c r="D46" s="270"/>
      <c r="E46" s="268"/>
      <c r="F46" s="271" t="e">
        <f t="shared" si="4"/>
        <v>#DIV/0!</v>
      </c>
      <c r="G46" s="143">
        <f>IF(E46&lt;7,0,15)</f>
        <v>0</v>
      </c>
      <c r="H46" s="216">
        <f t="shared" si="1"/>
        <v>0</v>
      </c>
      <c r="I46" s="145">
        <f t="shared" si="2"/>
        <v>0</v>
      </c>
      <c r="J46" s="173"/>
    </row>
    <row r="47" spans="1:10" ht="31.5" hidden="1" x14ac:dyDescent="0.25">
      <c r="A47" s="136">
        <v>41</v>
      </c>
      <c r="B47" s="158" t="s">
        <v>666</v>
      </c>
      <c r="C47" s="158" t="s">
        <v>49</v>
      </c>
      <c r="D47" s="270">
        <v>6.03</v>
      </c>
      <c r="E47" s="268">
        <v>8</v>
      </c>
      <c r="F47" s="271">
        <f t="shared" si="4"/>
        <v>1.3266998341625207</v>
      </c>
      <c r="G47" s="143">
        <v>0</v>
      </c>
      <c r="H47" s="216">
        <f t="shared" si="1"/>
        <v>0</v>
      </c>
      <c r="I47" s="145">
        <f t="shared" si="2"/>
        <v>0</v>
      </c>
      <c r="J47" s="173"/>
    </row>
    <row r="48" spans="1:10" ht="31.5" hidden="1" x14ac:dyDescent="0.25">
      <c r="A48" s="136">
        <v>42</v>
      </c>
      <c r="B48" s="158" t="s">
        <v>667</v>
      </c>
      <c r="C48" s="158" t="s">
        <v>49</v>
      </c>
      <c r="D48" s="270">
        <v>4.5199999999999996</v>
      </c>
      <c r="E48" s="268">
        <v>8</v>
      </c>
      <c r="F48" s="271">
        <f t="shared" si="4"/>
        <v>1.7699115044247788</v>
      </c>
      <c r="G48" s="143">
        <v>0</v>
      </c>
      <c r="H48" s="216">
        <f t="shared" si="1"/>
        <v>0</v>
      </c>
      <c r="I48" s="145">
        <f t="shared" si="2"/>
        <v>0</v>
      </c>
      <c r="J48" s="173"/>
    </row>
    <row r="49" spans="1:10" ht="31.5" x14ac:dyDescent="0.25">
      <c r="A49" s="136">
        <v>43</v>
      </c>
      <c r="B49" s="158" t="s">
        <v>50</v>
      </c>
      <c r="C49" s="158" t="s">
        <v>49</v>
      </c>
      <c r="D49" s="270">
        <v>660.4</v>
      </c>
      <c r="E49" s="268">
        <v>264</v>
      </c>
      <c r="F49" s="271">
        <f t="shared" si="4"/>
        <v>0.3997577225923683</v>
      </c>
      <c r="G49" s="143">
        <f>IF(E49&lt;7,0,15)</f>
        <v>15</v>
      </c>
      <c r="H49" s="277">
        <f t="shared" si="1"/>
        <v>39</v>
      </c>
      <c r="I49" s="145">
        <f t="shared" si="2"/>
        <v>39.6</v>
      </c>
      <c r="J49" s="289">
        <v>40</v>
      </c>
    </row>
    <row r="50" spans="1:10" ht="31.5" hidden="1" x14ac:dyDescent="0.25">
      <c r="A50" s="136">
        <v>44</v>
      </c>
      <c r="B50" s="158" t="s">
        <v>668</v>
      </c>
      <c r="C50" s="158" t="s">
        <v>49</v>
      </c>
      <c r="D50" s="270"/>
      <c r="E50" s="268"/>
      <c r="F50" s="271" t="e">
        <f t="shared" si="4"/>
        <v>#DIV/0!</v>
      </c>
      <c r="G50" s="143">
        <f>IF(E50&lt;7,0,15)</f>
        <v>0</v>
      </c>
      <c r="H50" s="216">
        <f t="shared" si="1"/>
        <v>0</v>
      </c>
      <c r="I50" s="145">
        <f t="shared" si="2"/>
        <v>0</v>
      </c>
      <c r="J50" s="173"/>
    </row>
    <row r="51" spans="1:10" ht="31.5" x14ac:dyDescent="0.25">
      <c r="A51" s="136">
        <v>45</v>
      </c>
      <c r="B51" s="158" t="s">
        <v>91</v>
      </c>
      <c r="C51" s="158" t="s">
        <v>49</v>
      </c>
      <c r="D51" s="270">
        <v>15.2</v>
      </c>
      <c r="E51" s="268">
        <v>19</v>
      </c>
      <c r="F51" s="271">
        <f t="shared" si="4"/>
        <v>1.25</v>
      </c>
      <c r="G51" s="143">
        <f>IF(E51&lt;7,0,15)</f>
        <v>15</v>
      </c>
      <c r="H51" s="277">
        <f t="shared" si="1"/>
        <v>2</v>
      </c>
      <c r="I51" s="145">
        <f t="shared" si="2"/>
        <v>2.85</v>
      </c>
      <c r="J51" s="289">
        <v>3</v>
      </c>
    </row>
    <row r="52" spans="1:10" ht="31.5" hidden="1" x14ac:dyDescent="0.25">
      <c r="A52" s="136">
        <v>46</v>
      </c>
      <c r="B52" s="158" t="s">
        <v>90</v>
      </c>
      <c r="C52" s="158" t="s">
        <v>49</v>
      </c>
      <c r="D52" s="270">
        <v>44</v>
      </c>
      <c r="E52" s="268">
        <v>44</v>
      </c>
      <c r="F52" s="271">
        <f t="shared" si="4"/>
        <v>1</v>
      </c>
      <c r="G52" s="143">
        <v>0</v>
      </c>
      <c r="H52" s="216">
        <f t="shared" si="1"/>
        <v>0</v>
      </c>
      <c r="I52" s="145">
        <f t="shared" si="2"/>
        <v>0</v>
      </c>
      <c r="J52" s="173"/>
    </row>
    <row r="53" spans="1:10" ht="31.5" hidden="1" x14ac:dyDescent="0.25">
      <c r="A53" s="136">
        <v>47</v>
      </c>
      <c r="B53" s="158" t="s">
        <v>669</v>
      </c>
      <c r="C53" s="158" t="s">
        <v>49</v>
      </c>
      <c r="D53" s="270"/>
      <c r="E53" s="268"/>
      <c r="F53" s="271" t="e">
        <f t="shared" si="4"/>
        <v>#DIV/0!</v>
      </c>
      <c r="G53" s="143">
        <f>IF(E53&lt;7,0,15)</f>
        <v>0</v>
      </c>
      <c r="H53" s="216">
        <f t="shared" si="1"/>
        <v>0</v>
      </c>
      <c r="I53" s="145">
        <f t="shared" si="2"/>
        <v>0</v>
      </c>
      <c r="J53" s="173"/>
    </row>
    <row r="54" spans="1:10" ht="31.5" x14ac:dyDescent="0.25">
      <c r="A54" s="136">
        <v>48</v>
      </c>
      <c r="B54" s="158" t="s">
        <v>242</v>
      </c>
      <c r="C54" s="158" t="s">
        <v>49</v>
      </c>
      <c r="D54" s="270">
        <v>41.204999999999998</v>
      </c>
      <c r="E54" s="268">
        <v>29</v>
      </c>
      <c r="F54" s="271">
        <f t="shared" si="4"/>
        <v>0.703798082756947</v>
      </c>
      <c r="G54" s="143">
        <v>13.8</v>
      </c>
      <c r="H54" s="277">
        <f t="shared" si="1"/>
        <v>4</v>
      </c>
      <c r="I54" s="145">
        <f t="shared" si="2"/>
        <v>4.0020000000000007</v>
      </c>
      <c r="J54" s="289">
        <v>4</v>
      </c>
    </row>
    <row r="55" spans="1:10" x14ac:dyDescent="0.25">
      <c r="A55" s="136">
        <v>49</v>
      </c>
      <c r="B55" s="158" t="s">
        <v>2</v>
      </c>
      <c r="C55" s="158" t="s">
        <v>74</v>
      </c>
      <c r="D55" s="270">
        <v>70</v>
      </c>
      <c r="E55" s="268">
        <v>49</v>
      </c>
      <c r="F55" s="271">
        <f t="shared" si="4"/>
        <v>0.7</v>
      </c>
      <c r="G55" s="143">
        <f>IF(E55&lt;7,0,15)</f>
        <v>15</v>
      </c>
      <c r="H55" s="277">
        <f t="shared" si="1"/>
        <v>7</v>
      </c>
      <c r="I55" s="145">
        <f t="shared" si="2"/>
        <v>7.35</v>
      </c>
      <c r="J55" s="289"/>
    </row>
    <row r="56" spans="1:10" ht="31.5" x14ac:dyDescent="0.25">
      <c r="A56" s="136">
        <v>50</v>
      </c>
      <c r="B56" s="158" t="s">
        <v>670</v>
      </c>
      <c r="C56" s="158" t="s">
        <v>74</v>
      </c>
      <c r="D56" s="270">
        <v>14.64</v>
      </c>
      <c r="E56" s="268">
        <v>12</v>
      </c>
      <c r="F56" s="271">
        <f t="shared" si="4"/>
        <v>0.81967213114754101</v>
      </c>
      <c r="G56" s="143">
        <f>IF(E56&lt;7,0,15)</f>
        <v>15</v>
      </c>
      <c r="H56" s="277">
        <f t="shared" si="1"/>
        <v>1</v>
      </c>
      <c r="I56" s="145">
        <f t="shared" si="2"/>
        <v>1.8</v>
      </c>
      <c r="J56" s="289">
        <v>2</v>
      </c>
    </row>
    <row r="57" spans="1:10" x14ac:dyDescent="0.25">
      <c r="A57" s="136">
        <v>51</v>
      </c>
      <c r="B57" s="158" t="s">
        <v>2</v>
      </c>
      <c r="C57" s="158" t="s">
        <v>671</v>
      </c>
      <c r="D57" s="270">
        <v>1050.19</v>
      </c>
      <c r="E57" s="268">
        <v>105</v>
      </c>
      <c r="F57" s="271">
        <f t="shared" si="4"/>
        <v>9.998190803568878E-2</v>
      </c>
      <c r="G57" s="143">
        <f>IF(E57&lt;7,0,15)</f>
        <v>15</v>
      </c>
      <c r="H57" s="277">
        <f t="shared" si="1"/>
        <v>15</v>
      </c>
      <c r="I57" s="145">
        <f t="shared" si="2"/>
        <v>15.75</v>
      </c>
      <c r="J57" s="289"/>
    </row>
    <row r="58" spans="1:10" ht="31.5" hidden="1" x14ac:dyDescent="0.25">
      <c r="A58" s="136">
        <v>52</v>
      </c>
      <c r="B58" s="158" t="s">
        <v>660</v>
      </c>
      <c r="C58" s="158" t="s">
        <v>671</v>
      </c>
      <c r="D58" s="270">
        <v>21.48</v>
      </c>
      <c r="E58" s="268">
        <v>9</v>
      </c>
      <c r="F58" s="271">
        <f t="shared" si="4"/>
        <v>0.41899441340782123</v>
      </c>
      <c r="G58" s="143">
        <v>0</v>
      </c>
      <c r="H58" s="216">
        <f t="shared" si="1"/>
        <v>0</v>
      </c>
      <c r="I58" s="145">
        <f t="shared" si="2"/>
        <v>0</v>
      </c>
      <c r="J58" s="173"/>
    </row>
    <row r="59" spans="1:10" ht="31.5" hidden="1" x14ac:dyDescent="0.25">
      <c r="A59" s="136">
        <v>53</v>
      </c>
      <c r="B59" s="158" t="s">
        <v>165</v>
      </c>
      <c r="C59" s="158" t="s">
        <v>671</v>
      </c>
      <c r="D59" s="270"/>
      <c r="E59" s="268"/>
      <c r="F59" s="271" t="e">
        <f t="shared" si="4"/>
        <v>#DIV/0!</v>
      </c>
      <c r="G59" s="143">
        <f>IF(E59&lt;7,0,15)</f>
        <v>0</v>
      </c>
      <c r="H59" s="216">
        <f t="shared" si="1"/>
        <v>0</v>
      </c>
      <c r="I59" s="145">
        <f t="shared" si="2"/>
        <v>0</v>
      </c>
      <c r="J59" s="173"/>
    </row>
    <row r="60" spans="1:10" ht="31.5" x14ac:dyDescent="0.25">
      <c r="A60" s="136">
        <v>54</v>
      </c>
      <c r="B60" s="158" t="s">
        <v>211</v>
      </c>
      <c r="C60" s="158" t="s">
        <v>671</v>
      </c>
      <c r="D60" s="270">
        <v>1408.04</v>
      </c>
      <c r="E60" s="268">
        <v>110</v>
      </c>
      <c r="F60" s="271">
        <f t="shared" si="4"/>
        <v>7.812278060282378E-2</v>
      </c>
      <c r="G60" s="143">
        <v>14.5</v>
      </c>
      <c r="H60" s="277">
        <f t="shared" si="1"/>
        <v>15</v>
      </c>
      <c r="I60" s="145">
        <f t="shared" si="2"/>
        <v>15.95</v>
      </c>
      <c r="J60" s="289">
        <v>16</v>
      </c>
    </row>
    <row r="61" spans="1:10" ht="31.5" hidden="1" x14ac:dyDescent="0.25">
      <c r="A61" s="136">
        <v>55</v>
      </c>
      <c r="B61" s="158" t="s">
        <v>672</v>
      </c>
      <c r="C61" s="158" t="s">
        <v>671</v>
      </c>
      <c r="D61" s="270"/>
      <c r="E61" s="268"/>
      <c r="F61" s="271" t="e">
        <f t="shared" si="4"/>
        <v>#DIV/0!</v>
      </c>
      <c r="G61" s="143">
        <f>IF(E61&lt;7,0,15)</f>
        <v>0</v>
      </c>
      <c r="H61" s="216">
        <f t="shared" si="1"/>
        <v>0</v>
      </c>
      <c r="I61" s="145">
        <f t="shared" si="2"/>
        <v>0</v>
      </c>
      <c r="J61" s="173"/>
    </row>
    <row r="62" spans="1:10" ht="47.25" x14ac:dyDescent="0.25">
      <c r="A62" s="136">
        <v>56</v>
      </c>
      <c r="B62" s="158" t="s">
        <v>170</v>
      </c>
      <c r="C62" s="158" t="s">
        <v>671</v>
      </c>
      <c r="D62" s="270">
        <v>993.69</v>
      </c>
      <c r="E62" s="268">
        <v>170</v>
      </c>
      <c r="F62" s="271">
        <f t="shared" si="4"/>
        <v>0.17107951171894653</v>
      </c>
      <c r="G62" s="143">
        <v>10</v>
      </c>
      <c r="H62" s="277">
        <f t="shared" si="1"/>
        <v>17</v>
      </c>
      <c r="I62" s="145">
        <f t="shared" si="2"/>
        <v>17</v>
      </c>
      <c r="J62" s="289">
        <v>17</v>
      </c>
    </row>
    <row r="63" spans="1:10" ht="47.25" hidden="1" x14ac:dyDescent="0.25">
      <c r="A63" s="136">
        <v>57</v>
      </c>
      <c r="B63" s="158" t="s">
        <v>203</v>
      </c>
      <c r="C63" s="158" t="s">
        <v>671</v>
      </c>
      <c r="D63" s="270">
        <v>56.249000000000002</v>
      </c>
      <c r="E63" s="268">
        <v>35</v>
      </c>
      <c r="F63" s="271">
        <f t="shared" si="4"/>
        <v>0.62223328414727375</v>
      </c>
      <c r="G63" s="143">
        <v>0</v>
      </c>
      <c r="H63" s="216">
        <f t="shared" si="1"/>
        <v>0</v>
      </c>
      <c r="I63" s="145">
        <f t="shared" si="2"/>
        <v>0</v>
      </c>
      <c r="J63" s="173"/>
    </row>
    <row r="64" spans="1:10" ht="31.5" hidden="1" x14ac:dyDescent="0.25">
      <c r="A64" s="136">
        <v>58</v>
      </c>
      <c r="B64" s="158" t="s">
        <v>673</v>
      </c>
      <c r="C64" s="158" t="s">
        <v>671</v>
      </c>
      <c r="D64" s="270"/>
      <c r="E64" s="268"/>
      <c r="F64" s="271" t="e">
        <f t="shared" si="4"/>
        <v>#DIV/0!</v>
      </c>
      <c r="G64" s="143">
        <f>IF(E64&lt;7,0,15)</f>
        <v>0</v>
      </c>
      <c r="H64" s="216">
        <f t="shared" si="1"/>
        <v>0</v>
      </c>
      <c r="I64" s="145">
        <f t="shared" si="2"/>
        <v>0</v>
      </c>
      <c r="J64" s="173"/>
    </row>
    <row r="65" spans="1:10" ht="31.5" x14ac:dyDescent="0.25">
      <c r="A65" s="136">
        <v>59</v>
      </c>
      <c r="B65" s="158" t="s">
        <v>92</v>
      </c>
      <c r="C65" s="158" t="s">
        <v>671</v>
      </c>
      <c r="D65" s="270">
        <v>1569.54</v>
      </c>
      <c r="E65" s="268">
        <v>220</v>
      </c>
      <c r="F65" s="271">
        <f t="shared" si="4"/>
        <v>0.14016845700014016</v>
      </c>
      <c r="G65" s="143">
        <v>4.5999999999999996</v>
      </c>
      <c r="H65" s="277">
        <f t="shared" si="1"/>
        <v>10</v>
      </c>
      <c r="I65" s="145">
        <f t="shared" si="2"/>
        <v>10.119999999999999</v>
      </c>
      <c r="J65" s="289">
        <v>10</v>
      </c>
    </row>
    <row r="66" spans="1:10" ht="31.5" hidden="1" x14ac:dyDescent="0.25">
      <c r="A66" s="136">
        <v>60</v>
      </c>
      <c r="B66" s="158" t="s">
        <v>674</v>
      </c>
      <c r="C66" s="158" t="s">
        <v>671</v>
      </c>
      <c r="D66" s="270">
        <v>54.22</v>
      </c>
      <c r="E66" s="268">
        <v>12</v>
      </c>
      <c r="F66" s="271">
        <f t="shared" si="4"/>
        <v>0.22132054592401329</v>
      </c>
      <c r="G66" s="143">
        <v>0</v>
      </c>
      <c r="H66" s="216">
        <f t="shared" si="1"/>
        <v>0</v>
      </c>
      <c r="I66" s="145">
        <f t="shared" si="2"/>
        <v>0</v>
      </c>
      <c r="J66" s="173"/>
    </row>
    <row r="67" spans="1:10" hidden="1" x14ac:dyDescent="0.25">
      <c r="A67" s="136">
        <v>61</v>
      </c>
      <c r="B67" s="158" t="s">
        <v>2</v>
      </c>
      <c r="C67" s="158" t="s">
        <v>51</v>
      </c>
      <c r="D67" s="270"/>
      <c r="E67" s="268"/>
      <c r="F67" s="271" t="e">
        <f t="shared" si="4"/>
        <v>#DIV/0!</v>
      </c>
      <c r="G67" s="143">
        <f>IF(E67&lt;7,0,15)</f>
        <v>0</v>
      </c>
      <c r="H67" s="216">
        <f t="shared" si="1"/>
        <v>0</v>
      </c>
      <c r="I67" s="145">
        <f t="shared" si="2"/>
        <v>0</v>
      </c>
      <c r="J67" s="173"/>
    </row>
    <row r="68" spans="1:10" ht="31.5" hidden="1" x14ac:dyDescent="0.25">
      <c r="A68" s="136">
        <v>62</v>
      </c>
      <c r="B68" s="158" t="s">
        <v>52</v>
      </c>
      <c r="C68" s="158" t="s">
        <v>51</v>
      </c>
      <c r="D68" s="270"/>
      <c r="E68" s="268"/>
      <c r="F68" s="271" t="e">
        <f t="shared" si="4"/>
        <v>#DIV/0!</v>
      </c>
      <c r="G68" s="143">
        <f>IF(E68&lt;7,0,15)</f>
        <v>0</v>
      </c>
      <c r="H68" s="216">
        <f t="shared" si="1"/>
        <v>0</v>
      </c>
      <c r="I68" s="145">
        <f t="shared" si="2"/>
        <v>0</v>
      </c>
      <c r="J68" s="173"/>
    </row>
    <row r="69" spans="1:10" ht="31.5" x14ac:dyDescent="0.25">
      <c r="A69" s="136">
        <v>63</v>
      </c>
      <c r="B69" s="158" t="s">
        <v>209</v>
      </c>
      <c r="C69" s="158" t="s">
        <v>51</v>
      </c>
      <c r="D69" s="270">
        <v>16.29</v>
      </c>
      <c r="E69" s="268">
        <v>14</v>
      </c>
      <c r="F69" s="271">
        <f t="shared" si="4"/>
        <v>0.85942295887047271</v>
      </c>
      <c r="G69" s="143">
        <v>14.3</v>
      </c>
      <c r="H69" s="277">
        <f t="shared" si="1"/>
        <v>2</v>
      </c>
      <c r="I69" s="145">
        <f t="shared" si="2"/>
        <v>2.0020000000000002</v>
      </c>
      <c r="J69" s="289">
        <v>2</v>
      </c>
    </row>
    <row r="70" spans="1:10" ht="31.5" x14ac:dyDescent="0.25">
      <c r="A70" s="136">
        <v>64</v>
      </c>
      <c r="B70" s="158" t="s">
        <v>93</v>
      </c>
      <c r="C70" s="158" t="s">
        <v>51</v>
      </c>
      <c r="D70" s="270">
        <v>31.8</v>
      </c>
      <c r="E70" s="268">
        <v>19</v>
      </c>
      <c r="F70" s="271">
        <f t="shared" si="4"/>
        <v>0.59748427672955973</v>
      </c>
      <c r="G70" s="143">
        <f>IF(E70&lt;7,0,15)</f>
        <v>15</v>
      </c>
      <c r="H70" s="277">
        <f t="shared" si="1"/>
        <v>2</v>
      </c>
      <c r="I70" s="145">
        <f t="shared" si="2"/>
        <v>2.85</v>
      </c>
      <c r="J70" s="289">
        <v>3</v>
      </c>
    </row>
    <row r="71" spans="1:10" ht="31.5" x14ac:dyDescent="0.25">
      <c r="A71" s="136">
        <v>65</v>
      </c>
      <c r="B71" s="158" t="s">
        <v>675</v>
      </c>
      <c r="C71" s="158" t="s">
        <v>51</v>
      </c>
      <c r="D71" s="270">
        <v>16.100000000000001</v>
      </c>
      <c r="E71" s="268">
        <v>23</v>
      </c>
      <c r="F71" s="271">
        <f t="shared" si="4"/>
        <v>1.4285714285714284</v>
      </c>
      <c r="G71" s="143">
        <v>8.6999999999999993</v>
      </c>
      <c r="H71" s="277">
        <f t="shared" si="1"/>
        <v>2</v>
      </c>
      <c r="I71" s="145">
        <f t="shared" si="2"/>
        <v>2.0009999999999999</v>
      </c>
      <c r="J71" s="289">
        <v>2</v>
      </c>
    </row>
    <row r="72" spans="1:10" ht="47.25" x14ac:dyDescent="0.25">
      <c r="A72" s="136">
        <v>66</v>
      </c>
      <c r="B72" s="158" t="s">
        <v>86</v>
      </c>
      <c r="C72" s="158" t="s">
        <v>51</v>
      </c>
      <c r="D72" s="270">
        <v>166.5</v>
      </c>
      <c r="E72" s="268">
        <v>100</v>
      </c>
      <c r="F72" s="271">
        <f t="shared" si="4"/>
        <v>0.60060060060060061</v>
      </c>
      <c r="G72" s="143">
        <f>IF(E72&lt;7,0,15)</f>
        <v>15</v>
      </c>
      <c r="H72" s="277">
        <f t="shared" si="1"/>
        <v>15</v>
      </c>
      <c r="I72" s="145">
        <f t="shared" si="2"/>
        <v>15</v>
      </c>
      <c r="J72" s="289">
        <v>15</v>
      </c>
    </row>
    <row r="73" spans="1:10" hidden="1" x14ac:dyDescent="0.25">
      <c r="A73" s="136">
        <v>67</v>
      </c>
      <c r="B73" s="158" t="s">
        <v>2</v>
      </c>
      <c r="C73" s="158" t="s">
        <v>53</v>
      </c>
      <c r="D73" s="270"/>
      <c r="E73" s="268"/>
      <c r="F73" s="271" t="e">
        <f t="shared" si="4"/>
        <v>#DIV/0!</v>
      </c>
      <c r="G73" s="143">
        <f>IF(E73&lt;7,0,15)</f>
        <v>0</v>
      </c>
      <c r="H73" s="216">
        <f t="shared" si="1"/>
        <v>0</v>
      </c>
      <c r="I73" s="145">
        <f t="shared" si="2"/>
        <v>0</v>
      </c>
      <c r="J73" s="173"/>
    </row>
    <row r="74" spans="1:10" ht="31.5" x14ac:dyDescent="0.25">
      <c r="A74" s="136">
        <v>68</v>
      </c>
      <c r="B74" s="158" t="s">
        <v>54</v>
      </c>
      <c r="C74" s="158" t="s">
        <v>53</v>
      </c>
      <c r="D74" s="270">
        <v>187</v>
      </c>
      <c r="E74" s="268">
        <v>35</v>
      </c>
      <c r="F74" s="271">
        <f t="shared" ref="F74:F100" si="5">E74/D74</f>
        <v>0.18716577540106952</v>
      </c>
      <c r="G74" s="143">
        <v>15</v>
      </c>
      <c r="H74" s="277">
        <f t="shared" ref="H74:H137" si="6">ROUNDDOWN(I74,0)</f>
        <v>5</v>
      </c>
      <c r="I74" s="145">
        <f t="shared" ref="I74:I137" si="7">E74*G74/100</f>
        <v>5.25</v>
      </c>
      <c r="J74" s="289">
        <v>15</v>
      </c>
    </row>
    <row r="75" spans="1:10" x14ac:dyDescent="0.25">
      <c r="A75" s="136">
        <v>69</v>
      </c>
      <c r="B75" s="158" t="s">
        <v>2</v>
      </c>
      <c r="C75" s="158" t="s">
        <v>9</v>
      </c>
      <c r="D75" s="270">
        <v>40</v>
      </c>
      <c r="E75" s="268">
        <v>16</v>
      </c>
      <c r="F75" s="271">
        <f t="shared" si="5"/>
        <v>0.4</v>
      </c>
      <c r="G75" s="143">
        <f>IF(E75&lt;7,0,15)</f>
        <v>15</v>
      </c>
      <c r="H75" s="277">
        <f t="shared" si="6"/>
        <v>2</v>
      </c>
      <c r="I75" s="145">
        <f t="shared" si="7"/>
        <v>2.4</v>
      </c>
      <c r="J75" s="289"/>
    </row>
    <row r="76" spans="1:10" ht="31.5" x14ac:dyDescent="0.25">
      <c r="A76" s="136">
        <v>70</v>
      </c>
      <c r="B76" s="158" t="s">
        <v>655</v>
      </c>
      <c r="C76" s="158" t="s">
        <v>835</v>
      </c>
      <c r="D76" s="270">
        <f>95.21+106.2</f>
        <v>201.41</v>
      </c>
      <c r="E76" s="268">
        <v>80</v>
      </c>
      <c r="F76" s="271">
        <f t="shared" si="5"/>
        <v>0.39719974182016782</v>
      </c>
      <c r="G76" s="143">
        <v>3</v>
      </c>
      <c r="H76" s="277">
        <f t="shared" si="6"/>
        <v>2</v>
      </c>
      <c r="I76" s="145">
        <f t="shared" si="7"/>
        <v>2.4</v>
      </c>
      <c r="J76" s="289">
        <v>2</v>
      </c>
    </row>
    <row r="77" spans="1:10" ht="31.5" x14ac:dyDescent="0.25">
      <c r="A77" s="136">
        <v>71</v>
      </c>
      <c r="B77" s="158" t="s">
        <v>10</v>
      </c>
      <c r="C77" s="158" t="s">
        <v>9</v>
      </c>
      <c r="D77" s="270">
        <v>70</v>
      </c>
      <c r="E77" s="268">
        <v>44</v>
      </c>
      <c r="F77" s="271">
        <f t="shared" si="5"/>
        <v>0.62857142857142856</v>
      </c>
      <c r="G77" s="143">
        <f>IF(E77&lt;7,0,15)</f>
        <v>15</v>
      </c>
      <c r="H77" s="277">
        <f t="shared" si="6"/>
        <v>6</v>
      </c>
      <c r="I77" s="145">
        <f t="shared" si="7"/>
        <v>6.6</v>
      </c>
      <c r="J77" s="289">
        <v>9</v>
      </c>
    </row>
    <row r="78" spans="1:10" hidden="1" x14ac:dyDescent="0.25">
      <c r="A78" s="136">
        <v>72</v>
      </c>
      <c r="B78" s="158" t="s">
        <v>2</v>
      </c>
      <c r="C78" s="158" t="s">
        <v>55</v>
      </c>
      <c r="D78" s="270"/>
      <c r="E78" s="268"/>
      <c r="F78" s="271" t="e">
        <f t="shared" si="5"/>
        <v>#DIV/0!</v>
      </c>
      <c r="G78" s="143">
        <f>IF(E78&lt;7,0,15)</f>
        <v>0</v>
      </c>
      <c r="H78" s="216">
        <f t="shared" si="6"/>
        <v>0</v>
      </c>
      <c r="I78" s="145">
        <f t="shared" si="7"/>
        <v>0</v>
      </c>
      <c r="J78" s="173"/>
    </row>
    <row r="79" spans="1:10" ht="63" x14ac:dyDescent="0.25">
      <c r="A79" s="136">
        <v>73</v>
      </c>
      <c r="B79" s="158" t="s">
        <v>676</v>
      </c>
      <c r="C79" s="158" t="s">
        <v>55</v>
      </c>
      <c r="D79" s="270">
        <v>35.4</v>
      </c>
      <c r="E79" s="268">
        <v>43</v>
      </c>
      <c r="F79" s="271">
        <f t="shared" si="5"/>
        <v>1.2146892655367232</v>
      </c>
      <c r="G79" s="143">
        <v>7</v>
      </c>
      <c r="H79" s="277">
        <f t="shared" si="6"/>
        <v>3</v>
      </c>
      <c r="I79" s="145">
        <f t="shared" si="7"/>
        <v>3.01</v>
      </c>
      <c r="J79" s="289">
        <v>3</v>
      </c>
    </row>
    <row r="80" spans="1:10" ht="47.25" x14ac:dyDescent="0.25">
      <c r="A80" s="136">
        <v>74</v>
      </c>
      <c r="B80" s="158" t="s">
        <v>677</v>
      </c>
      <c r="C80" s="158" t="s">
        <v>55</v>
      </c>
      <c r="D80" s="270">
        <v>150</v>
      </c>
      <c r="E80" s="268">
        <v>383</v>
      </c>
      <c r="F80" s="271">
        <f t="shared" si="5"/>
        <v>2.5533333333333332</v>
      </c>
      <c r="G80" s="143">
        <v>14.7</v>
      </c>
      <c r="H80" s="277">
        <f t="shared" si="6"/>
        <v>56</v>
      </c>
      <c r="I80" s="145">
        <f t="shared" si="7"/>
        <v>56.300999999999995</v>
      </c>
      <c r="J80" s="289">
        <v>56</v>
      </c>
    </row>
    <row r="81" spans="1:10" x14ac:dyDescent="0.25">
      <c r="A81" s="136">
        <v>75</v>
      </c>
      <c r="B81" s="158" t="s">
        <v>57</v>
      </c>
      <c r="C81" s="158" t="s">
        <v>55</v>
      </c>
      <c r="D81" s="270">
        <v>50.96</v>
      </c>
      <c r="E81" s="268">
        <v>54</v>
      </c>
      <c r="F81" s="271">
        <f t="shared" si="5"/>
        <v>1.0596546310832025</v>
      </c>
      <c r="G81" s="143">
        <f>IF(E81&lt;7,0,15)</f>
        <v>15</v>
      </c>
      <c r="H81" s="277">
        <f t="shared" si="6"/>
        <v>8</v>
      </c>
      <c r="I81" s="145">
        <f t="shared" si="7"/>
        <v>8.1</v>
      </c>
      <c r="J81" s="289">
        <v>10</v>
      </c>
    </row>
    <row r="82" spans="1:10" ht="47.25" x14ac:dyDescent="0.25">
      <c r="A82" s="136">
        <v>76</v>
      </c>
      <c r="B82" s="158" t="s">
        <v>86</v>
      </c>
      <c r="C82" s="158" t="s">
        <v>55</v>
      </c>
      <c r="D82" s="270">
        <v>39.6</v>
      </c>
      <c r="E82" s="268">
        <v>43</v>
      </c>
      <c r="F82" s="271">
        <f t="shared" si="5"/>
        <v>1.0858585858585859</v>
      </c>
      <c r="G82" s="143">
        <v>14</v>
      </c>
      <c r="H82" s="277">
        <f t="shared" si="6"/>
        <v>6</v>
      </c>
      <c r="I82" s="145">
        <f t="shared" si="7"/>
        <v>6.02</v>
      </c>
      <c r="J82" s="289">
        <v>6</v>
      </c>
    </row>
    <row r="83" spans="1:10" ht="31.5" hidden="1" x14ac:dyDescent="0.25">
      <c r="A83" s="136">
        <v>77</v>
      </c>
      <c r="B83" s="158" t="s">
        <v>2</v>
      </c>
      <c r="C83" s="158" t="s">
        <v>678</v>
      </c>
      <c r="D83" s="270"/>
      <c r="E83" s="268"/>
      <c r="F83" s="271" t="e">
        <f t="shared" si="5"/>
        <v>#DIV/0!</v>
      </c>
      <c r="G83" s="143">
        <f>IF(E83&lt;7,0,15)</f>
        <v>0</v>
      </c>
      <c r="H83" s="216">
        <f t="shared" si="6"/>
        <v>0</v>
      </c>
      <c r="I83" s="145">
        <f t="shared" si="7"/>
        <v>0</v>
      </c>
      <c r="J83" s="173"/>
    </row>
    <row r="84" spans="1:10" ht="47.25" hidden="1" x14ac:dyDescent="0.25">
      <c r="A84" s="136">
        <v>78</v>
      </c>
      <c r="B84" s="158" t="s">
        <v>86</v>
      </c>
      <c r="C84" s="158" t="s">
        <v>678</v>
      </c>
      <c r="D84" s="270"/>
      <c r="E84" s="268"/>
      <c r="F84" s="271" t="e">
        <f t="shared" si="5"/>
        <v>#DIV/0!</v>
      </c>
      <c r="G84" s="143">
        <f>IF(E84&lt;7,0,15)</f>
        <v>0</v>
      </c>
      <c r="H84" s="216">
        <f t="shared" si="6"/>
        <v>0</v>
      </c>
      <c r="I84" s="145">
        <f t="shared" si="7"/>
        <v>0</v>
      </c>
      <c r="J84" s="173"/>
    </row>
    <row r="85" spans="1:10" x14ac:dyDescent="0.25">
      <c r="A85" s="136">
        <v>79</v>
      </c>
      <c r="B85" s="158" t="s">
        <v>2</v>
      </c>
      <c r="C85" s="158" t="s">
        <v>679</v>
      </c>
      <c r="D85" s="270">
        <v>3259.016700000001</v>
      </c>
      <c r="E85" s="268">
        <v>2281.3116900000005</v>
      </c>
      <c r="F85" s="271">
        <f t="shared" si="5"/>
        <v>0.7</v>
      </c>
      <c r="G85" s="143">
        <v>1</v>
      </c>
      <c r="H85" s="277">
        <f t="shared" si="6"/>
        <v>22</v>
      </c>
      <c r="I85" s="145">
        <f t="shared" si="7"/>
        <v>22.813116900000004</v>
      </c>
      <c r="J85" s="289"/>
    </row>
    <row r="86" spans="1:10" ht="31.5" x14ac:dyDescent="0.25">
      <c r="A86" s="136">
        <v>80</v>
      </c>
      <c r="B86" s="158" t="s">
        <v>680</v>
      </c>
      <c r="C86" s="158" t="s">
        <v>679</v>
      </c>
      <c r="D86" s="270">
        <v>44.259</v>
      </c>
      <c r="E86" s="268">
        <v>25</v>
      </c>
      <c r="F86" s="271">
        <f t="shared" si="5"/>
        <v>0.56485686527034051</v>
      </c>
      <c r="G86" s="143">
        <v>8</v>
      </c>
      <c r="H86" s="277">
        <f t="shared" si="6"/>
        <v>2</v>
      </c>
      <c r="I86" s="145">
        <f t="shared" si="7"/>
        <v>2</v>
      </c>
      <c r="J86" s="289">
        <v>2</v>
      </c>
    </row>
    <row r="87" spans="1:10" ht="31.5" x14ac:dyDescent="0.25">
      <c r="A87" s="136">
        <v>81</v>
      </c>
      <c r="B87" s="158" t="s">
        <v>681</v>
      </c>
      <c r="C87" s="158" t="s">
        <v>679</v>
      </c>
      <c r="D87" s="270">
        <v>80</v>
      </c>
      <c r="E87" s="268">
        <v>32</v>
      </c>
      <c r="F87" s="271">
        <f t="shared" si="5"/>
        <v>0.4</v>
      </c>
      <c r="G87" s="143">
        <v>6.5</v>
      </c>
      <c r="H87" s="277">
        <f t="shared" si="6"/>
        <v>2</v>
      </c>
      <c r="I87" s="145">
        <f t="shared" si="7"/>
        <v>2.08</v>
      </c>
      <c r="J87" s="289">
        <v>2</v>
      </c>
    </row>
    <row r="88" spans="1:10" ht="31.5" hidden="1" x14ac:dyDescent="0.25">
      <c r="A88" s="136">
        <v>82</v>
      </c>
      <c r="B88" s="158" t="s">
        <v>60</v>
      </c>
      <c r="C88" s="158" t="s">
        <v>679</v>
      </c>
      <c r="D88" s="270"/>
      <c r="E88" s="268"/>
      <c r="F88" s="271" t="e">
        <f t="shared" si="5"/>
        <v>#DIV/0!</v>
      </c>
      <c r="G88" s="143">
        <f>IF(E88&lt;7,0,15)</f>
        <v>0</v>
      </c>
      <c r="H88" s="216">
        <f t="shared" si="6"/>
        <v>0</v>
      </c>
      <c r="I88" s="145">
        <f t="shared" si="7"/>
        <v>0</v>
      </c>
      <c r="J88" s="173"/>
    </row>
    <row r="89" spans="1:10" ht="31.5" x14ac:dyDescent="0.25">
      <c r="A89" s="136">
        <v>83</v>
      </c>
      <c r="B89" s="158" t="s">
        <v>59</v>
      </c>
      <c r="C89" s="158" t="s">
        <v>679</v>
      </c>
      <c r="D89" s="270">
        <v>1245</v>
      </c>
      <c r="E89" s="268">
        <v>547</v>
      </c>
      <c r="F89" s="271">
        <f t="shared" si="5"/>
        <v>0.43935742971887548</v>
      </c>
      <c r="G89" s="143">
        <v>3.7</v>
      </c>
      <c r="H89" s="277">
        <f t="shared" si="6"/>
        <v>20</v>
      </c>
      <c r="I89" s="145">
        <f t="shared" si="7"/>
        <v>20.239000000000001</v>
      </c>
      <c r="J89" s="289">
        <v>20</v>
      </c>
    </row>
    <row r="90" spans="1:10" ht="31.5" x14ac:dyDescent="0.25">
      <c r="A90" s="136">
        <v>84</v>
      </c>
      <c r="B90" s="158" t="s">
        <v>682</v>
      </c>
      <c r="C90" s="158" t="s">
        <v>679</v>
      </c>
      <c r="D90" s="270">
        <v>473.84</v>
      </c>
      <c r="E90" s="268">
        <v>185</v>
      </c>
      <c r="F90" s="271">
        <f t="shared" si="5"/>
        <v>0.39042714840452475</v>
      </c>
      <c r="G90" s="143">
        <v>10</v>
      </c>
      <c r="H90" s="277">
        <f t="shared" si="6"/>
        <v>18</v>
      </c>
      <c r="I90" s="145">
        <f t="shared" si="7"/>
        <v>18.5</v>
      </c>
      <c r="J90" s="289">
        <v>18</v>
      </c>
    </row>
    <row r="91" spans="1:10" ht="31.5" x14ac:dyDescent="0.25">
      <c r="A91" s="136">
        <v>85</v>
      </c>
      <c r="B91" s="158" t="s">
        <v>683</v>
      </c>
      <c r="C91" s="158" t="s">
        <v>679</v>
      </c>
      <c r="D91" s="270">
        <v>73.459999999999994</v>
      </c>
      <c r="E91" s="268">
        <v>40</v>
      </c>
      <c r="F91" s="271">
        <f t="shared" si="5"/>
        <v>0.54451402123604686</v>
      </c>
      <c r="G91" s="143">
        <f>IF(E91&lt;7,0,15)</f>
        <v>15</v>
      </c>
      <c r="H91" s="277">
        <f t="shared" si="6"/>
        <v>6</v>
      </c>
      <c r="I91" s="145">
        <f t="shared" si="7"/>
        <v>6</v>
      </c>
      <c r="J91" s="289">
        <v>6</v>
      </c>
    </row>
    <row r="92" spans="1:10" ht="31.5" hidden="1" x14ac:dyDescent="0.25">
      <c r="A92" s="136">
        <v>86</v>
      </c>
      <c r="B92" s="158" t="s">
        <v>684</v>
      </c>
      <c r="C92" s="158" t="s">
        <v>679</v>
      </c>
      <c r="D92" s="270"/>
      <c r="E92" s="268"/>
      <c r="F92" s="271" t="e">
        <f t="shared" si="5"/>
        <v>#DIV/0!</v>
      </c>
      <c r="G92" s="143">
        <f>IF(E92&lt;7,0,15)</f>
        <v>0</v>
      </c>
      <c r="H92" s="216">
        <f t="shared" si="6"/>
        <v>0</v>
      </c>
      <c r="I92" s="145">
        <f t="shared" si="7"/>
        <v>0</v>
      </c>
      <c r="J92" s="173"/>
    </row>
    <row r="93" spans="1:10" ht="31.5" x14ac:dyDescent="0.25">
      <c r="A93" s="136">
        <v>87</v>
      </c>
      <c r="B93" s="158" t="s">
        <v>685</v>
      </c>
      <c r="C93" s="158" t="s">
        <v>679</v>
      </c>
      <c r="D93" s="270">
        <v>491.79</v>
      </c>
      <c r="E93" s="268">
        <v>147</v>
      </c>
      <c r="F93" s="271">
        <f t="shared" si="5"/>
        <v>0.29890807051790397</v>
      </c>
      <c r="G93" s="143">
        <v>10.5</v>
      </c>
      <c r="H93" s="277">
        <f t="shared" si="6"/>
        <v>15</v>
      </c>
      <c r="I93" s="145">
        <f t="shared" si="7"/>
        <v>15.435</v>
      </c>
      <c r="J93" s="289">
        <v>15</v>
      </c>
    </row>
    <row r="94" spans="1:10" ht="31.5" x14ac:dyDescent="0.25">
      <c r="A94" s="136">
        <v>88</v>
      </c>
      <c r="B94" s="158" t="s">
        <v>686</v>
      </c>
      <c r="C94" s="158" t="s">
        <v>679</v>
      </c>
      <c r="D94" s="270">
        <v>495.87</v>
      </c>
      <c r="E94" s="268">
        <v>165</v>
      </c>
      <c r="F94" s="271">
        <f t="shared" si="5"/>
        <v>0.33274850263173816</v>
      </c>
      <c r="G94" s="143">
        <v>3.5</v>
      </c>
      <c r="H94" s="277">
        <f t="shared" si="6"/>
        <v>5</v>
      </c>
      <c r="I94" s="145">
        <f t="shared" si="7"/>
        <v>5.7750000000000004</v>
      </c>
      <c r="J94" s="289">
        <v>5</v>
      </c>
    </row>
    <row r="95" spans="1:10" ht="31.5" x14ac:dyDescent="0.25">
      <c r="A95" s="136">
        <v>89</v>
      </c>
      <c r="B95" s="158" t="s">
        <v>92</v>
      </c>
      <c r="C95" s="158" t="s">
        <v>679</v>
      </c>
      <c r="D95" s="270">
        <v>2033.81</v>
      </c>
      <c r="E95" s="268">
        <v>325</v>
      </c>
      <c r="F95" s="271">
        <f t="shared" si="5"/>
        <v>0.15979860458941592</v>
      </c>
      <c r="G95" s="143">
        <v>1.8</v>
      </c>
      <c r="H95" s="277">
        <f t="shared" si="6"/>
        <v>5</v>
      </c>
      <c r="I95" s="145">
        <f t="shared" si="7"/>
        <v>5.85</v>
      </c>
      <c r="J95" s="289">
        <v>5</v>
      </c>
    </row>
    <row r="96" spans="1:10" ht="31.5" x14ac:dyDescent="0.25">
      <c r="A96" s="136">
        <v>90</v>
      </c>
      <c r="B96" s="158" t="s">
        <v>94</v>
      </c>
      <c r="C96" s="158" t="s">
        <v>679</v>
      </c>
      <c r="D96" s="270">
        <v>498.91</v>
      </c>
      <c r="E96" s="268">
        <v>175</v>
      </c>
      <c r="F96" s="271">
        <f t="shared" si="5"/>
        <v>0.35076466697400333</v>
      </c>
      <c r="G96" s="143">
        <v>2.9</v>
      </c>
      <c r="H96" s="277">
        <f t="shared" si="6"/>
        <v>5</v>
      </c>
      <c r="I96" s="145">
        <f t="shared" si="7"/>
        <v>5.0750000000000002</v>
      </c>
      <c r="J96" s="289">
        <v>5</v>
      </c>
    </row>
    <row r="97" spans="1:10" ht="31.5" x14ac:dyDescent="0.25">
      <c r="A97" s="136">
        <v>91</v>
      </c>
      <c r="B97" s="158" t="s">
        <v>687</v>
      </c>
      <c r="C97" s="158" t="s">
        <v>679</v>
      </c>
      <c r="D97" s="270">
        <v>481.76</v>
      </c>
      <c r="E97" s="268">
        <v>202</v>
      </c>
      <c r="F97" s="271">
        <f t="shared" si="5"/>
        <v>0.41929591497841251</v>
      </c>
      <c r="G97" s="143">
        <v>10</v>
      </c>
      <c r="H97" s="277">
        <f t="shared" si="6"/>
        <v>20</v>
      </c>
      <c r="I97" s="145">
        <f t="shared" si="7"/>
        <v>20.2</v>
      </c>
      <c r="J97" s="289">
        <v>20</v>
      </c>
    </row>
    <row r="98" spans="1:10" ht="31.5" x14ac:dyDescent="0.25">
      <c r="A98" s="136">
        <v>92</v>
      </c>
      <c r="B98" s="158" t="s">
        <v>688</v>
      </c>
      <c r="C98" s="158" t="s">
        <v>679</v>
      </c>
      <c r="D98" s="270">
        <v>499.17</v>
      </c>
      <c r="E98" s="268">
        <v>180</v>
      </c>
      <c r="F98" s="271">
        <f t="shared" si="5"/>
        <v>0.36059859366548469</v>
      </c>
      <c r="G98" s="143">
        <v>10</v>
      </c>
      <c r="H98" s="277">
        <f t="shared" si="6"/>
        <v>18</v>
      </c>
      <c r="I98" s="145">
        <f t="shared" si="7"/>
        <v>18</v>
      </c>
      <c r="J98" s="289">
        <v>18</v>
      </c>
    </row>
    <row r="99" spans="1:10" ht="31.5" x14ac:dyDescent="0.25">
      <c r="A99" s="136">
        <v>93</v>
      </c>
      <c r="B99" s="158" t="s">
        <v>215</v>
      </c>
      <c r="C99" s="158" t="s">
        <v>679</v>
      </c>
      <c r="D99" s="270">
        <v>10</v>
      </c>
      <c r="E99" s="268">
        <v>11</v>
      </c>
      <c r="F99" s="271">
        <f t="shared" si="5"/>
        <v>1.1000000000000001</v>
      </c>
      <c r="G99" s="143">
        <f>IF(E99&lt;7,0,15)</f>
        <v>15</v>
      </c>
      <c r="H99" s="277">
        <f t="shared" si="6"/>
        <v>1</v>
      </c>
      <c r="I99" s="145">
        <f t="shared" si="7"/>
        <v>1.65</v>
      </c>
      <c r="J99" s="289">
        <v>2</v>
      </c>
    </row>
    <row r="100" spans="1:10" x14ac:dyDescent="0.25">
      <c r="A100" s="136">
        <v>94</v>
      </c>
      <c r="B100" s="158" t="s">
        <v>2</v>
      </c>
      <c r="C100" s="158" t="s">
        <v>689</v>
      </c>
      <c r="D100" s="270">
        <v>160</v>
      </c>
      <c r="E100" s="268">
        <v>200</v>
      </c>
      <c r="F100" s="271">
        <f t="shared" si="5"/>
        <v>1.25</v>
      </c>
      <c r="G100" s="143">
        <f>IF(E100&lt;7,0,15)</f>
        <v>15</v>
      </c>
      <c r="H100" s="277">
        <f t="shared" si="6"/>
        <v>30</v>
      </c>
      <c r="I100" s="145">
        <f t="shared" si="7"/>
        <v>30</v>
      </c>
      <c r="J100" s="289"/>
    </row>
    <row r="101" spans="1:10" x14ac:dyDescent="0.25">
      <c r="A101" s="136">
        <v>95</v>
      </c>
      <c r="B101" s="158" t="s">
        <v>690</v>
      </c>
      <c r="C101" s="158" t="s">
        <v>689</v>
      </c>
      <c r="D101" s="270">
        <v>171.3</v>
      </c>
      <c r="E101" s="268">
        <f>F101*D101</f>
        <v>227.82900000000004</v>
      </c>
      <c r="F101" s="271">
        <v>1.33</v>
      </c>
      <c r="G101" s="143">
        <v>9</v>
      </c>
      <c r="H101" s="277">
        <f t="shared" si="6"/>
        <v>20</v>
      </c>
      <c r="I101" s="145">
        <f t="shared" si="7"/>
        <v>20.504610000000003</v>
      </c>
      <c r="J101" s="289">
        <v>20</v>
      </c>
    </row>
    <row r="102" spans="1:10" ht="31.5" x14ac:dyDescent="0.25">
      <c r="A102" s="136">
        <v>96</v>
      </c>
      <c r="B102" s="158" t="s">
        <v>119</v>
      </c>
      <c r="C102" s="158" t="s">
        <v>689</v>
      </c>
      <c r="D102" s="270">
        <v>74.8</v>
      </c>
      <c r="E102" s="268">
        <v>150</v>
      </c>
      <c r="F102" s="271">
        <f t="shared" ref="F102:F165" si="8">E102/D102</f>
        <v>2.0053475935828877</v>
      </c>
      <c r="G102" s="143">
        <f>IF(E102&lt;7,0,15)</f>
        <v>15</v>
      </c>
      <c r="H102" s="277">
        <f t="shared" si="6"/>
        <v>22</v>
      </c>
      <c r="I102" s="145">
        <f t="shared" si="7"/>
        <v>22.5</v>
      </c>
      <c r="J102" s="289">
        <v>22</v>
      </c>
    </row>
    <row r="103" spans="1:10" ht="31.5" x14ac:dyDescent="0.25">
      <c r="A103" s="136">
        <v>97</v>
      </c>
      <c r="B103" s="158" t="s">
        <v>121</v>
      </c>
      <c r="C103" s="158" t="s">
        <v>689</v>
      </c>
      <c r="D103" s="270">
        <v>100</v>
      </c>
      <c r="E103" s="268">
        <v>106</v>
      </c>
      <c r="F103" s="271">
        <f t="shared" si="8"/>
        <v>1.06</v>
      </c>
      <c r="G103" s="143">
        <v>14.2</v>
      </c>
      <c r="H103" s="277">
        <f t="shared" si="6"/>
        <v>15</v>
      </c>
      <c r="I103" s="145">
        <f t="shared" si="7"/>
        <v>15.051999999999998</v>
      </c>
      <c r="J103" s="289">
        <v>15</v>
      </c>
    </row>
    <row r="104" spans="1:10" ht="31.5" x14ac:dyDescent="0.25">
      <c r="A104" s="136">
        <v>98</v>
      </c>
      <c r="B104" s="158" t="s">
        <v>95</v>
      </c>
      <c r="C104" s="158" t="s">
        <v>689</v>
      </c>
      <c r="D104" s="270">
        <v>224.21</v>
      </c>
      <c r="E104" s="268">
        <v>509</v>
      </c>
      <c r="F104" s="271">
        <f t="shared" si="8"/>
        <v>2.2701931225190668</v>
      </c>
      <c r="G104" s="143">
        <v>2</v>
      </c>
      <c r="H104" s="277">
        <f t="shared" si="6"/>
        <v>10</v>
      </c>
      <c r="I104" s="145">
        <f t="shared" si="7"/>
        <v>10.18</v>
      </c>
      <c r="J104" s="289">
        <v>10</v>
      </c>
    </row>
    <row r="105" spans="1:10" ht="31.5" x14ac:dyDescent="0.25">
      <c r="A105" s="136">
        <v>99</v>
      </c>
      <c r="B105" s="158" t="s">
        <v>691</v>
      </c>
      <c r="C105" s="158" t="s">
        <v>689</v>
      </c>
      <c r="D105" s="270">
        <v>15.43</v>
      </c>
      <c r="E105" s="268">
        <v>25</v>
      </c>
      <c r="F105" s="271">
        <f t="shared" si="8"/>
        <v>1.6202203499675956</v>
      </c>
      <c r="G105" s="143">
        <v>12</v>
      </c>
      <c r="H105" s="277">
        <f t="shared" si="6"/>
        <v>3</v>
      </c>
      <c r="I105" s="145">
        <f t="shared" si="7"/>
        <v>3</v>
      </c>
      <c r="J105" s="289">
        <v>3</v>
      </c>
    </row>
    <row r="106" spans="1:10" ht="31.5" x14ac:dyDescent="0.25">
      <c r="A106" s="136">
        <v>100</v>
      </c>
      <c r="B106" s="158" t="s">
        <v>120</v>
      </c>
      <c r="C106" s="158" t="s">
        <v>689</v>
      </c>
      <c r="D106" s="270">
        <v>124.6</v>
      </c>
      <c r="E106" s="268">
        <v>134</v>
      </c>
      <c r="F106" s="271">
        <f t="shared" si="8"/>
        <v>1.0754414125200642</v>
      </c>
      <c r="G106" s="143">
        <v>14</v>
      </c>
      <c r="H106" s="277">
        <f t="shared" si="6"/>
        <v>18</v>
      </c>
      <c r="I106" s="145">
        <f t="shared" si="7"/>
        <v>18.760000000000002</v>
      </c>
      <c r="J106" s="289">
        <v>18</v>
      </c>
    </row>
    <row r="107" spans="1:10" ht="31.5" hidden="1" x14ac:dyDescent="0.25">
      <c r="A107" s="136">
        <v>101</v>
      </c>
      <c r="B107" s="158" t="s">
        <v>127</v>
      </c>
      <c r="C107" s="158" t="s">
        <v>689</v>
      </c>
      <c r="D107" s="270">
        <v>13.2</v>
      </c>
      <c r="E107" s="268">
        <v>29</v>
      </c>
      <c r="F107" s="271">
        <f t="shared" si="8"/>
        <v>2.1969696969696972</v>
      </c>
      <c r="G107" s="143"/>
      <c r="H107" s="216">
        <f t="shared" si="6"/>
        <v>0</v>
      </c>
      <c r="I107" s="145">
        <f t="shared" si="7"/>
        <v>0</v>
      </c>
      <c r="J107" s="173"/>
    </row>
    <row r="108" spans="1:10" ht="31.5" x14ac:dyDescent="0.25">
      <c r="A108" s="136">
        <v>102</v>
      </c>
      <c r="B108" s="158" t="s">
        <v>223</v>
      </c>
      <c r="C108" s="158" t="s">
        <v>689</v>
      </c>
      <c r="D108" s="270">
        <v>9.1999999999999993</v>
      </c>
      <c r="E108" s="268">
        <v>12</v>
      </c>
      <c r="F108" s="271">
        <f t="shared" si="8"/>
        <v>1.3043478260869565</v>
      </c>
      <c r="G108" s="143">
        <v>9</v>
      </c>
      <c r="H108" s="277">
        <f t="shared" si="6"/>
        <v>1</v>
      </c>
      <c r="I108" s="145">
        <f t="shared" si="7"/>
        <v>1.08</v>
      </c>
      <c r="J108" s="289">
        <v>1</v>
      </c>
    </row>
    <row r="109" spans="1:10" x14ac:dyDescent="0.25">
      <c r="A109" s="136">
        <v>103</v>
      </c>
      <c r="B109" s="158" t="s">
        <v>2</v>
      </c>
      <c r="C109" s="158" t="s">
        <v>692</v>
      </c>
      <c r="D109" s="270">
        <v>120</v>
      </c>
      <c r="E109" s="268">
        <v>51</v>
      </c>
      <c r="F109" s="271">
        <f t="shared" si="8"/>
        <v>0.42499999999999999</v>
      </c>
      <c r="G109" s="143">
        <f>IF(E109&lt;7,0,15)</f>
        <v>15</v>
      </c>
      <c r="H109" s="277">
        <f t="shared" si="6"/>
        <v>7</v>
      </c>
      <c r="I109" s="145">
        <f t="shared" si="7"/>
        <v>7.65</v>
      </c>
      <c r="J109" s="289"/>
    </row>
    <row r="110" spans="1:10" ht="31.5" x14ac:dyDescent="0.25">
      <c r="A110" s="136">
        <v>104</v>
      </c>
      <c r="B110" s="158" t="s">
        <v>664</v>
      </c>
      <c r="C110" s="158" t="s">
        <v>692</v>
      </c>
      <c r="D110" s="270">
        <v>16.11</v>
      </c>
      <c r="E110" s="268">
        <v>13</v>
      </c>
      <c r="F110" s="271">
        <f t="shared" si="8"/>
        <v>0.80695220360024833</v>
      </c>
      <c r="G110" s="143">
        <f>IF(E110&lt;7,0,15)</f>
        <v>15</v>
      </c>
      <c r="H110" s="277">
        <f t="shared" si="6"/>
        <v>1</v>
      </c>
      <c r="I110" s="145">
        <f t="shared" si="7"/>
        <v>1.95</v>
      </c>
      <c r="J110" s="289">
        <v>2</v>
      </c>
    </row>
    <row r="111" spans="1:10" ht="31.5" x14ac:dyDescent="0.25">
      <c r="A111" s="136">
        <v>105</v>
      </c>
      <c r="B111" s="158" t="s">
        <v>693</v>
      </c>
      <c r="C111" s="158" t="s">
        <v>692</v>
      </c>
      <c r="D111" s="270">
        <v>285</v>
      </c>
      <c r="E111" s="268">
        <v>624</v>
      </c>
      <c r="F111" s="271">
        <f t="shared" si="8"/>
        <v>2.1894736842105265</v>
      </c>
      <c r="G111" s="143">
        <v>0.89</v>
      </c>
      <c r="H111" s="277">
        <f t="shared" si="6"/>
        <v>5</v>
      </c>
      <c r="I111" s="145">
        <f t="shared" si="7"/>
        <v>5.5536000000000003</v>
      </c>
      <c r="J111" s="289">
        <v>5</v>
      </c>
    </row>
    <row r="112" spans="1:10" ht="47.25" hidden="1" x14ac:dyDescent="0.25">
      <c r="A112" s="136">
        <v>106</v>
      </c>
      <c r="B112" s="158" t="s">
        <v>99</v>
      </c>
      <c r="C112" s="158" t="s">
        <v>692</v>
      </c>
      <c r="D112" s="270"/>
      <c r="E112" s="268"/>
      <c r="F112" s="271" t="e">
        <f t="shared" si="8"/>
        <v>#DIV/0!</v>
      </c>
      <c r="G112" s="143">
        <f>IF(E112&lt;7,0,15)</f>
        <v>0</v>
      </c>
      <c r="H112" s="216">
        <f t="shared" si="6"/>
        <v>0</v>
      </c>
      <c r="I112" s="145">
        <f t="shared" si="7"/>
        <v>0</v>
      </c>
      <c r="J112" s="173"/>
    </row>
    <row r="113" spans="1:10" ht="31.5" x14ac:dyDescent="0.25">
      <c r="A113" s="136">
        <v>107</v>
      </c>
      <c r="B113" s="158" t="s">
        <v>96</v>
      </c>
      <c r="C113" s="158" t="s">
        <v>692</v>
      </c>
      <c r="D113" s="270">
        <v>22.3</v>
      </c>
      <c r="E113" s="268">
        <v>30</v>
      </c>
      <c r="F113" s="271">
        <f t="shared" si="8"/>
        <v>1.3452914798206277</v>
      </c>
      <c r="G113" s="143">
        <v>14</v>
      </c>
      <c r="H113" s="277">
        <f t="shared" si="6"/>
        <v>4</v>
      </c>
      <c r="I113" s="145">
        <f t="shared" si="7"/>
        <v>4.2</v>
      </c>
      <c r="J113" s="289">
        <v>4</v>
      </c>
    </row>
    <row r="114" spans="1:10" x14ac:dyDescent="0.25">
      <c r="A114" s="136">
        <v>108</v>
      </c>
      <c r="B114" s="158" t="s">
        <v>2</v>
      </c>
      <c r="C114" s="158" t="s">
        <v>61</v>
      </c>
      <c r="D114" s="270">
        <v>95.19</v>
      </c>
      <c r="E114" s="268">
        <v>27</v>
      </c>
      <c r="F114" s="271">
        <f t="shared" si="8"/>
        <v>0.28364323983611722</v>
      </c>
      <c r="G114" s="143">
        <f>IF(E114&lt;7,0,15)</f>
        <v>15</v>
      </c>
      <c r="H114" s="277">
        <f t="shared" si="6"/>
        <v>4</v>
      </c>
      <c r="I114" s="145">
        <f t="shared" si="7"/>
        <v>4.05</v>
      </c>
      <c r="J114" s="289"/>
    </row>
    <row r="115" spans="1:10" ht="31.5" x14ac:dyDescent="0.25">
      <c r="A115" s="136">
        <v>109</v>
      </c>
      <c r="B115" s="158" t="s">
        <v>221</v>
      </c>
      <c r="C115" s="158" t="s">
        <v>61</v>
      </c>
      <c r="D115" s="270">
        <v>70</v>
      </c>
      <c r="E115" s="268">
        <v>32</v>
      </c>
      <c r="F115" s="271">
        <f t="shared" si="8"/>
        <v>0.45714285714285713</v>
      </c>
      <c r="G115" s="143">
        <v>6.3</v>
      </c>
      <c r="H115" s="277">
        <f t="shared" si="6"/>
        <v>2</v>
      </c>
      <c r="I115" s="145">
        <f t="shared" si="7"/>
        <v>2.016</v>
      </c>
      <c r="J115" s="289">
        <v>2</v>
      </c>
    </row>
    <row r="116" spans="1:10" ht="31.5" hidden="1" x14ac:dyDescent="0.25">
      <c r="A116" s="136">
        <v>110</v>
      </c>
      <c r="B116" s="158" t="s">
        <v>694</v>
      </c>
      <c r="C116" s="158" t="s">
        <v>61</v>
      </c>
      <c r="D116" s="270"/>
      <c r="E116" s="268"/>
      <c r="F116" s="271" t="e">
        <f t="shared" si="8"/>
        <v>#DIV/0!</v>
      </c>
      <c r="G116" s="143">
        <f>IF(E116&lt;7,0,15)</f>
        <v>0</v>
      </c>
      <c r="H116" s="216">
        <f t="shared" si="6"/>
        <v>0</v>
      </c>
      <c r="I116" s="145">
        <f t="shared" si="7"/>
        <v>0</v>
      </c>
      <c r="J116" s="173"/>
    </row>
    <row r="117" spans="1:10" x14ac:dyDescent="0.25">
      <c r="A117" s="136">
        <v>111</v>
      </c>
      <c r="B117" s="158" t="s">
        <v>2</v>
      </c>
      <c r="C117" s="158" t="s">
        <v>16</v>
      </c>
      <c r="D117" s="270">
        <v>150</v>
      </c>
      <c r="E117" s="268">
        <v>67</v>
      </c>
      <c r="F117" s="271">
        <f t="shared" si="8"/>
        <v>0.44666666666666666</v>
      </c>
      <c r="G117" s="143">
        <f>IF(E117&lt;7,0,15)</f>
        <v>15</v>
      </c>
      <c r="H117" s="277">
        <f t="shared" si="6"/>
        <v>10</v>
      </c>
      <c r="I117" s="145">
        <f t="shared" si="7"/>
        <v>10.050000000000001</v>
      </c>
      <c r="J117" s="289"/>
    </row>
    <row r="118" spans="1:10" ht="31.5" x14ac:dyDescent="0.25">
      <c r="A118" s="136">
        <v>112</v>
      </c>
      <c r="B118" s="158" t="s">
        <v>87</v>
      </c>
      <c r="C118" s="158" t="s">
        <v>16</v>
      </c>
      <c r="D118" s="270">
        <v>241.09</v>
      </c>
      <c r="E118" s="268">
        <v>68</v>
      </c>
      <c r="F118" s="271">
        <f t="shared" si="8"/>
        <v>0.28205234559707992</v>
      </c>
      <c r="G118" s="143">
        <v>15</v>
      </c>
      <c r="H118" s="277">
        <f t="shared" si="6"/>
        <v>10</v>
      </c>
      <c r="I118" s="145">
        <f t="shared" si="7"/>
        <v>10.199999999999999</v>
      </c>
      <c r="J118" s="289">
        <v>10</v>
      </c>
    </row>
    <row r="119" spans="1:10" ht="31.5" x14ac:dyDescent="0.25">
      <c r="A119" s="136">
        <v>113</v>
      </c>
      <c r="B119" s="158" t="s">
        <v>129</v>
      </c>
      <c r="C119" s="158" t="s">
        <v>16</v>
      </c>
      <c r="D119" s="270">
        <v>27.2</v>
      </c>
      <c r="E119" s="268">
        <v>16</v>
      </c>
      <c r="F119" s="271">
        <f t="shared" si="8"/>
        <v>0.58823529411764708</v>
      </c>
      <c r="G119" s="143">
        <v>12.5</v>
      </c>
      <c r="H119" s="277">
        <f t="shared" si="6"/>
        <v>2</v>
      </c>
      <c r="I119" s="145">
        <f t="shared" si="7"/>
        <v>2</v>
      </c>
      <c r="J119" s="289">
        <v>2</v>
      </c>
    </row>
    <row r="120" spans="1:10" ht="31.5" x14ac:dyDescent="0.25">
      <c r="A120" s="136">
        <v>114</v>
      </c>
      <c r="B120" s="158" t="s">
        <v>694</v>
      </c>
      <c r="C120" s="158" t="s">
        <v>16</v>
      </c>
      <c r="D120" s="270">
        <v>67.61</v>
      </c>
      <c r="E120" s="268">
        <v>32</v>
      </c>
      <c r="F120" s="271">
        <f t="shared" si="8"/>
        <v>0.47330276586303799</v>
      </c>
      <c r="G120" s="143">
        <f>IF(E120&lt;7,0,15)</f>
        <v>15</v>
      </c>
      <c r="H120" s="277">
        <f t="shared" si="6"/>
        <v>4</v>
      </c>
      <c r="I120" s="145">
        <f t="shared" si="7"/>
        <v>4.8</v>
      </c>
      <c r="J120" s="289">
        <v>5</v>
      </c>
    </row>
    <row r="121" spans="1:10" ht="31.5" x14ac:dyDescent="0.25">
      <c r="A121" s="136">
        <v>115</v>
      </c>
      <c r="B121" s="158" t="s">
        <v>695</v>
      </c>
      <c r="C121" s="158" t="s">
        <v>16</v>
      </c>
      <c r="D121" s="270">
        <v>66.61</v>
      </c>
      <c r="E121" s="268">
        <v>25</v>
      </c>
      <c r="F121" s="271">
        <f t="shared" si="8"/>
        <v>0.37531902116799282</v>
      </c>
      <c r="G121" s="143">
        <f>IF(E121&lt;7,0,15)</f>
        <v>15</v>
      </c>
      <c r="H121" s="277">
        <f t="shared" si="6"/>
        <v>3</v>
      </c>
      <c r="I121" s="145">
        <f t="shared" si="7"/>
        <v>3.75</v>
      </c>
      <c r="J121" s="289">
        <v>4</v>
      </c>
    </row>
    <row r="122" spans="1:10" hidden="1" x14ac:dyDescent="0.25">
      <c r="A122" s="136">
        <v>116</v>
      </c>
      <c r="B122" s="158" t="s">
        <v>2</v>
      </c>
      <c r="C122" s="158" t="s">
        <v>17</v>
      </c>
      <c r="D122" s="270"/>
      <c r="E122" s="268"/>
      <c r="F122" s="271" t="e">
        <f t="shared" si="8"/>
        <v>#DIV/0!</v>
      </c>
      <c r="G122" s="143">
        <f>IF(E122&lt;7,0,15)</f>
        <v>0</v>
      </c>
      <c r="H122" s="216">
        <f t="shared" si="6"/>
        <v>0</v>
      </c>
      <c r="I122" s="145">
        <f t="shared" si="7"/>
        <v>0</v>
      </c>
      <c r="J122" s="173"/>
    </row>
    <row r="123" spans="1:10" ht="31.5" x14ac:dyDescent="0.25">
      <c r="A123" s="136">
        <v>117</v>
      </c>
      <c r="B123" s="158" t="s">
        <v>250</v>
      </c>
      <c r="C123" s="158" t="s">
        <v>17</v>
      </c>
      <c r="D123" s="270">
        <v>70.191000000000003</v>
      </c>
      <c r="E123" s="268">
        <v>35</v>
      </c>
      <c r="F123" s="271">
        <f t="shared" si="8"/>
        <v>0.49863942670712769</v>
      </c>
      <c r="G123" s="143">
        <v>12</v>
      </c>
      <c r="H123" s="277">
        <f t="shared" si="6"/>
        <v>4</v>
      </c>
      <c r="I123" s="145">
        <f t="shared" si="7"/>
        <v>4.2</v>
      </c>
      <c r="J123" s="289">
        <v>4</v>
      </c>
    </row>
    <row r="124" spans="1:10" ht="31.5" hidden="1" x14ac:dyDescent="0.25">
      <c r="A124" s="136">
        <v>118</v>
      </c>
      <c r="B124" s="158" t="s">
        <v>696</v>
      </c>
      <c r="C124" s="158" t="s">
        <v>17</v>
      </c>
      <c r="D124" s="270">
        <v>11.7</v>
      </c>
      <c r="E124" s="268">
        <v>2</v>
      </c>
      <c r="F124" s="271">
        <f t="shared" si="8"/>
        <v>0.17094017094017094</v>
      </c>
      <c r="G124" s="143">
        <f>IF(E124&lt;7,0,15)</f>
        <v>0</v>
      </c>
      <c r="H124" s="216">
        <f t="shared" si="6"/>
        <v>0</v>
      </c>
      <c r="I124" s="145">
        <f t="shared" si="7"/>
        <v>0</v>
      </c>
      <c r="J124" s="173">
        <v>0</v>
      </c>
    </row>
    <row r="125" spans="1:10" ht="47.25" x14ac:dyDescent="0.25">
      <c r="A125" s="136">
        <v>119</v>
      </c>
      <c r="B125" s="158" t="s">
        <v>62</v>
      </c>
      <c r="C125" s="158" t="s">
        <v>17</v>
      </c>
      <c r="D125" s="270">
        <v>54.6</v>
      </c>
      <c r="E125" s="268">
        <v>49</v>
      </c>
      <c r="F125" s="271">
        <f t="shared" si="8"/>
        <v>0.89743589743589747</v>
      </c>
      <c r="G125" s="143">
        <v>14.3</v>
      </c>
      <c r="H125" s="277">
        <f t="shared" si="6"/>
        <v>7</v>
      </c>
      <c r="I125" s="145">
        <f t="shared" si="7"/>
        <v>7.0070000000000006</v>
      </c>
      <c r="J125" s="289">
        <v>7</v>
      </c>
    </row>
    <row r="126" spans="1:10" ht="31.5" hidden="1" x14ac:dyDescent="0.25">
      <c r="A126" s="136">
        <v>120</v>
      </c>
      <c r="B126" s="158" t="s">
        <v>132</v>
      </c>
      <c r="C126" s="158" t="s">
        <v>17</v>
      </c>
      <c r="D126" s="270">
        <v>36.933</v>
      </c>
      <c r="E126" s="268">
        <v>23</v>
      </c>
      <c r="F126" s="271">
        <f t="shared" si="8"/>
        <v>0.62274930279154139</v>
      </c>
      <c r="G126" s="143">
        <v>0</v>
      </c>
      <c r="H126" s="216">
        <f t="shared" si="6"/>
        <v>0</v>
      </c>
      <c r="I126" s="145">
        <f t="shared" si="7"/>
        <v>0</v>
      </c>
      <c r="J126" s="173"/>
    </row>
    <row r="127" spans="1:10" ht="47.25" x14ac:dyDescent="0.25">
      <c r="A127" s="136">
        <v>121</v>
      </c>
      <c r="B127" s="158" t="s">
        <v>86</v>
      </c>
      <c r="C127" s="158" t="s">
        <v>17</v>
      </c>
      <c r="D127" s="270">
        <v>251.7</v>
      </c>
      <c r="E127" s="268">
        <v>75</v>
      </c>
      <c r="F127" s="271">
        <f t="shared" si="8"/>
        <v>0.29797377830750893</v>
      </c>
      <c r="G127" s="143">
        <f>IF(E127&lt;7,0,15)</f>
        <v>15</v>
      </c>
      <c r="H127" s="277">
        <f t="shared" si="6"/>
        <v>11</v>
      </c>
      <c r="I127" s="145">
        <f t="shared" si="7"/>
        <v>11.25</v>
      </c>
      <c r="J127" s="289">
        <v>11</v>
      </c>
    </row>
    <row r="128" spans="1:10" hidden="1" x14ac:dyDescent="0.25">
      <c r="A128" s="136">
        <v>122</v>
      </c>
      <c r="B128" s="158" t="s">
        <v>2</v>
      </c>
      <c r="C128" s="158" t="s">
        <v>18</v>
      </c>
      <c r="D128" s="270"/>
      <c r="E128" s="268">
        <v>0</v>
      </c>
      <c r="F128" s="271" t="e">
        <f t="shared" si="8"/>
        <v>#DIV/0!</v>
      </c>
      <c r="G128" s="143">
        <f>IF(E128&lt;7,0,15)</f>
        <v>0</v>
      </c>
      <c r="H128" s="216">
        <f t="shared" si="6"/>
        <v>0</v>
      </c>
      <c r="I128" s="145">
        <f t="shared" si="7"/>
        <v>0</v>
      </c>
      <c r="J128" s="173"/>
    </row>
    <row r="129" spans="1:10" ht="31.5" x14ac:dyDescent="0.25">
      <c r="A129" s="136">
        <v>123</v>
      </c>
      <c r="B129" s="158" t="s">
        <v>19</v>
      </c>
      <c r="C129" s="158" t="s">
        <v>18</v>
      </c>
      <c r="D129" s="270">
        <v>38</v>
      </c>
      <c r="E129" s="268">
        <v>27</v>
      </c>
      <c r="F129" s="271">
        <f t="shared" si="8"/>
        <v>0.71052631578947367</v>
      </c>
      <c r="G129" s="143">
        <v>12</v>
      </c>
      <c r="H129" s="277">
        <f t="shared" si="6"/>
        <v>3</v>
      </c>
      <c r="I129" s="145">
        <f t="shared" si="7"/>
        <v>3.24</v>
      </c>
      <c r="J129" s="289">
        <v>3</v>
      </c>
    </row>
    <row r="130" spans="1:10" ht="31.5" x14ac:dyDescent="0.25">
      <c r="A130" s="136">
        <v>124</v>
      </c>
      <c r="B130" s="158" t="s">
        <v>142</v>
      </c>
      <c r="C130" s="158" t="s">
        <v>18</v>
      </c>
      <c r="D130" s="270">
        <v>58.7</v>
      </c>
      <c r="E130" s="268">
        <v>19</v>
      </c>
      <c r="F130" s="271">
        <f t="shared" si="8"/>
        <v>0.32367972742759793</v>
      </c>
      <c r="G130" s="143">
        <f>IF(E130&lt;7,0,15)</f>
        <v>15</v>
      </c>
      <c r="H130" s="277">
        <f t="shared" si="6"/>
        <v>2</v>
      </c>
      <c r="I130" s="145">
        <f t="shared" si="7"/>
        <v>2.85</v>
      </c>
      <c r="J130" s="289">
        <v>4</v>
      </c>
    </row>
    <row r="131" spans="1:10" hidden="1" x14ac:dyDescent="0.25">
      <c r="A131" s="136">
        <v>125</v>
      </c>
      <c r="B131" s="158" t="s">
        <v>2</v>
      </c>
      <c r="C131" s="158" t="s">
        <v>20</v>
      </c>
      <c r="D131" s="270"/>
      <c r="E131" s="268"/>
      <c r="F131" s="271" t="e">
        <f t="shared" si="8"/>
        <v>#DIV/0!</v>
      </c>
      <c r="G131" s="143">
        <f>IF(E131&lt;7,0,15)</f>
        <v>0</v>
      </c>
      <c r="H131" s="216">
        <f t="shared" si="6"/>
        <v>0</v>
      </c>
      <c r="I131" s="145">
        <f t="shared" si="7"/>
        <v>0</v>
      </c>
      <c r="J131" s="173"/>
    </row>
    <row r="132" spans="1:10" ht="31.5" x14ac:dyDescent="0.25">
      <c r="A132" s="136">
        <v>126</v>
      </c>
      <c r="B132" s="158" t="s">
        <v>186</v>
      </c>
      <c r="C132" s="158" t="s">
        <v>20</v>
      </c>
      <c r="D132" s="270">
        <v>57.91</v>
      </c>
      <c r="E132" s="268">
        <v>75</v>
      </c>
      <c r="F132" s="271">
        <f t="shared" si="8"/>
        <v>1.2951131065446384</v>
      </c>
      <c r="G132" s="143">
        <v>15</v>
      </c>
      <c r="H132" s="277">
        <f t="shared" si="6"/>
        <v>11</v>
      </c>
      <c r="I132" s="145">
        <f t="shared" si="7"/>
        <v>11.25</v>
      </c>
      <c r="J132" s="289">
        <v>15</v>
      </c>
    </row>
    <row r="133" spans="1:10" ht="31.5" x14ac:dyDescent="0.25">
      <c r="A133" s="136">
        <v>127</v>
      </c>
      <c r="B133" s="158" t="s">
        <v>21</v>
      </c>
      <c r="C133" s="158" t="s">
        <v>20</v>
      </c>
      <c r="D133" s="270">
        <v>155.31</v>
      </c>
      <c r="E133" s="268">
        <v>190</v>
      </c>
      <c r="F133" s="271">
        <f t="shared" si="8"/>
        <v>1.223359732148606</v>
      </c>
      <c r="G133" s="143">
        <v>5.3</v>
      </c>
      <c r="H133" s="277">
        <f t="shared" si="6"/>
        <v>10</v>
      </c>
      <c r="I133" s="145">
        <f t="shared" si="7"/>
        <v>10.07</v>
      </c>
      <c r="J133" s="289">
        <v>10</v>
      </c>
    </row>
    <row r="134" spans="1:10" x14ac:dyDescent="0.25">
      <c r="A134" s="136">
        <v>128</v>
      </c>
      <c r="B134" s="158" t="s">
        <v>2</v>
      </c>
      <c r="C134" s="158" t="s">
        <v>697</v>
      </c>
      <c r="D134" s="270">
        <v>734.43</v>
      </c>
      <c r="E134" s="268">
        <v>170</v>
      </c>
      <c r="F134" s="271">
        <f t="shared" si="8"/>
        <v>0.23147202592486693</v>
      </c>
      <c r="G134" s="143">
        <v>10</v>
      </c>
      <c r="H134" s="277">
        <f t="shared" si="6"/>
        <v>17</v>
      </c>
      <c r="I134" s="145">
        <f t="shared" si="7"/>
        <v>17</v>
      </c>
      <c r="J134" s="289"/>
    </row>
    <row r="135" spans="1:10" ht="31.5" x14ac:dyDescent="0.25">
      <c r="A135" s="136">
        <v>129</v>
      </c>
      <c r="B135" s="158" t="s">
        <v>165</v>
      </c>
      <c r="C135" s="158" t="s">
        <v>697</v>
      </c>
      <c r="D135" s="270">
        <v>1697.05</v>
      </c>
      <c r="E135" s="268">
        <v>463</v>
      </c>
      <c r="F135" s="271">
        <f t="shared" si="8"/>
        <v>0.27282637518046021</v>
      </c>
      <c r="G135" s="143">
        <v>4.5</v>
      </c>
      <c r="H135" s="277">
        <f t="shared" si="6"/>
        <v>20</v>
      </c>
      <c r="I135" s="145">
        <f t="shared" si="7"/>
        <v>20.835000000000001</v>
      </c>
      <c r="J135" s="289">
        <v>20</v>
      </c>
    </row>
    <row r="136" spans="1:10" ht="31.5" x14ac:dyDescent="0.25">
      <c r="A136" s="136">
        <v>130</v>
      </c>
      <c r="B136" s="158" t="s">
        <v>673</v>
      </c>
      <c r="C136" s="158" t="s">
        <v>697</v>
      </c>
      <c r="D136" s="270">
        <v>834.69</v>
      </c>
      <c r="E136" s="268">
        <v>209</v>
      </c>
      <c r="F136" s="271">
        <f t="shared" si="8"/>
        <v>0.25039236123590791</v>
      </c>
      <c r="G136" s="143">
        <v>9</v>
      </c>
      <c r="H136" s="277">
        <f t="shared" si="6"/>
        <v>18</v>
      </c>
      <c r="I136" s="145">
        <f t="shared" si="7"/>
        <v>18.809999999999999</v>
      </c>
      <c r="J136" s="289">
        <v>18</v>
      </c>
    </row>
    <row r="137" spans="1:10" ht="31.5" hidden="1" x14ac:dyDescent="0.25">
      <c r="A137" s="136">
        <v>131</v>
      </c>
      <c r="B137" s="158" t="s">
        <v>211</v>
      </c>
      <c r="C137" s="158" t="s">
        <v>697</v>
      </c>
      <c r="D137" s="270"/>
      <c r="E137" s="268"/>
      <c r="F137" s="271" t="e">
        <f t="shared" si="8"/>
        <v>#DIV/0!</v>
      </c>
      <c r="G137" s="143">
        <f>IF(E137&lt;7,0,15)</f>
        <v>0</v>
      </c>
      <c r="H137" s="216">
        <f t="shared" si="6"/>
        <v>0</v>
      </c>
      <c r="I137" s="145">
        <f t="shared" si="7"/>
        <v>0</v>
      </c>
      <c r="J137" s="173"/>
    </row>
    <row r="138" spans="1:10" x14ac:dyDescent="0.25">
      <c r="A138" s="136">
        <v>132</v>
      </c>
      <c r="B138" s="158" t="s">
        <v>2</v>
      </c>
      <c r="C138" s="158" t="s">
        <v>23</v>
      </c>
      <c r="D138" s="270">
        <v>97.4</v>
      </c>
      <c r="E138" s="268">
        <v>42</v>
      </c>
      <c r="F138" s="271">
        <f t="shared" si="8"/>
        <v>0.43121149897330591</v>
      </c>
      <c r="G138" s="143">
        <f>IF(E138&lt;7,0,15)</f>
        <v>15</v>
      </c>
      <c r="H138" s="277">
        <f t="shared" ref="H138:H201" si="9">ROUNDDOWN(I138,0)</f>
        <v>6</v>
      </c>
      <c r="I138" s="145">
        <f t="shared" ref="I138:I201" si="10">E138*G138/100</f>
        <v>6.3</v>
      </c>
      <c r="J138" s="289"/>
    </row>
    <row r="139" spans="1:10" ht="31.5" hidden="1" x14ac:dyDescent="0.25">
      <c r="A139" s="136">
        <v>133</v>
      </c>
      <c r="B139" s="158" t="s">
        <v>666</v>
      </c>
      <c r="C139" s="158" t="s">
        <v>23</v>
      </c>
      <c r="D139" s="270"/>
      <c r="E139" s="268"/>
      <c r="F139" s="271" t="e">
        <f t="shared" si="8"/>
        <v>#DIV/0!</v>
      </c>
      <c r="G139" s="143">
        <f>IF(E139&lt;7,0,15)</f>
        <v>0</v>
      </c>
      <c r="H139" s="216">
        <f t="shared" si="9"/>
        <v>0</v>
      </c>
      <c r="I139" s="145">
        <f t="shared" si="10"/>
        <v>0</v>
      </c>
      <c r="J139" s="173"/>
    </row>
    <row r="140" spans="1:10" ht="31.5" hidden="1" x14ac:dyDescent="0.25">
      <c r="A140" s="136">
        <v>134</v>
      </c>
      <c r="B140" s="158" t="s">
        <v>667</v>
      </c>
      <c r="C140" s="158" t="s">
        <v>23</v>
      </c>
      <c r="D140" s="270"/>
      <c r="E140" s="268"/>
      <c r="F140" s="271" t="e">
        <f t="shared" si="8"/>
        <v>#DIV/0!</v>
      </c>
      <c r="G140" s="143">
        <f>IF(E140&lt;7,0,15)</f>
        <v>0</v>
      </c>
      <c r="H140" s="216">
        <f t="shared" si="9"/>
        <v>0</v>
      </c>
      <c r="I140" s="145">
        <f t="shared" si="10"/>
        <v>0</v>
      </c>
      <c r="J140" s="173"/>
    </row>
    <row r="141" spans="1:10" ht="63" hidden="1" x14ac:dyDescent="0.25">
      <c r="A141" s="136">
        <v>135</v>
      </c>
      <c r="B141" s="158" t="s">
        <v>676</v>
      </c>
      <c r="C141" s="158" t="s">
        <v>23</v>
      </c>
      <c r="D141" s="270"/>
      <c r="E141" s="268"/>
      <c r="F141" s="271" t="e">
        <f t="shared" si="8"/>
        <v>#DIV/0!</v>
      </c>
      <c r="G141" s="143">
        <f>IF(E141&lt;7,0,15)</f>
        <v>0</v>
      </c>
      <c r="H141" s="216">
        <f t="shared" si="9"/>
        <v>0</v>
      </c>
      <c r="I141" s="145">
        <f t="shared" si="10"/>
        <v>0</v>
      </c>
      <c r="J141" s="173"/>
    </row>
    <row r="142" spans="1:10" ht="31.5" x14ac:dyDescent="0.25">
      <c r="A142" s="136">
        <v>136</v>
      </c>
      <c r="B142" s="158" t="s">
        <v>24</v>
      </c>
      <c r="C142" s="158" t="s">
        <v>23</v>
      </c>
      <c r="D142" s="270">
        <v>200</v>
      </c>
      <c r="E142" s="268">
        <v>140</v>
      </c>
      <c r="F142" s="271">
        <f t="shared" si="8"/>
        <v>0.7</v>
      </c>
      <c r="G142" s="143">
        <v>11</v>
      </c>
      <c r="H142" s="277">
        <f t="shared" si="9"/>
        <v>15</v>
      </c>
      <c r="I142" s="145">
        <f t="shared" si="10"/>
        <v>15.4</v>
      </c>
      <c r="J142" s="289">
        <v>15</v>
      </c>
    </row>
    <row r="143" spans="1:10" ht="31.5" x14ac:dyDescent="0.25">
      <c r="A143" s="136">
        <v>137</v>
      </c>
      <c r="B143" s="158" t="s">
        <v>98</v>
      </c>
      <c r="C143" s="158" t="s">
        <v>23</v>
      </c>
      <c r="D143" s="270">
        <v>60.1</v>
      </c>
      <c r="E143" s="268">
        <v>41</v>
      </c>
      <c r="F143" s="271">
        <f t="shared" si="8"/>
        <v>0.68219633943427616</v>
      </c>
      <c r="G143" s="143">
        <v>15</v>
      </c>
      <c r="H143" s="277">
        <f t="shared" si="9"/>
        <v>6</v>
      </c>
      <c r="I143" s="145">
        <f t="shared" si="10"/>
        <v>6.15</v>
      </c>
      <c r="J143" s="289">
        <v>6</v>
      </c>
    </row>
    <row r="144" spans="1:10" ht="31.5" x14ac:dyDescent="0.25">
      <c r="A144" s="136">
        <v>138</v>
      </c>
      <c r="B144" s="158" t="s">
        <v>97</v>
      </c>
      <c r="C144" s="158" t="s">
        <v>23</v>
      </c>
      <c r="D144" s="270">
        <v>17.8</v>
      </c>
      <c r="E144" s="268">
        <v>28</v>
      </c>
      <c r="F144" s="271">
        <f t="shared" si="8"/>
        <v>1.5730337078651684</v>
      </c>
      <c r="G144" s="143">
        <f>IF(E144&lt;7,0,15)</f>
        <v>15</v>
      </c>
      <c r="H144" s="277">
        <f t="shared" si="9"/>
        <v>4</v>
      </c>
      <c r="I144" s="145">
        <f t="shared" si="10"/>
        <v>4.2</v>
      </c>
      <c r="J144" s="289"/>
    </row>
    <row r="145" spans="1:10" ht="47.25" hidden="1" x14ac:dyDescent="0.25">
      <c r="A145" s="136">
        <v>139</v>
      </c>
      <c r="B145" s="158" t="s">
        <v>86</v>
      </c>
      <c r="C145" s="158" t="s">
        <v>23</v>
      </c>
      <c r="D145" s="270"/>
      <c r="E145" s="268"/>
      <c r="F145" s="271" t="e">
        <f t="shared" si="8"/>
        <v>#DIV/0!</v>
      </c>
      <c r="G145" s="143">
        <f>IF(E145&lt;7,0,15)</f>
        <v>0</v>
      </c>
      <c r="H145" s="216">
        <f t="shared" si="9"/>
        <v>0</v>
      </c>
      <c r="I145" s="145">
        <f t="shared" si="10"/>
        <v>0</v>
      </c>
      <c r="J145" s="173"/>
    </row>
    <row r="146" spans="1:10" hidden="1" x14ac:dyDescent="0.25">
      <c r="A146" s="136">
        <v>140</v>
      </c>
      <c r="B146" s="158" t="s">
        <v>2</v>
      </c>
      <c r="C146" s="158" t="s">
        <v>698</v>
      </c>
      <c r="D146" s="270">
        <v>0</v>
      </c>
      <c r="E146" s="268">
        <v>0</v>
      </c>
      <c r="F146" s="271" t="e">
        <f t="shared" si="8"/>
        <v>#DIV/0!</v>
      </c>
      <c r="G146" s="143">
        <f>IF(E146&lt;7,0,15)</f>
        <v>0</v>
      </c>
      <c r="H146" s="216">
        <f t="shared" si="9"/>
        <v>0</v>
      </c>
      <c r="I146" s="145">
        <f t="shared" si="10"/>
        <v>0</v>
      </c>
      <c r="J146" s="173"/>
    </row>
    <row r="147" spans="1:10" ht="31.5" x14ac:dyDescent="0.25">
      <c r="A147" s="136">
        <v>141</v>
      </c>
      <c r="B147" s="158" t="s">
        <v>235</v>
      </c>
      <c r="C147" s="158" t="s">
        <v>698</v>
      </c>
      <c r="D147" s="270">
        <v>20</v>
      </c>
      <c r="E147" s="268">
        <v>20</v>
      </c>
      <c r="F147" s="271">
        <f t="shared" si="8"/>
        <v>1</v>
      </c>
      <c r="G147" s="143">
        <f>IF(E147&lt;7,0,15)</f>
        <v>15</v>
      </c>
      <c r="H147" s="277">
        <f t="shared" si="9"/>
        <v>3</v>
      </c>
      <c r="I147" s="145">
        <f t="shared" si="10"/>
        <v>3</v>
      </c>
      <c r="J147" s="289">
        <v>3</v>
      </c>
    </row>
    <row r="148" spans="1:10" ht="31.5" x14ac:dyDescent="0.25">
      <c r="A148" s="136">
        <v>142</v>
      </c>
      <c r="B148" s="158" t="s">
        <v>115</v>
      </c>
      <c r="C148" s="158" t="s">
        <v>698</v>
      </c>
      <c r="D148" s="270">
        <v>35</v>
      </c>
      <c r="E148" s="268">
        <v>19</v>
      </c>
      <c r="F148" s="271">
        <f t="shared" si="8"/>
        <v>0.54285714285714282</v>
      </c>
      <c r="G148" s="143">
        <v>11</v>
      </c>
      <c r="H148" s="277">
        <f t="shared" si="9"/>
        <v>2</v>
      </c>
      <c r="I148" s="145">
        <f t="shared" si="10"/>
        <v>2.09</v>
      </c>
      <c r="J148" s="289">
        <v>2</v>
      </c>
    </row>
    <row r="149" spans="1:10" hidden="1" x14ac:dyDescent="0.25">
      <c r="A149" s="136">
        <v>143</v>
      </c>
      <c r="B149" s="158" t="s">
        <v>2</v>
      </c>
      <c r="C149" s="158" t="s">
        <v>26</v>
      </c>
      <c r="D149" s="270"/>
      <c r="E149" s="268"/>
      <c r="F149" s="271" t="e">
        <f t="shared" si="8"/>
        <v>#DIV/0!</v>
      </c>
      <c r="G149" s="143">
        <f>IF(E149&lt;7,0,15)</f>
        <v>0</v>
      </c>
      <c r="H149" s="216">
        <f t="shared" si="9"/>
        <v>0</v>
      </c>
      <c r="I149" s="145">
        <f t="shared" si="10"/>
        <v>0</v>
      </c>
      <c r="J149" s="173"/>
    </row>
    <row r="150" spans="1:10" ht="31.5" hidden="1" x14ac:dyDescent="0.25">
      <c r="A150" s="136">
        <v>144</v>
      </c>
      <c r="B150" s="158" t="s">
        <v>699</v>
      </c>
      <c r="C150" s="158" t="s">
        <v>26</v>
      </c>
      <c r="D150" s="270"/>
      <c r="E150" s="268"/>
      <c r="F150" s="271" t="e">
        <f t="shared" si="8"/>
        <v>#DIV/0!</v>
      </c>
      <c r="G150" s="143">
        <f>IF(E150&lt;7,0,15)</f>
        <v>0</v>
      </c>
      <c r="H150" s="216">
        <f t="shared" si="9"/>
        <v>0</v>
      </c>
      <c r="I150" s="145">
        <f t="shared" si="10"/>
        <v>0</v>
      </c>
      <c r="J150" s="173"/>
    </row>
    <row r="151" spans="1:10" ht="31.5" hidden="1" x14ac:dyDescent="0.25">
      <c r="A151" s="136">
        <v>145</v>
      </c>
      <c r="B151" s="158" t="s">
        <v>252</v>
      </c>
      <c r="C151" s="158" t="s">
        <v>26</v>
      </c>
      <c r="D151" s="270"/>
      <c r="E151" s="268"/>
      <c r="F151" s="271" t="e">
        <f t="shared" si="8"/>
        <v>#DIV/0!</v>
      </c>
      <c r="G151" s="143">
        <f>IF(E151&lt;7,0,15)</f>
        <v>0</v>
      </c>
      <c r="H151" s="216">
        <f t="shared" si="9"/>
        <v>0</v>
      </c>
      <c r="I151" s="145">
        <f t="shared" si="10"/>
        <v>0</v>
      </c>
      <c r="J151" s="173"/>
    </row>
    <row r="152" spans="1:10" ht="31.5" x14ac:dyDescent="0.25">
      <c r="A152" s="136">
        <v>146</v>
      </c>
      <c r="B152" s="158" t="s">
        <v>232</v>
      </c>
      <c r="C152" s="158" t="s">
        <v>26</v>
      </c>
      <c r="D152" s="270">
        <v>424.4</v>
      </c>
      <c r="E152" s="268">
        <v>225</v>
      </c>
      <c r="F152" s="271">
        <f t="shared" si="8"/>
        <v>0.53016022620169656</v>
      </c>
      <c r="G152" s="143">
        <v>0.9</v>
      </c>
      <c r="H152" s="277">
        <f t="shared" si="9"/>
        <v>2</v>
      </c>
      <c r="I152" s="145">
        <f t="shared" si="10"/>
        <v>2.0249999999999999</v>
      </c>
      <c r="J152" s="289">
        <v>2</v>
      </c>
    </row>
    <row r="153" spans="1:10" ht="47.25" x14ac:dyDescent="0.25">
      <c r="A153" s="136">
        <v>147</v>
      </c>
      <c r="B153" s="158" t="s">
        <v>99</v>
      </c>
      <c r="C153" s="158" t="s">
        <v>26</v>
      </c>
      <c r="D153" s="270">
        <v>1718.1</v>
      </c>
      <c r="E153" s="268">
        <v>600</v>
      </c>
      <c r="F153" s="271">
        <f t="shared" si="8"/>
        <v>0.34922297887200981</v>
      </c>
      <c r="G153" s="143">
        <v>3.4</v>
      </c>
      <c r="H153" s="277">
        <f t="shared" si="9"/>
        <v>20</v>
      </c>
      <c r="I153" s="145">
        <f t="shared" si="10"/>
        <v>20.399999999999999</v>
      </c>
      <c r="J153" s="289">
        <v>20</v>
      </c>
    </row>
    <row r="154" spans="1:10" x14ac:dyDescent="0.25">
      <c r="A154" s="136">
        <v>148</v>
      </c>
      <c r="B154" s="158" t="s">
        <v>2</v>
      </c>
      <c r="C154" s="158" t="s">
        <v>27</v>
      </c>
      <c r="D154" s="270">
        <v>60.58</v>
      </c>
      <c r="E154" s="268">
        <v>12</v>
      </c>
      <c r="F154" s="271">
        <f t="shared" si="8"/>
        <v>0.19808517662594916</v>
      </c>
      <c r="G154" s="143">
        <f>IF(E154&lt;7,0,15)</f>
        <v>15</v>
      </c>
      <c r="H154" s="277">
        <f t="shared" si="9"/>
        <v>1</v>
      </c>
      <c r="I154" s="145">
        <f t="shared" si="10"/>
        <v>1.8</v>
      </c>
      <c r="J154" s="289"/>
    </row>
    <row r="155" spans="1:10" ht="31.5" hidden="1" x14ac:dyDescent="0.25">
      <c r="A155" s="136">
        <v>149</v>
      </c>
      <c r="B155" s="158" t="s">
        <v>48</v>
      </c>
      <c r="C155" s="158" t="s">
        <v>27</v>
      </c>
      <c r="D155" s="270">
        <v>7.9</v>
      </c>
      <c r="E155" s="268">
        <v>21</v>
      </c>
      <c r="F155" s="271">
        <f t="shared" si="8"/>
        <v>2.6582278481012658</v>
      </c>
      <c r="G155" s="143">
        <v>0</v>
      </c>
      <c r="H155" s="216">
        <f t="shared" si="9"/>
        <v>0</v>
      </c>
      <c r="I155" s="145">
        <f t="shared" si="10"/>
        <v>0</v>
      </c>
      <c r="J155" s="173"/>
    </row>
    <row r="156" spans="1:10" ht="31.5" x14ac:dyDescent="0.25">
      <c r="A156" s="136">
        <v>150</v>
      </c>
      <c r="B156" s="158" t="s">
        <v>29</v>
      </c>
      <c r="C156" s="158" t="s">
        <v>27</v>
      </c>
      <c r="D156" s="270">
        <v>19.32</v>
      </c>
      <c r="E156" s="268">
        <v>23</v>
      </c>
      <c r="F156" s="271">
        <f t="shared" si="8"/>
        <v>1.1904761904761905</v>
      </c>
      <c r="G156" s="143">
        <v>8.6999999999999993</v>
      </c>
      <c r="H156" s="277">
        <f t="shared" si="9"/>
        <v>2</v>
      </c>
      <c r="I156" s="145">
        <f t="shared" si="10"/>
        <v>2.0009999999999999</v>
      </c>
      <c r="J156" s="289">
        <v>2</v>
      </c>
    </row>
    <row r="157" spans="1:10" ht="31.5" x14ac:dyDescent="0.25">
      <c r="A157" s="136">
        <v>151</v>
      </c>
      <c r="B157" s="158" t="s">
        <v>28</v>
      </c>
      <c r="C157" s="158" t="s">
        <v>27</v>
      </c>
      <c r="D157" s="270">
        <v>245</v>
      </c>
      <c r="E157" s="268">
        <v>105</v>
      </c>
      <c r="F157" s="271">
        <f t="shared" si="8"/>
        <v>0.42857142857142855</v>
      </c>
      <c r="G157" s="143">
        <f t="shared" ref="G157:G166" si="11">IF(E157&lt;7,0,15)</f>
        <v>15</v>
      </c>
      <c r="H157" s="277">
        <f t="shared" si="9"/>
        <v>15</v>
      </c>
      <c r="I157" s="145">
        <f t="shared" si="10"/>
        <v>15.75</v>
      </c>
      <c r="J157" s="289">
        <v>15</v>
      </c>
    </row>
    <row r="158" spans="1:10" ht="31.5" x14ac:dyDescent="0.25">
      <c r="A158" s="136">
        <v>152</v>
      </c>
      <c r="B158" s="158" t="s">
        <v>700</v>
      </c>
      <c r="C158" s="158" t="s">
        <v>27</v>
      </c>
      <c r="D158" s="270">
        <v>99.6</v>
      </c>
      <c r="E158" s="268">
        <v>89</v>
      </c>
      <c r="F158" s="271">
        <f t="shared" si="8"/>
        <v>0.89357429718875503</v>
      </c>
      <c r="G158" s="143">
        <f t="shared" si="11"/>
        <v>15</v>
      </c>
      <c r="H158" s="277">
        <f t="shared" si="9"/>
        <v>13</v>
      </c>
      <c r="I158" s="145">
        <f t="shared" si="10"/>
        <v>13.35</v>
      </c>
      <c r="J158" s="289">
        <v>13</v>
      </c>
    </row>
    <row r="159" spans="1:10" ht="31.5" hidden="1" x14ac:dyDescent="0.25">
      <c r="A159" s="136">
        <v>153</v>
      </c>
      <c r="B159" s="158" t="s">
        <v>701</v>
      </c>
      <c r="C159" s="158" t="s">
        <v>27</v>
      </c>
      <c r="D159" s="270"/>
      <c r="E159" s="268"/>
      <c r="F159" s="271" t="e">
        <f t="shared" si="8"/>
        <v>#DIV/0!</v>
      </c>
      <c r="G159" s="143">
        <f t="shared" si="11"/>
        <v>0</v>
      </c>
      <c r="H159" s="216">
        <f t="shared" si="9"/>
        <v>0</v>
      </c>
      <c r="I159" s="145">
        <f t="shared" si="10"/>
        <v>0</v>
      </c>
      <c r="J159" s="173"/>
    </row>
    <row r="160" spans="1:10" ht="31.5" x14ac:dyDescent="0.25">
      <c r="A160" s="136">
        <v>154</v>
      </c>
      <c r="B160" s="158" t="s">
        <v>89</v>
      </c>
      <c r="C160" s="158" t="s">
        <v>27</v>
      </c>
      <c r="D160" s="270">
        <v>20.93</v>
      </c>
      <c r="E160" s="268">
        <v>31</v>
      </c>
      <c r="F160" s="271">
        <f t="shared" si="8"/>
        <v>1.4811275680840899</v>
      </c>
      <c r="G160" s="143">
        <f t="shared" si="11"/>
        <v>15</v>
      </c>
      <c r="H160" s="277">
        <f t="shared" si="9"/>
        <v>4</v>
      </c>
      <c r="I160" s="145">
        <f t="shared" si="10"/>
        <v>4.6500000000000004</v>
      </c>
      <c r="J160" s="289">
        <v>4</v>
      </c>
    </row>
    <row r="161" spans="1:10" ht="31.5" hidden="1" x14ac:dyDescent="0.25">
      <c r="A161" s="136">
        <v>155</v>
      </c>
      <c r="B161" s="158" t="s">
        <v>702</v>
      </c>
      <c r="C161" s="158" t="s">
        <v>27</v>
      </c>
      <c r="D161" s="270"/>
      <c r="E161" s="268"/>
      <c r="F161" s="271" t="e">
        <f t="shared" si="8"/>
        <v>#DIV/0!</v>
      </c>
      <c r="G161" s="143">
        <f t="shared" si="11"/>
        <v>0</v>
      </c>
      <c r="H161" s="216">
        <f t="shared" si="9"/>
        <v>0</v>
      </c>
      <c r="I161" s="145">
        <f t="shared" si="10"/>
        <v>0</v>
      </c>
      <c r="J161" s="173"/>
    </row>
    <row r="162" spans="1:10" hidden="1" x14ac:dyDescent="0.25">
      <c r="A162" s="136">
        <v>156</v>
      </c>
      <c r="B162" s="158" t="s">
        <v>2</v>
      </c>
      <c r="C162" s="158" t="s">
        <v>30</v>
      </c>
      <c r="D162" s="270"/>
      <c r="E162" s="268"/>
      <c r="F162" s="271" t="e">
        <f t="shared" si="8"/>
        <v>#DIV/0!</v>
      </c>
      <c r="G162" s="143">
        <f t="shared" si="11"/>
        <v>0</v>
      </c>
      <c r="H162" s="216">
        <f t="shared" si="9"/>
        <v>0</v>
      </c>
      <c r="I162" s="145">
        <f t="shared" si="10"/>
        <v>0</v>
      </c>
      <c r="J162" s="173"/>
    </row>
    <row r="163" spans="1:10" ht="31.5" hidden="1" x14ac:dyDescent="0.25">
      <c r="A163" s="136">
        <v>157</v>
      </c>
      <c r="B163" s="158" t="s">
        <v>693</v>
      </c>
      <c r="C163" s="158" t="s">
        <v>30</v>
      </c>
      <c r="D163" s="270"/>
      <c r="E163" s="268"/>
      <c r="F163" s="271" t="e">
        <f t="shared" si="8"/>
        <v>#DIV/0!</v>
      </c>
      <c r="G163" s="143">
        <f t="shared" si="11"/>
        <v>0</v>
      </c>
      <c r="H163" s="216">
        <f t="shared" si="9"/>
        <v>0</v>
      </c>
      <c r="I163" s="145">
        <f t="shared" si="10"/>
        <v>0</v>
      </c>
      <c r="J163" s="173"/>
    </row>
    <row r="164" spans="1:10" ht="31.5" hidden="1" x14ac:dyDescent="0.25">
      <c r="A164" s="136">
        <v>158</v>
      </c>
      <c r="B164" s="158" t="s">
        <v>703</v>
      </c>
      <c r="C164" s="158" t="s">
        <v>30</v>
      </c>
      <c r="D164" s="270"/>
      <c r="E164" s="268"/>
      <c r="F164" s="271" t="e">
        <f t="shared" si="8"/>
        <v>#DIV/0!</v>
      </c>
      <c r="G164" s="143">
        <f t="shared" si="11"/>
        <v>0</v>
      </c>
      <c r="H164" s="216">
        <f t="shared" si="9"/>
        <v>0</v>
      </c>
      <c r="I164" s="145">
        <f t="shared" si="10"/>
        <v>0</v>
      </c>
      <c r="J164" s="173"/>
    </row>
    <row r="165" spans="1:10" x14ac:dyDescent="0.25">
      <c r="A165" s="136">
        <v>159</v>
      </c>
      <c r="B165" s="158" t="s">
        <v>2</v>
      </c>
      <c r="C165" s="158" t="s">
        <v>63</v>
      </c>
      <c r="D165" s="270">
        <v>459.78</v>
      </c>
      <c r="E165" s="268">
        <v>165</v>
      </c>
      <c r="F165" s="271">
        <f t="shared" si="8"/>
        <v>0.35886728435338644</v>
      </c>
      <c r="G165" s="143">
        <v>5</v>
      </c>
      <c r="H165" s="277">
        <f t="shared" si="9"/>
        <v>8</v>
      </c>
      <c r="I165" s="145">
        <f t="shared" si="10"/>
        <v>8.25</v>
      </c>
      <c r="J165" s="289"/>
    </row>
    <row r="166" spans="1:10" ht="31.5" hidden="1" x14ac:dyDescent="0.25">
      <c r="A166" s="136">
        <v>160</v>
      </c>
      <c r="B166" s="158" t="s">
        <v>660</v>
      </c>
      <c r="C166" s="158" t="s">
        <v>63</v>
      </c>
      <c r="D166" s="270">
        <v>10.74</v>
      </c>
      <c r="E166" s="268">
        <v>5</v>
      </c>
      <c r="F166" s="271">
        <f t="shared" ref="F166:F229" si="12">E166/D166</f>
        <v>0.46554934823091249</v>
      </c>
      <c r="G166" s="143">
        <f t="shared" si="11"/>
        <v>0</v>
      </c>
      <c r="H166" s="216">
        <f t="shared" si="9"/>
        <v>0</v>
      </c>
      <c r="I166" s="145">
        <f t="shared" si="10"/>
        <v>0</v>
      </c>
      <c r="J166" s="173"/>
    </row>
    <row r="167" spans="1:10" ht="31.5" hidden="1" x14ac:dyDescent="0.25">
      <c r="A167" s="136">
        <v>161</v>
      </c>
      <c r="B167" s="158" t="s">
        <v>655</v>
      </c>
      <c r="C167" s="158" t="s">
        <v>63</v>
      </c>
      <c r="D167" s="270">
        <v>268.77999999999997</v>
      </c>
      <c r="E167" s="268">
        <v>102</v>
      </c>
      <c r="F167" s="271">
        <f t="shared" si="12"/>
        <v>0.3794925217650123</v>
      </c>
      <c r="G167" s="143">
        <v>0</v>
      </c>
      <c r="H167" s="216">
        <f t="shared" si="9"/>
        <v>0</v>
      </c>
      <c r="I167" s="145">
        <f t="shared" si="10"/>
        <v>0</v>
      </c>
      <c r="J167" s="173"/>
    </row>
    <row r="168" spans="1:10" ht="31.5" x14ac:dyDescent="0.25">
      <c r="A168" s="136">
        <v>162</v>
      </c>
      <c r="B168" s="158" t="s">
        <v>704</v>
      </c>
      <c r="C168" s="158" t="s">
        <v>63</v>
      </c>
      <c r="D168" s="270">
        <v>458.26</v>
      </c>
      <c r="E168" s="268">
        <v>156</v>
      </c>
      <c r="F168" s="271">
        <f t="shared" si="12"/>
        <v>0.34041810326015798</v>
      </c>
      <c r="G168" s="143">
        <v>10</v>
      </c>
      <c r="H168" s="277">
        <f t="shared" si="9"/>
        <v>15</v>
      </c>
      <c r="I168" s="145">
        <f t="shared" si="10"/>
        <v>15.6</v>
      </c>
      <c r="J168" s="289">
        <v>15</v>
      </c>
    </row>
    <row r="169" spans="1:10" ht="31.5" hidden="1" x14ac:dyDescent="0.25">
      <c r="A169" s="136">
        <v>163</v>
      </c>
      <c r="B169" s="158" t="s">
        <v>705</v>
      </c>
      <c r="C169" s="158" t="s">
        <v>63</v>
      </c>
      <c r="D169" s="270"/>
      <c r="E169" s="268"/>
      <c r="F169" s="271" t="e">
        <f t="shared" si="12"/>
        <v>#DIV/0!</v>
      </c>
      <c r="G169" s="143">
        <f>IF(E169&lt;7,0,15)</f>
        <v>0</v>
      </c>
      <c r="H169" s="216">
        <f t="shared" si="9"/>
        <v>0</v>
      </c>
      <c r="I169" s="145">
        <f t="shared" si="10"/>
        <v>0</v>
      </c>
      <c r="J169" s="173"/>
    </row>
    <row r="170" spans="1:10" ht="31.5" hidden="1" x14ac:dyDescent="0.25">
      <c r="A170" s="136">
        <v>164</v>
      </c>
      <c r="B170" s="158" t="s">
        <v>706</v>
      </c>
      <c r="C170" s="158" t="s">
        <v>63</v>
      </c>
      <c r="D170" s="270">
        <v>280.58</v>
      </c>
      <c r="E170" s="268">
        <v>120</v>
      </c>
      <c r="F170" s="271">
        <f t="shared" si="12"/>
        <v>0.42768550858935067</v>
      </c>
      <c r="G170" s="143">
        <v>0</v>
      </c>
      <c r="H170" s="216">
        <f t="shared" si="9"/>
        <v>0</v>
      </c>
      <c r="I170" s="145">
        <f t="shared" si="10"/>
        <v>0</v>
      </c>
      <c r="J170" s="173"/>
    </row>
    <row r="171" spans="1:10" ht="31.5" hidden="1" x14ac:dyDescent="0.25">
      <c r="A171" s="136">
        <v>165</v>
      </c>
      <c r="B171" s="158" t="s">
        <v>707</v>
      </c>
      <c r="C171" s="158" t="s">
        <v>63</v>
      </c>
      <c r="D171" s="270">
        <v>50.83</v>
      </c>
      <c r="E171" s="268">
        <v>20</v>
      </c>
      <c r="F171" s="271">
        <f t="shared" si="12"/>
        <v>0.39346842415896127</v>
      </c>
      <c r="G171" s="143">
        <v>0</v>
      </c>
      <c r="H171" s="216">
        <f t="shared" si="9"/>
        <v>0</v>
      </c>
      <c r="I171" s="145">
        <f t="shared" si="10"/>
        <v>0</v>
      </c>
      <c r="J171" s="173"/>
    </row>
    <row r="172" spans="1:10" hidden="1" x14ac:dyDescent="0.25">
      <c r="A172" s="136">
        <v>166</v>
      </c>
      <c r="B172" s="158" t="s">
        <v>2</v>
      </c>
      <c r="C172" s="158" t="s">
        <v>283</v>
      </c>
      <c r="D172" s="270"/>
      <c r="E172" s="268"/>
      <c r="F172" s="271" t="e">
        <f t="shared" si="12"/>
        <v>#DIV/0!</v>
      </c>
      <c r="G172" s="143">
        <f>IF(E172&lt;7,0,15)</f>
        <v>0</v>
      </c>
      <c r="H172" s="216">
        <f t="shared" si="9"/>
        <v>0</v>
      </c>
      <c r="I172" s="145">
        <f t="shared" si="10"/>
        <v>0</v>
      </c>
      <c r="J172" s="173"/>
    </row>
    <row r="173" spans="1:10" ht="47.25" hidden="1" x14ac:dyDescent="0.25">
      <c r="A173" s="136">
        <v>167</v>
      </c>
      <c r="B173" s="158" t="s">
        <v>284</v>
      </c>
      <c r="C173" s="158" t="s">
        <v>283</v>
      </c>
      <c r="D173" s="270"/>
      <c r="E173" s="268"/>
      <c r="F173" s="271" t="e">
        <f t="shared" si="12"/>
        <v>#DIV/0!</v>
      </c>
      <c r="G173" s="143">
        <f>IF(E173&lt;7,0,15)</f>
        <v>0</v>
      </c>
      <c r="H173" s="216">
        <f t="shared" si="9"/>
        <v>0</v>
      </c>
      <c r="I173" s="145">
        <f t="shared" si="10"/>
        <v>0</v>
      </c>
      <c r="J173" s="173"/>
    </row>
    <row r="174" spans="1:10" x14ac:dyDescent="0.25">
      <c r="A174" s="136">
        <v>168</v>
      </c>
      <c r="B174" s="158" t="s">
        <v>2</v>
      </c>
      <c r="C174" s="158" t="s">
        <v>31</v>
      </c>
      <c r="D174" s="270">
        <v>181.32</v>
      </c>
      <c r="E174" s="268">
        <v>22</v>
      </c>
      <c r="F174" s="271">
        <f t="shared" si="12"/>
        <v>0.1213324509155085</v>
      </c>
      <c r="G174" s="143">
        <f>IF(E174&lt;7,0,15)</f>
        <v>15</v>
      </c>
      <c r="H174" s="277">
        <f t="shared" si="9"/>
        <v>3</v>
      </c>
      <c r="I174" s="145">
        <f t="shared" si="10"/>
        <v>3.3</v>
      </c>
      <c r="J174" s="289"/>
    </row>
    <row r="175" spans="1:10" hidden="1" x14ac:dyDescent="0.25">
      <c r="A175" s="136">
        <v>169</v>
      </c>
      <c r="B175" s="158" t="s">
        <v>708</v>
      </c>
      <c r="C175" s="158" t="s">
        <v>31</v>
      </c>
      <c r="D175" s="270">
        <v>57.65</v>
      </c>
      <c r="E175" s="268">
        <v>15</v>
      </c>
      <c r="F175" s="271">
        <f t="shared" si="12"/>
        <v>0.26019080659150046</v>
      </c>
      <c r="G175" s="143">
        <v>0</v>
      </c>
      <c r="H175" s="216">
        <f t="shared" si="9"/>
        <v>0</v>
      </c>
      <c r="I175" s="145">
        <f t="shared" si="10"/>
        <v>0</v>
      </c>
      <c r="J175" s="173"/>
    </row>
    <row r="176" spans="1:10" ht="31.5" x14ac:dyDescent="0.25">
      <c r="A176" s="136">
        <v>170</v>
      </c>
      <c r="B176" s="158" t="s">
        <v>709</v>
      </c>
      <c r="C176" s="158" t="s">
        <v>31</v>
      </c>
      <c r="D176" s="270">
        <v>24.9</v>
      </c>
      <c r="E176" s="268">
        <v>20</v>
      </c>
      <c r="F176" s="271">
        <f t="shared" si="12"/>
        <v>0.80321285140562249</v>
      </c>
      <c r="G176" s="143">
        <f>IF(E176&lt;7,0,15)</f>
        <v>15</v>
      </c>
      <c r="H176" s="277">
        <f t="shared" si="9"/>
        <v>3</v>
      </c>
      <c r="I176" s="145">
        <f t="shared" si="10"/>
        <v>3</v>
      </c>
      <c r="J176" s="289">
        <v>3</v>
      </c>
    </row>
    <row r="177" spans="1:10" ht="47.25" x14ac:dyDescent="0.25">
      <c r="A177" s="136">
        <v>171</v>
      </c>
      <c r="B177" s="158" t="s">
        <v>710</v>
      </c>
      <c r="C177" s="158" t="s">
        <v>31</v>
      </c>
      <c r="D177" s="270">
        <v>124.6</v>
      </c>
      <c r="E177" s="268">
        <v>22</v>
      </c>
      <c r="F177" s="271">
        <f t="shared" si="12"/>
        <v>0.1765650080256822</v>
      </c>
      <c r="G177" s="143">
        <v>15</v>
      </c>
      <c r="H177" s="277">
        <f t="shared" si="9"/>
        <v>3</v>
      </c>
      <c r="I177" s="145">
        <f t="shared" si="10"/>
        <v>3.3</v>
      </c>
      <c r="J177" s="289">
        <v>3</v>
      </c>
    </row>
    <row r="178" spans="1:10" ht="31.5" x14ac:dyDescent="0.25">
      <c r="A178" s="136">
        <v>172</v>
      </c>
      <c r="B178" s="158" t="s">
        <v>100</v>
      </c>
      <c r="C178" s="158" t="s">
        <v>31</v>
      </c>
      <c r="D178" s="270">
        <v>71.48</v>
      </c>
      <c r="E178" s="268">
        <v>24</v>
      </c>
      <c r="F178" s="271">
        <f t="shared" si="12"/>
        <v>0.33575825405707888</v>
      </c>
      <c r="G178" s="143">
        <v>15</v>
      </c>
      <c r="H178" s="277">
        <f t="shared" si="9"/>
        <v>3</v>
      </c>
      <c r="I178" s="145">
        <f t="shared" si="10"/>
        <v>3.6</v>
      </c>
      <c r="J178" s="289">
        <v>4</v>
      </c>
    </row>
    <row r="179" spans="1:10" hidden="1" x14ac:dyDescent="0.25">
      <c r="A179" s="136">
        <v>173</v>
      </c>
      <c r="B179" s="158" t="s">
        <v>2</v>
      </c>
      <c r="C179" s="158" t="s">
        <v>32</v>
      </c>
      <c r="D179" s="270"/>
      <c r="E179" s="268"/>
      <c r="F179" s="271" t="e">
        <f t="shared" si="12"/>
        <v>#DIV/0!</v>
      </c>
      <c r="G179" s="143">
        <f>IF(E179&lt;7,0,15)</f>
        <v>0</v>
      </c>
      <c r="H179" s="216">
        <f t="shared" si="9"/>
        <v>0</v>
      </c>
      <c r="I179" s="145">
        <f t="shared" si="10"/>
        <v>0</v>
      </c>
      <c r="J179" s="173"/>
    </row>
    <row r="180" spans="1:10" ht="31.5" hidden="1" x14ac:dyDescent="0.25">
      <c r="A180" s="136">
        <v>174</v>
      </c>
      <c r="B180" s="158" t="s">
        <v>235</v>
      </c>
      <c r="C180" s="158" t="s">
        <v>32</v>
      </c>
      <c r="D180" s="270"/>
      <c r="E180" s="268"/>
      <c r="F180" s="271" t="e">
        <f t="shared" si="12"/>
        <v>#DIV/0!</v>
      </c>
      <c r="G180" s="143">
        <f>IF(E180&lt;7,0,15)</f>
        <v>0</v>
      </c>
      <c r="H180" s="216">
        <f t="shared" si="9"/>
        <v>0</v>
      </c>
      <c r="I180" s="145">
        <f t="shared" si="10"/>
        <v>0</v>
      </c>
      <c r="J180" s="173"/>
    </row>
    <row r="181" spans="1:10" ht="31.5" x14ac:dyDescent="0.25">
      <c r="A181" s="136">
        <v>175</v>
      </c>
      <c r="B181" s="158" t="s">
        <v>240</v>
      </c>
      <c r="C181" s="158" t="s">
        <v>32</v>
      </c>
      <c r="D181" s="270">
        <v>15.4</v>
      </c>
      <c r="E181" s="268">
        <v>23</v>
      </c>
      <c r="F181" s="271">
        <f t="shared" si="12"/>
        <v>1.4935064935064934</v>
      </c>
      <c r="G181" s="143">
        <v>15</v>
      </c>
      <c r="H181" s="277">
        <f t="shared" si="9"/>
        <v>3</v>
      </c>
      <c r="I181" s="145">
        <f t="shared" si="10"/>
        <v>3.45</v>
      </c>
      <c r="J181" s="289">
        <v>3</v>
      </c>
    </row>
    <row r="182" spans="1:10" ht="31.5" x14ac:dyDescent="0.25">
      <c r="A182" s="136">
        <v>176</v>
      </c>
      <c r="B182" s="158" t="s">
        <v>128</v>
      </c>
      <c r="C182" s="158" t="s">
        <v>32</v>
      </c>
      <c r="D182" s="270">
        <v>24.2</v>
      </c>
      <c r="E182" s="268">
        <v>15</v>
      </c>
      <c r="F182" s="271">
        <f t="shared" si="12"/>
        <v>0.6198347107438017</v>
      </c>
      <c r="G182" s="143">
        <v>15</v>
      </c>
      <c r="H182" s="277">
        <f t="shared" si="9"/>
        <v>2</v>
      </c>
      <c r="I182" s="145">
        <f t="shared" si="10"/>
        <v>2.25</v>
      </c>
      <c r="J182" s="289">
        <v>2</v>
      </c>
    </row>
    <row r="183" spans="1:10" ht="31.5" hidden="1" x14ac:dyDescent="0.25">
      <c r="A183" s="136">
        <v>177</v>
      </c>
      <c r="B183" s="158" t="s">
        <v>244</v>
      </c>
      <c r="C183" s="158" t="s">
        <v>32</v>
      </c>
      <c r="D183" s="270">
        <v>0</v>
      </c>
      <c r="E183" s="268">
        <v>0</v>
      </c>
      <c r="F183" s="271" t="e">
        <f t="shared" si="12"/>
        <v>#DIV/0!</v>
      </c>
      <c r="G183" s="143">
        <f>IF(E183&lt;7,0,15)</f>
        <v>0</v>
      </c>
      <c r="H183" s="216">
        <f t="shared" si="9"/>
        <v>0</v>
      </c>
      <c r="I183" s="145">
        <f t="shared" si="10"/>
        <v>0</v>
      </c>
      <c r="J183" s="173"/>
    </row>
    <row r="184" spans="1:10" ht="31.5" x14ac:dyDescent="0.25">
      <c r="A184" s="136">
        <v>178</v>
      </c>
      <c r="B184" s="158" t="s">
        <v>101</v>
      </c>
      <c r="C184" s="158" t="s">
        <v>32</v>
      </c>
      <c r="D184" s="270">
        <v>6.2</v>
      </c>
      <c r="E184" s="268">
        <v>14</v>
      </c>
      <c r="F184" s="271">
        <f t="shared" si="12"/>
        <v>2.258064516129032</v>
      </c>
      <c r="G184" s="143">
        <v>15</v>
      </c>
      <c r="H184" s="277">
        <f t="shared" si="9"/>
        <v>2</v>
      </c>
      <c r="I184" s="145">
        <f t="shared" si="10"/>
        <v>2.1</v>
      </c>
      <c r="J184" s="289">
        <v>2</v>
      </c>
    </row>
    <row r="185" spans="1:10" ht="31.5" x14ac:dyDescent="0.25">
      <c r="A185" s="136">
        <v>179</v>
      </c>
      <c r="B185" s="158" t="s">
        <v>143</v>
      </c>
      <c r="C185" s="158" t="s">
        <v>32</v>
      </c>
      <c r="D185" s="270">
        <v>43.795999999999999</v>
      </c>
      <c r="E185" s="268">
        <v>34</v>
      </c>
      <c r="F185" s="271">
        <f t="shared" si="12"/>
        <v>0.77632660516942187</v>
      </c>
      <c r="G185" s="143">
        <v>12</v>
      </c>
      <c r="H185" s="277">
        <f t="shared" si="9"/>
        <v>4</v>
      </c>
      <c r="I185" s="145">
        <f t="shared" si="10"/>
        <v>4.08</v>
      </c>
      <c r="J185" s="289">
        <v>4</v>
      </c>
    </row>
    <row r="186" spans="1:10" ht="31.5" hidden="1" x14ac:dyDescent="0.25">
      <c r="A186" s="136">
        <v>180</v>
      </c>
      <c r="B186" s="158" t="s">
        <v>122</v>
      </c>
      <c r="C186" s="158" t="s">
        <v>32</v>
      </c>
      <c r="D186" s="270">
        <v>0</v>
      </c>
      <c r="E186" s="268">
        <v>0</v>
      </c>
      <c r="F186" s="271" t="e">
        <f t="shared" si="12"/>
        <v>#DIV/0!</v>
      </c>
      <c r="G186" s="143">
        <f>IF(E186&lt;7,0,15)</f>
        <v>0</v>
      </c>
      <c r="H186" s="216">
        <f t="shared" si="9"/>
        <v>0</v>
      </c>
      <c r="I186" s="145">
        <f t="shared" si="10"/>
        <v>0</v>
      </c>
      <c r="J186" s="173"/>
    </row>
    <row r="187" spans="1:10" ht="31.5" hidden="1" x14ac:dyDescent="0.25">
      <c r="A187" s="136">
        <v>181</v>
      </c>
      <c r="B187" s="158" t="s">
        <v>660</v>
      </c>
      <c r="C187" s="158" t="s">
        <v>32</v>
      </c>
      <c r="D187" s="270">
        <v>13.13</v>
      </c>
      <c r="E187" s="268">
        <v>4</v>
      </c>
      <c r="F187" s="271">
        <f t="shared" si="12"/>
        <v>0.30464584920030463</v>
      </c>
      <c r="G187" s="143">
        <f>IF(E187&lt;7,0,15)</f>
        <v>0</v>
      </c>
      <c r="H187" s="216">
        <f t="shared" si="9"/>
        <v>0</v>
      </c>
      <c r="I187" s="145">
        <f t="shared" si="10"/>
        <v>0</v>
      </c>
      <c r="J187" s="173"/>
    </row>
    <row r="188" spans="1:10" x14ac:dyDescent="0.25">
      <c r="A188" s="136">
        <v>182</v>
      </c>
      <c r="B188" s="158" t="s">
        <v>2</v>
      </c>
      <c r="C188" s="158" t="s">
        <v>33</v>
      </c>
      <c r="D188" s="270">
        <v>100.33</v>
      </c>
      <c r="E188" s="268">
        <v>34</v>
      </c>
      <c r="F188" s="271">
        <f t="shared" si="12"/>
        <v>0.33888169042160871</v>
      </c>
      <c r="G188" s="143">
        <f>IF(E188&lt;7,0,15)</f>
        <v>15</v>
      </c>
      <c r="H188" s="277">
        <f t="shared" si="9"/>
        <v>5</v>
      </c>
      <c r="I188" s="145">
        <f t="shared" si="10"/>
        <v>5.0999999999999996</v>
      </c>
      <c r="J188" s="289"/>
    </row>
    <row r="189" spans="1:10" ht="31.5" hidden="1" x14ac:dyDescent="0.25">
      <c r="A189" s="136">
        <v>183</v>
      </c>
      <c r="B189" s="158" t="s">
        <v>711</v>
      </c>
      <c r="C189" s="158" t="s">
        <v>33</v>
      </c>
      <c r="D189" s="270"/>
      <c r="E189" s="268"/>
      <c r="F189" s="271" t="e">
        <f t="shared" si="12"/>
        <v>#DIV/0!</v>
      </c>
      <c r="G189" s="143">
        <f>IF(E189&lt;7,0,15)</f>
        <v>0</v>
      </c>
      <c r="H189" s="216">
        <f t="shared" si="9"/>
        <v>0</v>
      </c>
      <c r="I189" s="145">
        <f t="shared" si="10"/>
        <v>0</v>
      </c>
      <c r="J189" s="173"/>
    </row>
    <row r="190" spans="1:10" ht="47.25" x14ac:dyDescent="0.25">
      <c r="A190" s="136">
        <v>184</v>
      </c>
      <c r="B190" s="158" t="s">
        <v>34</v>
      </c>
      <c r="C190" s="158" t="s">
        <v>33</v>
      </c>
      <c r="D190" s="270">
        <v>54.457000000000001</v>
      </c>
      <c r="E190" s="268">
        <v>32</v>
      </c>
      <c r="F190" s="271">
        <f t="shared" si="12"/>
        <v>0.58761958976807394</v>
      </c>
      <c r="G190" s="143">
        <v>12.5</v>
      </c>
      <c r="H190" s="277">
        <f t="shared" si="9"/>
        <v>4</v>
      </c>
      <c r="I190" s="145">
        <f t="shared" si="10"/>
        <v>4</v>
      </c>
      <c r="J190" s="289">
        <v>4</v>
      </c>
    </row>
    <row r="191" spans="1:10" ht="31.5" x14ac:dyDescent="0.25">
      <c r="A191" s="136">
        <v>185</v>
      </c>
      <c r="B191" s="158" t="s">
        <v>48</v>
      </c>
      <c r="C191" s="158" t="s">
        <v>33</v>
      </c>
      <c r="D191" s="270">
        <v>13.48</v>
      </c>
      <c r="E191" s="268">
        <v>36</v>
      </c>
      <c r="F191" s="271">
        <f t="shared" si="12"/>
        <v>2.6706231454005933</v>
      </c>
      <c r="G191" s="143">
        <v>9</v>
      </c>
      <c r="H191" s="277">
        <f t="shared" si="9"/>
        <v>3</v>
      </c>
      <c r="I191" s="145">
        <f t="shared" si="10"/>
        <v>3.24</v>
      </c>
      <c r="J191" s="289">
        <v>3</v>
      </c>
    </row>
    <row r="192" spans="1:10" ht="31.5" x14ac:dyDescent="0.25">
      <c r="A192" s="136">
        <v>186</v>
      </c>
      <c r="B192" s="158" t="s">
        <v>29</v>
      </c>
      <c r="C192" s="158" t="s">
        <v>33</v>
      </c>
      <c r="D192" s="270">
        <v>8.51</v>
      </c>
      <c r="E192" s="268">
        <v>18</v>
      </c>
      <c r="F192" s="271">
        <f t="shared" si="12"/>
        <v>2.1151586368977675</v>
      </c>
      <c r="G192" s="143">
        <v>12</v>
      </c>
      <c r="H192" s="277">
        <f t="shared" si="9"/>
        <v>2</v>
      </c>
      <c r="I192" s="145">
        <f t="shared" si="10"/>
        <v>2.16</v>
      </c>
      <c r="J192" s="289">
        <v>2</v>
      </c>
    </row>
    <row r="193" spans="1:10" ht="31.5" x14ac:dyDescent="0.25">
      <c r="A193" s="136">
        <v>187</v>
      </c>
      <c r="B193" s="158" t="s">
        <v>103</v>
      </c>
      <c r="C193" s="158" t="s">
        <v>33</v>
      </c>
      <c r="D193" s="270">
        <v>35.26</v>
      </c>
      <c r="E193" s="268">
        <v>71</v>
      </c>
      <c r="F193" s="271">
        <f t="shared" si="12"/>
        <v>2.013613159387408</v>
      </c>
      <c r="G193" s="143">
        <v>8.5</v>
      </c>
      <c r="H193" s="277">
        <f t="shared" si="9"/>
        <v>6</v>
      </c>
      <c r="I193" s="145">
        <f t="shared" si="10"/>
        <v>6.0350000000000001</v>
      </c>
      <c r="J193" s="289">
        <v>6</v>
      </c>
    </row>
    <row r="194" spans="1:10" ht="31.5" hidden="1" x14ac:dyDescent="0.25">
      <c r="A194" s="136">
        <v>188</v>
      </c>
      <c r="B194" s="158" t="s">
        <v>712</v>
      </c>
      <c r="C194" s="158" t="s">
        <v>33</v>
      </c>
      <c r="D194" s="270"/>
      <c r="E194" s="268"/>
      <c r="F194" s="271" t="e">
        <f t="shared" si="12"/>
        <v>#DIV/0!</v>
      </c>
      <c r="G194" s="143">
        <f>IF(E194&lt;7,0,15)</f>
        <v>0</v>
      </c>
      <c r="H194" s="216">
        <f t="shared" si="9"/>
        <v>0</v>
      </c>
      <c r="I194" s="145">
        <f t="shared" si="10"/>
        <v>0</v>
      </c>
      <c r="J194" s="173"/>
    </row>
    <row r="195" spans="1:10" ht="31.5" hidden="1" x14ac:dyDescent="0.25">
      <c r="A195" s="136">
        <v>189</v>
      </c>
      <c r="B195" s="158" t="s">
        <v>701</v>
      </c>
      <c r="C195" s="158" t="s">
        <v>33</v>
      </c>
      <c r="D195" s="270"/>
      <c r="E195" s="268"/>
      <c r="F195" s="271" t="e">
        <f t="shared" si="12"/>
        <v>#DIV/0!</v>
      </c>
      <c r="G195" s="143">
        <f>IF(E195&lt;7,0,15)</f>
        <v>0</v>
      </c>
      <c r="H195" s="216">
        <f t="shared" si="9"/>
        <v>0</v>
      </c>
      <c r="I195" s="145">
        <f t="shared" si="10"/>
        <v>0</v>
      </c>
      <c r="J195" s="173"/>
    </row>
    <row r="196" spans="1:10" ht="31.5" x14ac:dyDescent="0.25">
      <c r="A196" s="136">
        <v>190</v>
      </c>
      <c r="B196" s="158" t="s">
        <v>713</v>
      </c>
      <c r="C196" s="158" t="s">
        <v>33</v>
      </c>
      <c r="D196" s="270">
        <v>12.9</v>
      </c>
      <c r="E196" s="268">
        <v>11</v>
      </c>
      <c r="F196" s="271">
        <f t="shared" si="12"/>
        <v>0.8527131782945736</v>
      </c>
      <c r="G196" s="143">
        <v>9.1</v>
      </c>
      <c r="H196" s="277">
        <f t="shared" si="9"/>
        <v>1</v>
      </c>
      <c r="I196" s="145">
        <f t="shared" si="10"/>
        <v>1.0009999999999999</v>
      </c>
      <c r="J196" s="289">
        <v>1</v>
      </c>
    </row>
    <row r="197" spans="1:10" ht="31.5" x14ac:dyDescent="0.25">
      <c r="A197" s="136">
        <v>191</v>
      </c>
      <c r="B197" s="158" t="s">
        <v>178</v>
      </c>
      <c r="C197" s="158" t="s">
        <v>33</v>
      </c>
      <c r="D197" s="270">
        <v>31.7</v>
      </c>
      <c r="E197" s="268">
        <v>16</v>
      </c>
      <c r="F197" s="271">
        <f t="shared" si="12"/>
        <v>0.50473186119873814</v>
      </c>
      <c r="G197" s="143">
        <v>12.5</v>
      </c>
      <c r="H197" s="277">
        <f t="shared" si="9"/>
        <v>2</v>
      </c>
      <c r="I197" s="145">
        <f t="shared" si="10"/>
        <v>2</v>
      </c>
      <c r="J197" s="289">
        <v>2</v>
      </c>
    </row>
    <row r="198" spans="1:10" ht="31.5" x14ac:dyDescent="0.25">
      <c r="A198" s="136">
        <v>192</v>
      </c>
      <c r="B198" s="158" t="s">
        <v>102</v>
      </c>
      <c r="C198" s="158" t="s">
        <v>33</v>
      </c>
      <c r="D198" s="270">
        <v>54.7</v>
      </c>
      <c r="E198" s="268">
        <v>72</v>
      </c>
      <c r="F198" s="271">
        <f t="shared" si="12"/>
        <v>1.3162705667276051</v>
      </c>
      <c r="G198" s="143">
        <v>5</v>
      </c>
      <c r="H198" s="277">
        <f t="shared" si="9"/>
        <v>3</v>
      </c>
      <c r="I198" s="145">
        <f t="shared" si="10"/>
        <v>3.6</v>
      </c>
      <c r="J198" s="289">
        <v>3</v>
      </c>
    </row>
    <row r="199" spans="1:10" x14ac:dyDescent="0.25">
      <c r="A199" s="136">
        <v>193</v>
      </c>
      <c r="B199" s="158" t="s">
        <v>259</v>
      </c>
      <c r="C199" s="158" t="s">
        <v>33</v>
      </c>
      <c r="D199" s="270">
        <v>37.094999999999999</v>
      </c>
      <c r="E199" s="268">
        <v>45</v>
      </c>
      <c r="F199" s="271">
        <f t="shared" si="12"/>
        <v>1.213101496158512</v>
      </c>
      <c r="G199" s="143">
        <v>9</v>
      </c>
      <c r="H199" s="277">
        <f t="shared" si="9"/>
        <v>4</v>
      </c>
      <c r="I199" s="145">
        <f t="shared" si="10"/>
        <v>4.05</v>
      </c>
      <c r="J199" s="289">
        <v>4</v>
      </c>
    </row>
    <row r="200" spans="1:10" hidden="1" x14ac:dyDescent="0.25">
      <c r="A200" s="136">
        <v>194</v>
      </c>
      <c r="B200" s="158" t="s">
        <v>2</v>
      </c>
      <c r="C200" s="158" t="s">
        <v>35</v>
      </c>
      <c r="D200" s="270"/>
      <c r="E200" s="268"/>
      <c r="F200" s="271" t="e">
        <f t="shared" si="12"/>
        <v>#DIV/0!</v>
      </c>
      <c r="G200" s="143">
        <f>IF(E200&lt;7,0,15)</f>
        <v>0</v>
      </c>
      <c r="H200" s="216">
        <f t="shared" si="9"/>
        <v>0</v>
      </c>
      <c r="I200" s="145">
        <f t="shared" si="10"/>
        <v>0</v>
      </c>
      <c r="J200" s="173"/>
    </row>
    <row r="201" spans="1:10" ht="31.5" x14ac:dyDescent="0.25">
      <c r="A201" s="136">
        <v>195</v>
      </c>
      <c r="B201" s="158" t="s">
        <v>714</v>
      </c>
      <c r="C201" s="158" t="s">
        <v>35</v>
      </c>
      <c r="D201" s="270">
        <v>70.58</v>
      </c>
      <c r="E201" s="268">
        <v>31</v>
      </c>
      <c r="F201" s="271">
        <f t="shared" si="12"/>
        <v>0.43921790875602157</v>
      </c>
      <c r="G201" s="143">
        <v>15</v>
      </c>
      <c r="H201" s="277">
        <f t="shared" si="9"/>
        <v>4</v>
      </c>
      <c r="I201" s="145">
        <f t="shared" si="10"/>
        <v>4.6500000000000004</v>
      </c>
      <c r="J201" s="289">
        <v>4</v>
      </c>
    </row>
    <row r="202" spans="1:10" ht="31.5" x14ac:dyDescent="0.25">
      <c r="A202" s="136">
        <v>196</v>
      </c>
      <c r="B202" s="158" t="s">
        <v>680</v>
      </c>
      <c r="C202" s="158" t="s">
        <v>35</v>
      </c>
      <c r="D202" s="270">
        <v>30.76</v>
      </c>
      <c r="E202" s="268">
        <v>20</v>
      </c>
      <c r="F202" s="271">
        <f t="shared" si="12"/>
        <v>0.65019505851755521</v>
      </c>
      <c r="G202" s="143">
        <v>10</v>
      </c>
      <c r="H202" s="277">
        <f t="shared" ref="H202:H254" si="13">ROUNDDOWN(I202,0)</f>
        <v>2</v>
      </c>
      <c r="I202" s="145">
        <f t="shared" ref="I202:I265" si="14">E202*G202/100</f>
        <v>2</v>
      </c>
      <c r="J202" s="289">
        <v>2</v>
      </c>
    </row>
    <row r="203" spans="1:10" ht="31.5" x14ac:dyDescent="0.25">
      <c r="A203" s="136">
        <v>197</v>
      </c>
      <c r="B203" s="158" t="s">
        <v>209</v>
      </c>
      <c r="C203" s="158" t="s">
        <v>35</v>
      </c>
      <c r="D203" s="270">
        <v>106.58</v>
      </c>
      <c r="E203" s="268">
        <v>62</v>
      </c>
      <c r="F203" s="271">
        <f t="shared" si="12"/>
        <v>0.58172264965284293</v>
      </c>
      <c r="G203" s="143">
        <v>15</v>
      </c>
      <c r="H203" s="277">
        <f t="shared" si="13"/>
        <v>9</v>
      </c>
      <c r="I203" s="145">
        <f t="shared" si="14"/>
        <v>9.3000000000000007</v>
      </c>
      <c r="J203" s="289">
        <v>9</v>
      </c>
    </row>
    <row r="204" spans="1:10" ht="31.5" x14ac:dyDescent="0.25">
      <c r="A204" s="136">
        <v>198</v>
      </c>
      <c r="B204" s="158" t="s">
        <v>104</v>
      </c>
      <c r="C204" s="158" t="s">
        <v>35</v>
      </c>
      <c r="D204" s="270">
        <v>268.08999999999997</v>
      </c>
      <c r="E204" s="268">
        <v>126</v>
      </c>
      <c r="F204" s="271">
        <f t="shared" si="12"/>
        <v>0.46999142079152528</v>
      </c>
      <c r="G204" s="143">
        <v>15</v>
      </c>
      <c r="H204" s="277">
        <f t="shared" si="13"/>
        <v>18</v>
      </c>
      <c r="I204" s="145">
        <f t="shared" si="14"/>
        <v>18.899999999999999</v>
      </c>
      <c r="J204" s="289">
        <v>19</v>
      </c>
    </row>
    <row r="205" spans="1:10" hidden="1" x14ac:dyDescent="0.25">
      <c r="A205" s="136">
        <v>199</v>
      </c>
      <c r="B205" s="158" t="s">
        <v>2</v>
      </c>
      <c r="C205" s="158" t="s">
        <v>36</v>
      </c>
      <c r="D205" s="270">
        <v>0</v>
      </c>
      <c r="E205" s="268">
        <v>0</v>
      </c>
      <c r="F205" s="271" t="e">
        <f t="shared" si="12"/>
        <v>#DIV/0!</v>
      </c>
      <c r="G205" s="143">
        <f>IF(E205&lt;7,0,15)</f>
        <v>0</v>
      </c>
      <c r="H205" s="216">
        <f t="shared" si="13"/>
        <v>0</v>
      </c>
      <c r="I205" s="145">
        <f t="shared" si="14"/>
        <v>0</v>
      </c>
      <c r="J205" s="173"/>
    </row>
    <row r="206" spans="1:10" ht="31.5" x14ac:dyDescent="0.25">
      <c r="A206" s="136">
        <v>200</v>
      </c>
      <c r="B206" s="158" t="s">
        <v>715</v>
      </c>
      <c r="C206" s="158" t="s">
        <v>36</v>
      </c>
      <c r="D206" s="270">
        <v>83</v>
      </c>
      <c r="E206" s="268">
        <v>62</v>
      </c>
      <c r="F206" s="271">
        <f t="shared" si="12"/>
        <v>0.74698795180722888</v>
      </c>
      <c r="G206" s="143">
        <v>9</v>
      </c>
      <c r="H206" s="277">
        <f t="shared" si="13"/>
        <v>5</v>
      </c>
      <c r="I206" s="145">
        <f t="shared" si="14"/>
        <v>5.58</v>
      </c>
      <c r="J206" s="289">
        <v>5</v>
      </c>
    </row>
    <row r="207" spans="1:10" x14ac:dyDescent="0.25">
      <c r="A207" s="136">
        <v>201</v>
      </c>
      <c r="B207" s="158" t="s">
        <v>2</v>
      </c>
      <c r="C207" s="158" t="s">
        <v>716</v>
      </c>
      <c r="D207" s="270">
        <v>195.4</v>
      </c>
      <c r="E207" s="268">
        <v>47</v>
      </c>
      <c r="F207" s="271">
        <f t="shared" si="12"/>
        <v>0.24053224155578301</v>
      </c>
      <c r="G207" s="143">
        <f>IF(E207&lt;7,0,15)</f>
        <v>15</v>
      </c>
      <c r="H207" s="277">
        <f t="shared" si="13"/>
        <v>7</v>
      </c>
      <c r="I207" s="145">
        <f t="shared" si="14"/>
        <v>7.05</v>
      </c>
      <c r="J207" s="289"/>
    </row>
    <row r="208" spans="1:10" ht="31.5" hidden="1" x14ac:dyDescent="0.25">
      <c r="A208" s="136">
        <v>202</v>
      </c>
      <c r="B208" s="158" t="s">
        <v>102</v>
      </c>
      <c r="C208" s="158" t="s">
        <v>716</v>
      </c>
      <c r="D208" s="270"/>
      <c r="E208" s="268"/>
      <c r="F208" s="271" t="e">
        <f t="shared" si="12"/>
        <v>#DIV/0!</v>
      </c>
      <c r="G208" s="143">
        <f>IF(E208&lt;7,0,15)</f>
        <v>0</v>
      </c>
      <c r="H208" s="216">
        <f t="shared" si="13"/>
        <v>0</v>
      </c>
      <c r="I208" s="145">
        <f t="shared" si="14"/>
        <v>0</v>
      </c>
      <c r="J208" s="173"/>
    </row>
    <row r="209" spans="1:10" ht="47.25" x14ac:dyDescent="0.25">
      <c r="A209" s="136">
        <v>203</v>
      </c>
      <c r="B209" s="158" t="s">
        <v>659</v>
      </c>
      <c r="C209" s="158" t="s">
        <v>716</v>
      </c>
      <c r="D209" s="270">
        <v>183.1</v>
      </c>
      <c r="E209" s="268">
        <v>81</v>
      </c>
      <c r="F209" s="271">
        <f t="shared" si="12"/>
        <v>0.4423812124522119</v>
      </c>
      <c r="G209" s="143">
        <v>15</v>
      </c>
      <c r="H209" s="277">
        <f t="shared" si="13"/>
        <v>12</v>
      </c>
      <c r="I209" s="145">
        <f t="shared" si="14"/>
        <v>12.15</v>
      </c>
      <c r="J209" s="289">
        <v>12</v>
      </c>
    </row>
    <row r="210" spans="1:10" ht="31.5" hidden="1" x14ac:dyDescent="0.25">
      <c r="A210" s="136">
        <v>204</v>
      </c>
      <c r="B210" s="158" t="s">
        <v>655</v>
      </c>
      <c r="C210" s="158" t="s">
        <v>716</v>
      </c>
      <c r="D210" s="270"/>
      <c r="E210" s="268"/>
      <c r="F210" s="271" t="e">
        <f t="shared" si="12"/>
        <v>#DIV/0!</v>
      </c>
      <c r="G210" s="143">
        <f>IF(E210&lt;7,0,15)</f>
        <v>0</v>
      </c>
      <c r="H210" s="216">
        <f t="shared" si="13"/>
        <v>0</v>
      </c>
      <c r="I210" s="145">
        <f t="shared" si="14"/>
        <v>0</v>
      </c>
      <c r="J210" s="173"/>
    </row>
    <row r="211" spans="1:10" ht="31.5" hidden="1" x14ac:dyDescent="0.25">
      <c r="A211" s="136">
        <v>205</v>
      </c>
      <c r="B211" s="158" t="s">
        <v>123</v>
      </c>
      <c r="C211" s="158" t="s">
        <v>716</v>
      </c>
      <c r="D211" s="270"/>
      <c r="E211" s="268"/>
      <c r="F211" s="271" t="e">
        <f t="shared" si="12"/>
        <v>#DIV/0!</v>
      </c>
      <c r="G211" s="143">
        <f>IF(E211&lt;7,0,15)</f>
        <v>0</v>
      </c>
      <c r="H211" s="216">
        <f t="shared" si="13"/>
        <v>0</v>
      </c>
      <c r="I211" s="145">
        <f t="shared" si="14"/>
        <v>0</v>
      </c>
      <c r="J211" s="173"/>
    </row>
    <row r="212" spans="1:10" ht="31.5" x14ac:dyDescent="0.25">
      <c r="A212" s="136">
        <v>206</v>
      </c>
      <c r="B212" s="158" t="s">
        <v>717</v>
      </c>
      <c r="C212" s="158" t="s">
        <v>716</v>
      </c>
      <c r="D212" s="270">
        <v>108.7</v>
      </c>
      <c r="E212" s="268">
        <v>77</v>
      </c>
      <c r="F212" s="271">
        <f t="shared" si="12"/>
        <v>0.70837166513339467</v>
      </c>
      <c r="G212" s="143">
        <v>15</v>
      </c>
      <c r="H212" s="277">
        <f t="shared" si="13"/>
        <v>11</v>
      </c>
      <c r="I212" s="145">
        <f t="shared" si="14"/>
        <v>11.55</v>
      </c>
      <c r="J212" s="289">
        <v>11</v>
      </c>
    </row>
    <row r="213" spans="1:10" x14ac:dyDescent="0.25">
      <c r="A213" s="136">
        <v>207</v>
      </c>
      <c r="B213" s="158" t="s">
        <v>2</v>
      </c>
      <c r="C213" s="158" t="s">
        <v>65</v>
      </c>
      <c r="D213" s="270">
        <v>1246.7139999999999</v>
      </c>
      <c r="E213" s="268">
        <v>149.60567999999998</v>
      </c>
      <c r="F213" s="271">
        <f t="shared" si="12"/>
        <v>0.11999999999999998</v>
      </c>
      <c r="G213" s="143">
        <v>15</v>
      </c>
      <c r="H213" s="277">
        <f t="shared" si="13"/>
        <v>22</v>
      </c>
      <c r="I213" s="145">
        <f t="shared" si="14"/>
        <v>22.440851999999996</v>
      </c>
      <c r="J213" s="289"/>
    </row>
    <row r="214" spans="1:10" ht="31.5" hidden="1" x14ac:dyDescent="0.25">
      <c r="A214" s="136">
        <v>208</v>
      </c>
      <c r="B214" s="158" t="s">
        <v>718</v>
      </c>
      <c r="C214" s="158" t="s">
        <v>65</v>
      </c>
      <c r="D214" s="270">
        <v>32.9</v>
      </c>
      <c r="E214" s="268">
        <v>56</v>
      </c>
      <c r="F214" s="271">
        <f t="shared" si="12"/>
        <v>1.7021276595744681</v>
      </c>
      <c r="G214" s="143">
        <v>0</v>
      </c>
      <c r="H214" s="216">
        <f t="shared" si="13"/>
        <v>0</v>
      </c>
      <c r="I214" s="145">
        <f t="shared" si="14"/>
        <v>0</v>
      </c>
      <c r="J214" s="173"/>
    </row>
    <row r="215" spans="1:10" ht="31.5" x14ac:dyDescent="0.25">
      <c r="A215" s="136">
        <v>209</v>
      </c>
      <c r="B215" s="158" t="s">
        <v>719</v>
      </c>
      <c r="C215" s="158" t="s">
        <v>65</v>
      </c>
      <c r="D215" s="270">
        <v>60.17</v>
      </c>
      <c r="E215" s="268">
        <v>36</v>
      </c>
      <c r="F215" s="271">
        <f t="shared" si="12"/>
        <v>0.59830480305800227</v>
      </c>
      <c r="G215" s="143">
        <v>15</v>
      </c>
      <c r="H215" s="277">
        <f t="shared" si="13"/>
        <v>5</v>
      </c>
      <c r="I215" s="145">
        <f t="shared" si="14"/>
        <v>5.4</v>
      </c>
      <c r="J215" s="289">
        <v>5</v>
      </c>
    </row>
    <row r="216" spans="1:10" ht="31.5" x14ac:dyDescent="0.25">
      <c r="A216" s="136">
        <v>210</v>
      </c>
      <c r="B216" s="158" t="s">
        <v>720</v>
      </c>
      <c r="C216" s="158" t="s">
        <v>65</v>
      </c>
      <c r="D216" s="270">
        <v>33.4</v>
      </c>
      <c r="E216" s="268">
        <v>13</v>
      </c>
      <c r="F216" s="271">
        <f t="shared" si="12"/>
        <v>0.38922155688622756</v>
      </c>
      <c r="G216" s="143">
        <v>10</v>
      </c>
      <c r="H216" s="277">
        <f t="shared" si="13"/>
        <v>1</v>
      </c>
      <c r="I216" s="145">
        <f t="shared" si="14"/>
        <v>1.3</v>
      </c>
      <c r="J216" s="289">
        <v>1</v>
      </c>
    </row>
    <row r="217" spans="1:10" ht="31.5" hidden="1" x14ac:dyDescent="0.25">
      <c r="A217" s="136">
        <v>211</v>
      </c>
      <c r="B217" s="158" t="s">
        <v>721</v>
      </c>
      <c r="C217" s="158" t="s">
        <v>65</v>
      </c>
      <c r="D217" s="270">
        <v>27.5</v>
      </c>
      <c r="E217" s="268">
        <v>4</v>
      </c>
      <c r="F217" s="271">
        <f t="shared" si="12"/>
        <v>0.14545454545454545</v>
      </c>
      <c r="G217" s="143">
        <f>IF(E217&lt;7,0,15)</f>
        <v>0</v>
      </c>
      <c r="H217" s="216">
        <f t="shared" si="13"/>
        <v>0</v>
      </c>
      <c r="I217" s="145">
        <f t="shared" si="14"/>
        <v>0</v>
      </c>
      <c r="J217" s="173"/>
    </row>
    <row r="218" spans="1:10" ht="47.25" x14ac:dyDescent="0.25">
      <c r="A218" s="136">
        <v>212</v>
      </c>
      <c r="B218" s="158" t="s">
        <v>722</v>
      </c>
      <c r="C218" s="158" t="s">
        <v>65</v>
      </c>
      <c r="D218" s="270">
        <v>3313.3</v>
      </c>
      <c r="E218" s="268">
        <v>1000</v>
      </c>
      <c r="F218" s="271">
        <f t="shared" si="12"/>
        <v>0.30181390154830529</v>
      </c>
      <c r="G218" s="143">
        <v>0.2</v>
      </c>
      <c r="H218" s="277">
        <f t="shared" si="13"/>
        <v>2</v>
      </c>
      <c r="I218" s="145">
        <f t="shared" si="14"/>
        <v>2</v>
      </c>
      <c r="J218" s="289">
        <v>2</v>
      </c>
    </row>
    <row r="219" spans="1:10" hidden="1" x14ac:dyDescent="0.25">
      <c r="A219" s="136">
        <v>213</v>
      </c>
      <c r="B219" s="158" t="s">
        <v>2</v>
      </c>
      <c r="C219" s="158" t="s">
        <v>552</v>
      </c>
      <c r="D219" s="270"/>
      <c r="E219" s="268"/>
      <c r="F219" s="271" t="e">
        <f t="shared" si="12"/>
        <v>#DIV/0!</v>
      </c>
      <c r="G219" s="143">
        <f t="shared" ref="G219:G250" si="15">IF(E219&lt;7,0,15)</f>
        <v>0</v>
      </c>
      <c r="H219" s="216">
        <f t="shared" si="13"/>
        <v>0</v>
      </c>
      <c r="I219" s="145">
        <f t="shared" si="14"/>
        <v>0</v>
      </c>
      <c r="J219" s="173"/>
    </row>
    <row r="220" spans="1:10" ht="47.25" x14ac:dyDescent="0.25">
      <c r="A220" s="136">
        <v>214</v>
      </c>
      <c r="B220" s="158" t="s">
        <v>288</v>
      </c>
      <c r="C220" s="158" t="s">
        <v>552</v>
      </c>
      <c r="D220" s="270">
        <v>109.3</v>
      </c>
      <c r="E220" s="268">
        <v>65</v>
      </c>
      <c r="F220" s="271">
        <f t="shared" si="12"/>
        <v>0.59469350411710886</v>
      </c>
      <c r="G220" s="143">
        <f t="shared" si="15"/>
        <v>15</v>
      </c>
      <c r="H220" s="277">
        <f t="shared" si="13"/>
        <v>9</v>
      </c>
      <c r="I220" s="145">
        <f t="shared" si="14"/>
        <v>9.75</v>
      </c>
      <c r="J220" s="289"/>
    </row>
    <row r="221" spans="1:10" ht="47.25" x14ac:dyDescent="0.25">
      <c r="A221" s="136">
        <v>215</v>
      </c>
      <c r="B221" s="158" t="s">
        <v>86</v>
      </c>
      <c r="C221" s="158" t="s">
        <v>552</v>
      </c>
      <c r="D221" s="270">
        <v>101.4</v>
      </c>
      <c r="E221" s="268">
        <v>80</v>
      </c>
      <c r="F221" s="271">
        <f t="shared" si="12"/>
        <v>0.78895463510848118</v>
      </c>
      <c r="G221" s="143">
        <f t="shared" si="15"/>
        <v>15</v>
      </c>
      <c r="H221" s="277">
        <f t="shared" si="13"/>
        <v>12</v>
      </c>
      <c r="I221" s="145">
        <f t="shared" si="14"/>
        <v>12</v>
      </c>
      <c r="J221" s="289">
        <v>12</v>
      </c>
    </row>
    <row r="222" spans="1:10" ht="31.5" x14ac:dyDescent="0.25">
      <c r="A222" s="136">
        <v>216</v>
      </c>
      <c r="B222" s="158" t="s">
        <v>2</v>
      </c>
      <c r="C222" s="158" t="s">
        <v>438</v>
      </c>
      <c r="D222" s="270">
        <v>10000</v>
      </c>
      <c r="E222" s="268">
        <f>800-E255-E257-E259</f>
        <v>745.08375999999998</v>
      </c>
      <c r="F222" s="271">
        <v>0.08</v>
      </c>
      <c r="G222" s="143">
        <v>2.8</v>
      </c>
      <c r="H222" s="277">
        <f t="shared" si="13"/>
        <v>20</v>
      </c>
      <c r="I222" s="145">
        <f t="shared" si="14"/>
        <v>20.86234528</v>
      </c>
      <c r="J222" s="289">
        <v>20</v>
      </c>
    </row>
    <row r="223" spans="1:10" ht="31.5" hidden="1" x14ac:dyDescent="0.25">
      <c r="A223" s="136">
        <v>217</v>
      </c>
      <c r="B223" s="158" t="s">
        <v>723</v>
      </c>
      <c r="C223" s="158" t="s">
        <v>438</v>
      </c>
      <c r="D223" s="270"/>
      <c r="E223" s="268"/>
      <c r="F223" s="271" t="e">
        <f t="shared" si="12"/>
        <v>#DIV/0!</v>
      </c>
      <c r="G223" s="143">
        <f t="shared" si="15"/>
        <v>0</v>
      </c>
      <c r="H223" s="216">
        <f t="shared" si="13"/>
        <v>0</v>
      </c>
      <c r="I223" s="145">
        <f t="shared" si="14"/>
        <v>0</v>
      </c>
      <c r="J223" s="173"/>
    </row>
    <row r="224" spans="1:10" ht="31.5" hidden="1" x14ac:dyDescent="0.25">
      <c r="A224" s="136">
        <v>218</v>
      </c>
      <c r="B224" s="158" t="s">
        <v>724</v>
      </c>
      <c r="C224" s="158" t="s">
        <v>438</v>
      </c>
      <c r="D224" s="270"/>
      <c r="E224" s="268"/>
      <c r="F224" s="271" t="e">
        <f t="shared" si="12"/>
        <v>#DIV/0!</v>
      </c>
      <c r="G224" s="143">
        <f t="shared" si="15"/>
        <v>0</v>
      </c>
      <c r="H224" s="216">
        <f t="shared" si="13"/>
        <v>0</v>
      </c>
      <c r="I224" s="145">
        <f t="shared" si="14"/>
        <v>0</v>
      </c>
      <c r="J224" s="173"/>
    </row>
    <row r="225" spans="1:10" ht="31.5" hidden="1" x14ac:dyDescent="0.25">
      <c r="A225" s="136">
        <v>219</v>
      </c>
      <c r="B225" s="158" t="s">
        <v>725</v>
      </c>
      <c r="C225" s="158" t="s">
        <v>438</v>
      </c>
      <c r="D225" s="270"/>
      <c r="E225" s="268"/>
      <c r="F225" s="271" t="e">
        <f t="shared" si="12"/>
        <v>#DIV/0!</v>
      </c>
      <c r="G225" s="143">
        <f t="shared" si="15"/>
        <v>0</v>
      </c>
      <c r="H225" s="216">
        <f t="shared" si="13"/>
        <v>0</v>
      </c>
      <c r="I225" s="145">
        <f t="shared" si="14"/>
        <v>0</v>
      </c>
      <c r="J225" s="173"/>
    </row>
    <row r="226" spans="1:10" ht="31.5" hidden="1" x14ac:dyDescent="0.25">
      <c r="A226" s="136">
        <v>220</v>
      </c>
      <c r="B226" s="158" t="s">
        <v>726</v>
      </c>
      <c r="C226" s="158" t="s">
        <v>438</v>
      </c>
      <c r="D226" s="270"/>
      <c r="E226" s="268"/>
      <c r="F226" s="271" t="e">
        <f t="shared" si="12"/>
        <v>#DIV/0!</v>
      </c>
      <c r="G226" s="143">
        <f t="shared" si="15"/>
        <v>0</v>
      </c>
      <c r="H226" s="216">
        <f t="shared" si="13"/>
        <v>0</v>
      </c>
      <c r="I226" s="145">
        <f t="shared" si="14"/>
        <v>0</v>
      </c>
      <c r="J226" s="173"/>
    </row>
    <row r="227" spans="1:10" ht="31.5" hidden="1" x14ac:dyDescent="0.25">
      <c r="A227" s="136">
        <v>221</v>
      </c>
      <c r="B227" s="158" t="s">
        <v>727</v>
      </c>
      <c r="C227" s="158" t="s">
        <v>438</v>
      </c>
      <c r="D227" s="270"/>
      <c r="E227" s="268"/>
      <c r="F227" s="271" t="e">
        <f t="shared" si="12"/>
        <v>#DIV/0!</v>
      </c>
      <c r="G227" s="143">
        <f t="shared" si="15"/>
        <v>0</v>
      </c>
      <c r="H227" s="216">
        <f t="shared" si="13"/>
        <v>0</v>
      </c>
      <c r="I227" s="145">
        <f t="shared" si="14"/>
        <v>0</v>
      </c>
      <c r="J227" s="173"/>
    </row>
    <row r="228" spans="1:10" ht="31.5" hidden="1" x14ac:dyDescent="0.25">
      <c r="A228" s="136">
        <v>222</v>
      </c>
      <c r="B228" s="158" t="s">
        <v>728</v>
      </c>
      <c r="C228" s="158" t="s">
        <v>438</v>
      </c>
      <c r="D228" s="270"/>
      <c r="E228" s="268"/>
      <c r="F228" s="271" t="e">
        <f t="shared" si="12"/>
        <v>#DIV/0!</v>
      </c>
      <c r="G228" s="143">
        <f t="shared" si="15"/>
        <v>0</v>
      </c>
      <c r="H228" s="216">
        <f t="shared" si="13"/>
        <v>0</v>
      </c>
      <c r="I228" s="145">
        <f t="shared" si="14"/>
        <v>0</v>
      </c>
      <c r="J228" s="173"/>
    </row>
    <row r="229" spans="1:10" ht="31.5" hidden="1" x14ac:dyDescent="0.25">
      <c r="A229" s="136">
        <v>223</v>
      </c>
      <c r="B229" s="158" t="s">
        <v>729</v>
      </c>
      <c r="C229" s="158" t="s">
        <v>438</v>
      </c>
      <c r="D229" s="270"/>
      <c r="E229" s="268"/>
      <c r="F229" s="271" t="e">
        <f t="shared" si="12"/>
        <v>#DIV/0!</v>
      </c>
      <c r="G229" s="143">
        <f t="shared" si="15"/>
        <v>0</v>
      </c>
      <c r="H229" s="216">
        <f t="shared" si="13"/>
        <v>0</v>
      </c>
      <c r="I229" s="145">
        <f t="shared" si="14"/>
        <v>0</v>
      </c>
      <c r="J229" s="173"/>
    </row>
    <row r="230" spans="1:10" ht="31.5" hidden="1" x14ac:dyDescent="0.25">
      <c r="A230" s="136">
        <v>224</v>
      </c>
      <c r="B230" s="158" t="s">
        <v>730</v>
      </c>
      <c r="C230" s="158" t="s">
        <v>438</v>
      </c>
      <c r="D230" s="270"/>
      <c r="E230" s="268"/>
      <c r="F230" s="271" t="e">
        <f t="shared" ref="F230:F293" si="16">E230/D230</f>
        <v>#DIV/0!</v>
      </c>
      <c r="G230" s="143">
        <f t="shared" si="15"/>
        <v>0</v>
      </c>
      <c r="H230" s="216">
        <f t="shared" si="13"/>
        <v>0</v>
      </c>
      <c r="I230" s="145">
        <f t="shared" si="14"/>
        <v>0</v>
      </c>
      <c r="J230" s="173"/>
    </row>
    <row r="231" spans="1:10" ht="31.5" hidden="1" x14ac:dyDescent="0.25">
      <c r="A231" s="136">
        <v>225</v>
      </c>
      <c r="B231" s="158" t="s">
        <v>731</v>
      </c>
      <c r="C231" s="158" t="s">
        <v>438</v>
      </c>
      <c r="D231" s="270"/>
      <c r="E231" s="268"/>
      <c r="F231" s="271" t="e">
        <f t="shared" si="16"/>
        <v>#DIV/0!</v>
      </c>
      <c r="G231" s="143">
        <f t="shared" si="15"/>
        <v>0</v>
      </c>
      <c r="H231" s="216">
        <f t="shared" si="13"/>
        <v>0</v>
      </c>
      <c r="I231" s="145">
        <f t="shared" si="14"/>
        <v>0</v>
      </c>
      <c r="J231" s="173"/>
    </row>
    <row r="232" spans="1:10" ht="31.5" hidden="1" x14ac:dyDescent="0.25">
      <c r="A232" s="136">
        <v>226</v>
      </c>
      <c r="B232" s="158" t="s">
        <v>732</v>
      </c>
      <c r="C232" s="158" t="s">
        <v>438</v>
      </c>
      <c r="D232" s="270">
        <v>15.59</v>
      </c>
      <c r="E232" s="268">
        <f>F232*D232</f>
        <v>1.2472000000000001</v>
      </c>
      <c r="F232" s="271">
        <v>0.08</v>
      </c>
      <c r="G232" s="143">
        <f t="shared" si="15"/>
        <v>0</v>
      </c>
      <c r="H232" s="216">
        <f t="shared" si="13"/>
        <v>0</v>
      </c>
      <c r="I232" s="145">
        <f t="shared" si="14"/>
        <v>0</v>
      </c>
      <c r="J232" s="173">
        <v>3</v>
      </c>
    </row>
    <row r="233" spans="1:10" ht="31.5" hidden="1" x14ac:dyDescent="0.25">
      <c r="A233" s="136">
        <v>227</v>
      </c>
      <c r="B233" s="158" t="s">
        <v>733</v>
      </c>
      <c r="C233" s="158" t="s">
        <v>438</v>
      </c>
      <c r="D233" s="270"/>
      <c r="E233" s="268"/>
      <c r="F233" s="271" t="e">
        <f t="shared" si="16"/>
        <v>#DIV/0!</v>
      </c>
      <c r="G233" s="143">
        <f t="shared" si="15"/>
        <v>0</v>
      </c>
      <c r="H233" s="216">
        <f t="shared" si="13"/>
        <v>0</v>
      </c>
      <c r="I233" s="145">
        <f t="shared" si="14"/>
        <v>0</v>
      </c>
      <c r="J233" s="173"/>
    </row>
    <row r="234" spans="1:10" ht="31.5" hidden="1" x14ac:dyDescent="0.25">
      <c r="A234" s="136">
        <v>228</v>
      </c>
      <c r="B234" s="158" t="s">
        <v>734</v>
      </c>
      <c r="C234" s="158" t="s">
        <v>438</v>
      </c>
      <c r="D234" s="270"/>
      <c r="E234" s="268"/>
      <c r="F234" s="271" t="e">
        <f t="shared" si="16"/>
        <v>#DIV/0!</v>
      </c>
      <c r="G234" s="143">
        <f t="shared" si="15"/>
        <v>0</v>
      </c>
      <c r="H234" s="216">
        <f t="shared" si="13"/>
        <v>0</v>
      </c>
      <c r="I234" s="145">
        <f t="shared" si="14"/>
        <v>0</v>
      </c>
      <c r="J234" s="173"/>
    </row>
    <row r="235" spans="1:10" ht="31.5" hidden="1" x14ac:dyDescent="0.25">
      <c r="A235" s="136">
        <v>229</v>
      </c>
      <c r="B235" s="158" t="s">
        <v>735</v>
      </c>
      <c r="C235" s="158" t="s">
        <v>438</v>
      </c>
      <c r="D235" s="270"/>
      <c r="E235" s="268"/>
      <c r="F235" s="271" t="e">
        <f t="shared" si="16"/>
        <v>#DIV/0!</v>
      </c>
      <c r="G235" s="143">
        <f t="shared" si="15"/>
        <v>0</v>
      </c>
      <c r="H235" s="216">
        <f t="shared" si="13"/>
        <v>0</v>
      </c>
      <c r="I235" s="145">
        <f t="shared" si="14"/>
        <v>0</v>
      </c>
      <c r="J235" s="173"/>
    </row>
    <row r="236" spans="1:10" ht="31.5" hidden="1" x14ac:dyDescent="0.25">
      <c r="A236" s="136">
        <v>230</v>
      </c>
      <c r="B236" s="158" t="s">
        <v>736</v>
      </c>
      <c r="C236" s="158" t="s">
        <v>438</v>
      </c>
      <c r="D236" s="270"/>
      <c r="E236" s="268"/>
      <c r="F236" s="271" t="e">
        <f t="shared" si="16"/>
        <v>#DIV/0!</v>
      </c>
      <c r="G236" s="143">
        <f t="shared" si="15"/>
        <v>0</v>
      </c>
      <c r="H236" s="216">
        <f t="shared" si="13"/>
        <v>0</v>
      </c>
      <c r="I236" s="145">
        <f t="shared" si="14"/>
        <v>0</v>
      </c>
      <c r="J236" s="173"/>
    </row>
    <row r="237" spans="1:10" ht="31.5" hidden="1" x14ac:dyDescent="0.25">
      <c r="A237" s="136">
        <v>231</v>
      </c>
      <c r="B237" s="158" t="s">
        <v>737</v>
      </c>
      <c r="C237" s="158" t="s">
        <v>438</v>
      </c>
      <c r="D237" s="270"/>
      <c r="E237" s="268"/>
      <c r="F237" s="271" t="e">
        <f t="shared" si="16"/>
        <v>#DIV/0!</v>
      </c>
      <c r="G237" s="143">
        <f t="shared" si="15"/>
        <v>0</v>
      </c>
      <c r="H237" s="216">
        <f t="shared" si="13"/>
        <v>0</v>
      </c>
      <c r="I237" s="145">
        <f t="shared" si="14"/>
        <v>0</v>
      </c>
      <c r="J237" s="173"/>
    </row>
    <row r="238" spans="1:10" ht="31.5" hidden="1" x14ac:dyDescent="0.25">
      <c r="A238" s="136">
        <v>232</v>
      </c>
      <c r="B238" s="158" t="s">
        <v>738</v>
      </c>
      <c r="C238" s="158" t="s">
        <v>438</v>
      </c>
      <c r="D238" s="270"/>
      <c r="E238" s="268"/>
      <c r="F238" s="271" t="e">
        <f t="shared" si="16"/>
        <v>#DIV/0!</v>
      </c>
      <c r="G238" s="143">
        <f t="shared" si="15"/>
        <v>0</v>
      </c>
      <c r="H238" s="216">
        <f t="shared" si="13"/>
        <v>0</v>
      </c>
      <c r="I238" s="145">
        <f t="shared" si="14"/>
        <v>0</v>
      </c>
      <c r="J238" s="173"/>
    </row>
    <row r="239" spans="1:10" ht="31.5" hidden="1" x14ac:dyDescent="0.25">
      <c r="A239" s="136">
        <v>233</v>
      </c>
      <c r="B239" s="158" t="s">
        <v>739</v>
      </c>
      <c r="C239" s="158" t="s">
        <v>438</v>
      </c>
      <c r="D239" s="270"/>
      <c r="E239" s="268"/>
      <c r="F239" s="271" t="e">
        <f t="shared" si="16"/>
        <v>#DIV/0!</v>
      </c>
      <c r="G239" s="143">
        <f t="shared" si="15"/>
        <v>0</v>
      </c>
      <c r="H239" s="216">
        <f t="shared" si="13"/>
        <v>0</v>
      </c>
      <c r="I239" s="145">
        <f t="shared" si="14"/>
        <v>0</v>
      </c>
      <c r="J239" s="173"/>
    </row>
    <row r="240" spans="1:10" ht="31.5" hidden="1" x14ac:dyDescent="0.25">
      <c r="A240" s="136">
        <v>234</v>
      </c>
      <c r="B240" s="158" t="s">
        <v>740</v>
      </c>
      <c r="C240" s="158" t="s">
        <v>438</v>
      </c>
      <c r="D240" s="270"/>
      <c r="E240" s="268"/>
      <c r="F240" s="271" t="e">
        <f t="shared" si="16"/>
        <v>#DIV/0!</v>
      </c>
      <c r="G240" s="143">
        <f t="shared" si="15"/>
        <v>0</v>
      </c>
      <c r="H240" s="216">
        <f t="shared" si="13"/>
        <v>0</v>
      </c>
      <c r="I240" s="145">
        <f t="shared" si="14"/>
        <v>0</v>
      </c>
      <c r="J240" s="173"/>
    </row>
    <row r="241" spans="1:10" ht="31.5" hidden="1" x14ac:dyDescent="0.25">
      <c r="A241" s="136">
        <v>235</v>
      </c>
      <c r="B241" s="158" t="s">
        <v>741</v>
      </c>
      <c r="C241" s="158" t="s">
        <v>438</v>
      </c>
      <c r="D241" s="270"/>
      <c r="E241" s="268"/>
      <c r="F241" s="271" t="e">
        <f t="shared" si="16"/>
        <v>#DIV/0!</v>
      </c>
      <c r="G241" s="143">
        <f t="shared" si="15"/>
        <v>0</v>
      </c>
      <c r="H241" s="216">
        <f t="shared" si="13"/>
        <v>0</v>
      </c>
      <c r="I241" s="145">
        <f t="shared" si="14"/>
        <v>0</v>
      </c>
      <c r="J241" s="173"/>
    </row>
    <row r="242" spans="1:10" ht="31.5" hidden="1" x14ac:dyDescent="0.25">
      <c r="A242" s="136">
        <v>236</v>
      </c>
      <c r="B242" s="158" t="s">
        <v>742</v>
      </c>
      <c r="C242" s="158" t="s">
        <v>438</v>
      </c>
      <c r="D242" s="270"/>
      <c r="E242" s="268"/>
      <c r="F242" s="271" t="e">
        <f t="shared" si="16"/>
        <v>#DIV/0!</v>
      </c>
      <c r="G242" s="143">
        <f t="shared" si="15"/>
        <v>0</v>
      </c>
      <c r="H242" s="216">
        <f t="shared" si="13"/>
        <v>0</v>
      </c>
      <c r="I242" s="145">
        <f t="shared" si="14"/>
        <v>0</v>
      </c>
      <c r="J242" s="173"/>
    </row>
    <row r="243" spans="1:10" ht="31.5" hidden="1" x14ac:dyDescent="0.25">
      <c r="A243" s="136">
        <v>237</v>
      </c>
      <c r="B243" s="158" t="s">
        <v>743</v>
      </c>
      <c r="C243" s="158" t="s">
        <v>438</v>
      </c>
      <c r="D243" s="270"/>
      <c r="E243" s="268"/>
      <c r="F243" s="271" t="e">
        <f t="shared" si="16"/>
        <v>#DIV/0!</v>
      </c>
      <c r="G243" s="143">
        <f t="shared" si="15"/>
        <v>0</v>
      </c>
      <c r="H243" s="216">
        <f t="shared" si="13"/>
        <v>0</v>
      </c>
      <c r="I243" s="145">
        <f t="shared" si="14"/>
        <v>0</v>
      </c>
      <c r="J243" s="173"/>
    </row>
    <row r="244" spans="1:10" ht="31.5" hidden="1" x14ac:dyDescent="0.25">
      <c r="A244" s="136">
        <v>238</v>
      </c>
      <c r="B244" s="158" t="s">
        <v>744</v>
      </c>
      <c r="C244" s="158" t="s">
        <v>438</v>
      </c>
      <c r="D244" s="270"/>
      <c r="E244" s="268"/>
      <c r="F244" s="271" t="e">
        <f t="shared" si="16"/>
        <v>#DIV/0!</v>
      </c>
      <c r="G244" s="143">
        <f t="shared" si="15"/>
        <v>0</v>
      </c>
      <c r="H244" s="216">
        <f t="shared" si="13"/>
        <v>0</v>
      </c>
      <c r="I244" s="145">
        <f t="shared" si="14"/>
        <v>0</v>
      </c>
      <c r="J244" s="173"/>
    </row>
    <row r="245" spans="1:10" ht="31.5" hidden="1" x14ac:dyDescent="0.25">
      <c r="A245" s="136">
        <v>239</v>
      </c>
      <c r="B245" s="158" t="s">
        <v>745</v>
      </c>
      <c r="C245" s="158" t="s">
        <v>438</v>
      </c>
      <c r="D245" s="270"/>
      <c r="E245" s="268"/>
      <c r="F245" s="271" t="e">
        <f t="shared" si="16"/>
        <v>#DIV/0!</v>
      </c>
      <c r="G245" s="143">
        <f t="shared" si="15"/>
        <v>0</v>
      </c>
      <c r="H245" s="216">
        <f t="shared" si="13"/>
        <v>0</v>
      </c>
      <c r="I245" s="145">
        <f t="shared" si="14"/>
        <v>0</v>
      </c>
      <c r="J245" s="173"/>
    </row>
    <row r="246" spans="1:10" ht="31.5" hidden="1" x14ac:dyDescent="0.25">
      <c r="A246" s="136">
        <v>240</v>
      </c>
      <c r="B246" s="158" t="s">
        <v>746</v>
      </c>
      <c r="C246" s="158" t="s">
        <v>438</v>
      </c>
      <c r="D246" s="270"/>
      <c r="E246" s="268"/>
      <c r="F246" s="271" t="e">
        <f t="shared" si="16"/>
        <v>#DIV/0!</v>
      </c>
      <c r="G246" s="143">
        <f t="shared" si="15"/>
        <v>0</v>
      </c>
      <c r="H246" s="216">
        <f t="shared" si="13"/>
        <v>0</v>
      </c>
      <c r="I246" s="145">
        <f t="shared" si="14"/>
        <v>0</v>
      </c>
      <c r="J246" s="173"/>
    </row>
    <row r="247" spans="1:10" ht="31.5" hidden="1" x14ac:dyDescent="0.25">
      <c r="A247" s="136">
        <v>241</v>
      </c>
      <c r="B247" s="158" t="s">
        <v>747</v>
      </c>
      <c r="C247" s="158" t="s">
        <v>438</v>
      </c>
      <c r="D247" s="270"/>
      <c r="E247" s="268"/>
      <c r="F247" s="271" t="e">
        <f t="shared" si="16"/>
        <v>#DIV/0!</v>
      </c>
      <c r="G247" s="143">
        <f t="shared" si="15"/>
        <v>0</v>
      </c>
      <c r="H247" s="216">
        <f t="shared" si="13"/>
        <v>0</v>
      </c>
      <c r="I247" s="145">
        <f t="shared" si="14"/>
        <v>0</v>
      </c>
      <c r="J247" s="173"/>
    </row>
    <row r="248" spans="1:10" ht="31.5" hidden="1" x14ac:dyDescent="0.25">
      <c r="A248" s="136">
        <v>242</v>
      </c>
      <c r="B248" s="158" t="s">
        <v>748</v>
      </c>
      <c r="C248" s="158" t="s">
        <v>438</v>
      </c>
      <c r="D248" s="270"/>
      <c r="E248" s="268"/>
      <c r="F248" s="271" t="e">
        <f t="shared" si="16"/>
        <v>#DIV/0!</v>
      </c>
      <c r="G248" s="143">
        <f t="shared" si="15"/>
        <v>0</v>
      </c>
      <c r="H248" s="216">
        <f t="shared" si="13"/>
        <v>0</v>
      </c>
      <c r="I248" s="145">
        <f t="shared" si="14"/>
        <v>0</v>
      </c>
      <c r="J248" s="173"/>
    </row>
    <row r="249" spans="1:10" ht="31.5" hidden="1" x14ac:dyDescent="0.25">
      <c r="A249" s="136">
        <v>243</v>
      </c>
      <c r="B249" s="158" t="s">
        <v>749</v>
      </c>
      <c r="C249" s="158" t="s">
        <v>438</v>
      </c>
      <c r="D249" s="270"/>
      <c r="E249" s="268"/>
      <c r="F249" s="271" t="e">
        <f t="shared" si="16"/>
        <v>#DIV/0!</v>
      </c>
      <c r="G249" s="143">
        <f t="shared" si="15"/>
        <v>0</v>
      </c>
      <c r="H249" s="216">
        <f t="shared" si="13"/>
        <v>0</v>
      </c>
      <c r="I249" s="145">
        <f t="shared" si="14"/>
        <v>0</v>
      </c>
      <c r="J249" s="173"/>
    </row>
    <row r="250" spans="1:10" ht="31.5" hidden="1" x14ac:dyDescent="0.25">
      <c r="A250" s="136">
        <v>244</v>
      </c>
      <c r="B250" s="158" t="s">
        <v>750</v>
      </c>
      <c r="C250" s="158" t="s">
        <v>438</v>
      </c>
      <c r="D250" s="270"/>
      <c r="E250" s="268"/>
      <c r="F250" s="271" t="e">
        <f t="shared" si="16"/>
        <v>#DIV/0!</v>
      </c>
      <c r="G250" s="143">
        <f t="shared" si="15"/>
        <v>0</v>
      </c>
      <c r="H250" s="216">
        <f t="shared" si="13"/>
        <v>0</v>
      </c>
      <c r="I250" s="145">
        <f t="shared" si="14"/>
        <v>0</v>
      </c>
      <c r="J250" s="173"/>
    </row>
    <row r="251" spans="1:10" ht="31.5" hidden="1" x14ac:dyDescent="0.25">
      <c r="A251" s="136">
        <v>245</v>
      </c>
      <c r="B251" s="158" t="s">
        <v>751</v>
      </c>
      <c r="C251" s="158" t="s">
        <v>438</v>
      </c>
      <c r="D251" s="270"/>
      <c r="E251" s="268"/>
      <c r="F251" s="271" t="e">
        <f t="shared" si="16"/>
        <v>#DIV/0!</v>
      </c>
      <c r="G251" s="143">
        <f t="shared" ref="G251:G273" si="17">IF(E251&lt;7,0,15)</f>
        <v>0</v>
      </c>
      <c r="H251" s="216">
        <f t="shared" si="13"/>
        <v>0</v>
      </c>
      <c r="I251" s="145">
        <f t="shared" si="14"/>
        <v>0</v>
      </c>
      <c r="J251" s="173"/>
    </row>
    <row r="252" spans="1:10" ht="31.5" hidden="1" x14ac:dyDescent="0.25">
      <c r="A252" s="136">
        <v>246</v>
      </c>
      <c r="B252" s="158" t="s">
        <v>752</v>
      </c>
      <c r="C252" s="158" t="s">
        <v>438</v>
      </c>
      <c r="D252" s="270"/>
      <c r="E252" s="268"/>
      <c r="F252" s="271" t="e">
        <f t="shared" si="16"/>
        <v>#DIV/0!</v>
      </c>
      <c r="G252" s="143">
        <f t="shared" si="17"/>
        <v>0</v>
      </c>
      <c r="H252" s="216">
        <f t="shared" si="13"/>
        <v>0</v>
      </c>
      <c r="I252" s="145">
        <f t="shared" si="14"/>
        <v>0</v>
      </c>
      <c r="J252" s="173"/>
    </row>
    <row r="253" spans="1:10" ht="31.5" hidden="1" x14ac:dyDescent="0.25">
      <c r="A253" s="136">
        <v>247</v>
      </c>
      <c r="B253" s="158" t="s">
        <v>753</v>
      </c>
      <c r="C253" s="158" t="s">
        <v>438</v>
      </c>
      <c r="D253" s="270"/>
      <c r="E253" s="268"/>
      <c r="F253" s="271" t="e">
        <f t="shared" si="16"/>
        <v>#DIV/0!</v>
      </c>
      <c r="G253" s="143">
        <f t="shared" si="17"/>
        <v>0</v>
      </c>
      <c r="H253" s="216">
        <f t="shared" si="13"/>
        <v>0</v>
      </c>
      <c r="I253" s="145">
        <f t="shared" si="14"/>
        <v>0</v>
      </c>
      <c r="J253" s="173"/>
    </row>
    <row r="254" spans="1:10" ht="31.5" hidden="1" x14ac:dyDescent="0.25">
      <c r="A254" s="136">
        <v>248</v>
      </c>
      <c r="B254" s="158" t="s">
        <v>754</v>
      </c>
      <c r="C254" s="158" t="s">
        <v>438</v>
      </c>
      <c r="D254" s="270"/>
      <c r="E254" s="268"/>
      <c r="F254" s="271" t="e">
        <f t="shared" si="16"/>
        <v>#DIV/0!</v>
      </c>
      <c r="G254" s="143">
        <f t="shared" si="17"/>
        <v>0</v>
      </c>
      <c r="H254" s="216">
        <f t="shared" si="13"/>
        <v>0</v>
      </c>
      <c r="I254" s="145">
        <f t="shared" si="14"/>
        <v>0</v>
      </c>
      <c r="J254" s="173"/>
    </row>
    <row r="255" spans="1:10" ht="31.5" x14ac:dyDescent="0.25">
      <c r="A255" s="136">
        <v>249</v>
      </c>
      <c r="B255" s="158" t="s">
        <v>755</v>
      </c>
      <c r="C255" s="158" t="s">
        <v>438</v>
      </c>
      <c r="D255" s="270">
        <v>510.95500000000004</v>
      </c>
      <c r="E255" s="268">
        <f>F255*D255</f>
        <v>40.876400000000004</v>
      </c>
      <c r="F255" s="271">
        <v>0.08</v>
      </c>
      <c r="G255" s="143">
        <f t="shared" si="17"/>
        <v>15</v>
      </c>
      <c r="H255" s="277">
        <f t="shared" ref="H255:H265" si="18">ROUNDDOWN(I255,0)</f>
        <v>6</v>
      </c>
      <c r="I255" s="145">
        <f t="shared" si="14"/>
        <v>6.1314600000000006</v>
      </c>
      <c r="J255" s="289">
        <v>8</v>
      </c>
    </row>
    <row r="256" spans="1:10" ht="31.5" hidden="1" x14ac:dyDescent="0.25">
      <c r="A256" s="136">
        <v>250</v>
      </c>
      <c r="B256" s="158" t="s">
        <v>756</v>
      </c>
      <c r="C256" s="158" t="s">
        <v>438</v>
      </c>
      <c r="D256" s="270"/>
      <c r="E256" s="268"/>
      <c r="F256" s="271" t="e">
        <f t="shared" si="16"/>
        <v>#DIV/0!</v>
      </c>
      <c r="G256" s="143">
        <f t="shared" si="17"/>
        <v>0</v>
      </c>
      <c r="H256" s="216">
        <f t="shared" si="18"/>
        <v>0</v>
      </c>
      <c r="I256" s="145">
        <f t="shared" si="14"/>
        <v>0</v>
      </c>
      <c r="J256" s="173"/>
    </row>
    <row r="257" spans="1:10" ht="31.5" x14ac:dyDescent="0.25">
      <c r="A257" s="136">
        <v>251</v>
      </c>
      <c r="B257" s="158" t="s">
        <v>757</v>
      </c>
      <c r="C257" s="158" t="s">
        <v>438</v>
      </c>
      <c r="D257" s="270">
        <v>83.073999999999998</v>
      </c>
      <c r="E257" s="268">
        <f>F257*D257</f>
        <v>6.6459200000000003</v>
      </c>
      <c r="F257" s="271">
        <v>0.08</v>
      </c>
      <c r="G257" s="143">
        <v>15</v>
      </c>
      <c r="H257" s="277">
        <v>1</v>
      </c>
      <c r="I257" s="145">
        <f t="shared" si="14"/>
        <v>0.996888</v>
      </c>
      <c r="J257" s="289">
        <v>1</v>
      </c>
    </row>
    <row r="258" spans="1:10" ht="31.5" hidden="1" x14ac:dyDescent="0.25">
      <c r="A258" s="136">
        <v>252</v>
      </c>
      <c r="B258" s="158" t="s">
        <v>113</v>
      </c>
      <c r="C258" s="158" t="s">
        <v>438</v>
      </c>
      <c r="D258" s="270"/>
      <c r="E258" s="268"/>
      <c r="F258" s="271" t="e">
        <f t="shared" si="16"/>
        <v>#DIV/0!</v>
      </c>
      <c r="G258" s="143">
        <f t="shared" si="17"/>
        <v>0</v>
      </c>
      <c r="H258" s="216">
        <f t="shared" si="18"/>
        <v>0</v>
      </c>
      <c r="I258" s="145">
        <f t="shared" si="14"/>
        <v>0</v>
      </c>
      <c r="J258" s="173"/>
    </row>
    <row r="259" spans="1:10" ht="31.5" x14ac:dyDescent="0.25">
      <c r="A259" s="136">
        <v>253</v>
      </c>
      <c r="B259" s="158" t="s">
        <v>758</v>
      </c>
      <c r="C259" s="158" t="s">
        <v>438</v>
      </c>
      <c r="D259" s="270">
        <v>92.424000000000007</v>
      </c>
      <c r="E259" s="268">
        <f>F259*D259</f>
        <v>7.3939200000000005</v>
      </c>
      <c r="F259" s="271">
        <v>0.08</v>
      </c>
      <c r="G259" s="143">
        <f t="shared" si="17"/>
        <v>15</v>
      </c>
      <c r="H259" s="277">
        <f t="shared" si="18"/>
        <v>1</v>
      </c>
      <c r="I259" s="145">
        <f t="shared" si="14"/>
        <v>1.1090880000000001</v>
      </c>
      <c r="J259" s="289">
        <v>1</v>
      </c>
    </row>
    <row r="260" spans="1:10" ht="31.5" hidden="1" x14ac:dyDescent="0.25">
      <c r="A260" s="136">
        <v>254</v>
      </c>
      <c r="B260" s="158" t="s">
        <v>759</v>
      </c>
      <c r="C260" s="158" t="s">
        <v>438</v>
      </c>
      <c r="D260" s="270"/>
      <c r="E260" s="268"/>
      <c r="F260" s="271" t="e">
        <f t="shared" si="16"/>
        <v>#DIV/0!</v>
      </c>
      <c r="G260" s="143">
        <f t="shared" si="17"/>
        <v>0</v>
      </c>
      <c r="H260" s="216">
        <f t="shared" si="18"/>
        <v>0</v>
      </c>
      <c r="I260" s="145">
        <f t="shared" si="14"/>
        <v>0</v>
      </c>
      <c r="J260" s="173"/>
    </row>
    <row r="261" spans="1:10" ht="31.5" hidden="1" x14ac:dyDescent="0.25">
      <c r="A261" s="136">
        <v>255</v>
      </c>
      <c r="B261" s="158" t="s">
        <v>760</v>
      </c>
      <c r="C261" s="158" t="s">
        <v>438</v>
      </c>
      <c r="D261" s="270"/>
      <c r="E261" s="268"/>
      <c r="F261" s="271" t="e">
        <f t="shared" si="16"/>
        <v>#DIV/0!</v>
      </c>
      <c r="G261" s="143">
        <f t="shared" si="17"/>
        <v>0</v>
      </c>
      <c r="H261" s="216">
        <f t="shared" si="18"/>
        <v>0</v>
      </c>
      <c r="I261" s="145">
        <f t="shared" si="14"/>
        <v>0</v>
      </c>
      <c r="J261" s="173"/>
    </row>
    <row r="262" spans="1:10" ht="31.5" hidden="1" x14ac:dyDescent="0.25">
      <c r="A262" s="136">
        <v>256</v>
      </c>
      <c r="B262" s="158" t="s">
        <v>761</v>
      </c>
      <c r="C262" s="158" t="s">
        <v>438</v>
      </c>
      <c r="D262" s="270"/>
      <c r="E262" s="268"/>
      <c r="F262" s="271" t="e">
        <f t="shared" si="16"/>
        <v>#DIV/0!</v>
      </c>
      <c r="G262" s="143">
        <f t="shared" si="17"/>
        <v>0</v>
      </c>
      <c r="H262" s="216">
        <f t="shared" si="18"/>
        <v>0</v>
      </c>
      <c r="I262" s="145">
        <f t="shared" si="14"/>
        <v>0</v>
      </c>
      <c r="J262" s="173"/>
    </row>
    <row r="263" spans="1:10" ht="31.5" hidden="1" x14ac:dyDescent="0.25">
      <c r="A263" s="136">
        <v>257</v>
      </c>
      <c r="B263" s="158" t="s">
        <v>762</v>
      </c>
      <c r="C263" s="158" t="s">
        <v>438</v>
      </c>
      <c r="D263" s="270"/>
      <c r="E263" s="268"/>
      <c r="F263" s="271" t="e">
        <f t="shared" si="16"/>
        <v>#DIV/0!</v>
      </c>
      <c r="G263" s="143">
        <f t="shared" si="17"/>
        <v>0</v>
      </c>
      <c r="H263" s="216">
        <f t="shared" si="18"/>
        <v>0</v>
      </c>
      <c r="I263" s="145">
        <f t="shared" si="14"/>
        <v>0</v>
      </c>
      <c r="J263" s="173"/>
    </row>
    <row r="264" spans="1:10" ht="31.5" hidden="1" x14ac:dyDescent="0.25">
      <c r="A264" s="136">
        <v>258</v>
      </c>
      <c r="B264" s="158" t="s">
        <v>763</v>
      </c>
      <c r="C264" s="158" t="s">
        <v>438</v>
      </c>
      <c r="D264" s="270"/>
      <c r="E264" s="268"/>
      <c r="F264" s="271" t="e">
        <f t="shared" si="16"/>
        <v>#DIV/0!</v>
      </c>
      <c r="G264" s="143">
        <f t="shared" si="17"/>
        <v>0</v>
      </c>
      <c r="H264" s="216">
        <f t="shared" si="18"/>
        <v>0</v>
      </c>
      <c r="I264" s="145">
        <f t="shared" si="14"/>
        <v>0</v>
      </c>
      <c r="J264" s="173"/>
    </row>
    <row r="265" spans="1:10" ht="31.5" hidden="1" x14ac:dyDescent="0.25">
      <c r="A265" s="136">
        <v>259</v>
      </c>
      <c r="B265" s="158" t="s">
        <v>764</v>
      </c>
      <c r="C265" s="158" t="s">
        <v>438</v>
      </c>
      <c r="D265" s="270"/>
      <c r="E265" s="268"/>
      <c r="F265" s="271" t="e">
        <f t="shared" si="16"/>
        <v>#DIV/0!</v>
      </c>
      <c r="G265" s="143">
        <f t="shared" si="17"/>
        <v>0</v>
      </c>
      <c r="H265" s="216">
        <f t="shared" si="18"/>
        <v>0</v>
      </c>
      <c r="I265" s="145">
        <f t="shared" si="14"/>
        <v>0</v>
      </c>
      <c r="J265" s="173"/>
    </row>
    <row r="266" spans="1:10" ht="31.5" hidden="1" x14ac:dyDescent="0.25">
      <c r="A266" s="136">
        <v>260</v>
      </c>
      <c r="B266" s="158" t="s">
        <v>765</v>
      </c>
      <c r="C266" s="158" t="s">
        <v>438</v>
      </c>
      <c r="D266" s="270"/>
      <c r="E266" s="268"/>
      <c r="F266" s="271" t="e">
        <f t="shared" si="16"/>
        <v>#DIV/0!</v>
      </c>
      <c r="G266" s="143">
        <f t="shared" si="17"/>
        <v>0</v>
      </c>
      <c r="H266" s="216">
        <f t="shared" ref="H266:H329" si="19">ROUNDDOWN(I266,0)</f>
        <v>0</v>
      </c>
      <c r="I266" s="145">
        <f t="shared" ref="I266:I313" si="20">E266*G266/100</f>
        <v>0</v>
      </c>
      <c r="J266" s="173"/>
    </row>
    <row r="267" spans="1:10" ht="47.25" hidden="1" x14ac:dyDescent="0.25">
      <c r="A267" s="136">
        <v>261</v>
      </c>
      <c r="B267" s="158" t="s">
        <v>766</v>
      </c>
      <c r="C267" s="158" t="s">
        <v>438</v>
      </c>
      <c r="D267" s="270"/>
      <c r="E267" s="268"/>
      <c r="F267" s="271" t="e">
        <f t="shared" si="16"/>
        <v>#DIV/0!</v>
      </c>
      <c r="G267" s="143">
        <f t="shared" si="17"/>
        <v>0</v>
      </c>
      <c r="H267" s="216">
        <f t="shared" si="19"/>
        <v>0</v>
      </c>
      <c r="I267" s="145">
        <f t="shared" si="20"/>
        <v>0</v>
      </c>
      <c r="J267" s="173"/>
    </row>
    <row r="268" spans="1:10" ht="31.5" hidden="1" x14ac:dyDescent="0.25">
      <c r="A268" s="136">
        <v>262</v>
      </c>
      <c r="B268" s="158" t="s">
        <v>767</v>
      </c>
      <c r="C268" s="158" t="s">
        <v>438</v>
      </c>
      <c r="D268" s="270"/>
      <c r="E268" s="268"/>
      <c r="F268" s="271" t="e">
        <f t="shared" si="16"/>
        <v>#DIV/0!</v>
      </c>
      <c r="G268" s="143">
        <f t="shared" si="17"/>
        <v>0</v>
      </c>
      <c r="H268" s="216">
        <f t="shared" si="19"/>
        <v>0</v>
      </c>
      <c r="I268" s="145">
        <f t="shared" si="20"/>
        <v>0</v>
      </c>
      <c r="J268" s="173"/>
    </row>
    <row r="269" spans="1:10" ht="31.5" hidden="1" x14ac:dyDescent="0.25">
      <c r="A269" s="136">
        <v>263</v>
      </c>
      <c r="B269" s="158" t="s">
        <v>768</v>
      </c>
      <c r="C269" s="158" t="s">
        <v>438</v>
      </c>
      <c r="D269" s="270"/>
      <c r="E269" s="268"/>
      <c r="F269" s="271" t="e">
        <f t="shared" si="16"/>
        <v>#DIV/0!</v>
      </c>
      <c r="G269" s="143">
        <f t="shared" si="17"/>
        <v>0</v>
      </c>
      <c r="H269" s="216">
        <f t="shared" si="19"/>
        <v>0</v>
      </c>
      <c r="I269" s="145">
        <f t="shared" si="20"/>
        <v>0</v>
      </c>
      <c r="J269" s="173"/>
    </row>
    <row r="270" spans="1:10" ht="47.25" hidden="1" x14ac:dyDescent="0.25">
      <c r="A270" s="136">
        <v>264</v>
      </c>
      <c r="B270" s="158" t="s">
        <v>769</v>
      </c>
      <c r="C270" s="158" t="s">
        <v>438</v>
      </c>
      <c r="D270" s="270"/>
      <c r="E270" s="268"/>
      <c r="F270" s="271" t="e">
        <f t="shared" si="16"/>
        <v>#DIV/0!</v>
      </c>
      <c r="G270" s="143">
        <f t="shared" si="17"/>
        <v>0</v>
      </c>
      <c r="H270" s="216">
        <f t="shared" si="19"/>
        <v>0</v>
      </c>
      <c r="I270" s="145">
        <f t="shared" si="20"/>
        <v>0</v>
      </c>
      <c r="J270" s="173"/>
    </row>
    <row r="271" spans="1:10" ht="31.5" hidden="1" x14ac:dyDescent="0.25">
      <c r="A271" s="136">
        <v>265</v>
      </c>
      <c r="B271" s="158" t="s">
        <v>755</v>
      </c>
      <c r="C271" s="158" t="s">
        <v>770</v>
      </c>
      <c r="D271" s="270"/>
      <c r="E271" s="268"/>
      <c r="F271" s="271" t="e">
        <f t="shared" si="16"/>
        <v>#DIV/0!</v>
      </c>
      <c r="G271" s="143">
        <f t="shared" si="17"/>
        <v>0</v>
      </c>
      <c r="H271" s="216">
        <f t="shared" si="19"/>
        <v>0</v>
      </c>
      <c r="I271" s="145">
        <f t="shared" si="20"/>
        <v>0</v>
      </c>
      <c r="J271" s="173"/>
    </row>
    <row r="272" spans="1:10" hidden="1" x14ac:dyDescent="0.25">
      <c r="A272" s="136">
        <v>266</v>
      </c>
      <c r="B272" s="158" t="s">
        <v>2</v>
      </c>
      <c r="C272" s="158" t="s">
        <v>40</v>
      </c>
      <c r="D272" s="270"/>
      <c r="E272" s="268"/>
      <c r="F272" s="271" t="e">
        <f t="shared" si="16"/>
        <v>#DIV/0!</v>
      </c>
      <c r="G272" s="143">
        <f t="shared" si="17"/>
        <v>0</v>
      </c>
      <c r="H272" s="216">
        <f t="shared" si="19"/>
        <v>0</v>
      </c>
      <c r="I272" s="145">
        <f t="shared" si="20"/>
        <v>0</v>
      </c>
      <c r="J272" s="173"/>
    </row>
    <row r="273" spans="1:10" ht="31.5" hidden="1" x14ac:dyDescent="0.25">
      <c r="A273" s="136">
        <v>267</v>
      </c>
      <c r="B273" s="158" t="s">
        <v>696</v>
      </c>
      <c r="C273" s="158" t="s">
        <v>40</v>
      </c>
      <c r="D273" s="270">
        <v>6.87</v>
      </c>
      <c r="E273" s="268">
        <v>2</v>
      </c>
      <c r="F273" s="271">
        <f t="shared" si="16"/>
        <v>0.29112081513828236</v>
      </c>
      <c r="G273" s="143">
        <f t="shared" si="17"/>
        <v>0</v>
      </c>
      <c r="H273" s="216">
        <f t="shared" si="19"/>
        <v>0</v>
      </c>
      <c r="I273" s="145">
        <f t="shared" si="20"/>
        <v>0</v>
      </c>
      <c r="J273" s="173"/>
    </row>
    <row r="274" spans="1:10" ht="31.5" hidden="1" x14ac:dyDescent="0.25">
      <c r="A274" s="136">
        <v>268</v>
      </c>
      <c r="B274" s="158" t="s">
        <v>655</v>
      </c>
      <c r="C274" s="158" t="s">
        <v>40</v>
      </c>
      <c r="D274" s="270">
        <v>106.21</v>
      </c>
      <c r="E274" s="268">
        <v>42</v>
      </c>
      <c r="F274" s="271">
        <f t="shared" si="16"/>
        <v>0.39544299030223146</v>
      </c>
      <c r="G274" s="143">
        <v>0</v>
      </c>
      <c r="H274" s="216">
        <f t="shared" si="19"/>
        <v>0</v>
      </c>
      <c r="I274" s="145">
        <f t="shared" si="20"/>
        <v>0</v>
      </c>
      <c r="J274" s="173"/>
    </row>
    <row r="275" spans="1:10" ht="31.5" x14ac:dyDescent="0.25">
      <c r="A275" s="136">
        <v>269</v>
      </c>
      <c r="B275" s="158" t="s">
        <v>105</v>
      </c>
      <c r="C275" s="158" t="s">
        <v>40</v>
      </c>
      <c r="D275" s="270">
        <v>167</v>
      </c>
      <c r="E275" s="268">
        <v>76</v>
      </c>
      <c r="F275" s="271">
        <f t="shared" si="16"/>
        <v>0.45508982035928142</v>
      </c>
      <c r="G275" s="143">
        <v>15</v>
      </c>
      <c r="H275" s="277">
        <f t="shared" si="19"/>
        <v>11</v>
      </c>
      <c r="I275" s="145">
        <f t="shared" si="20"/>
        <v>11.4</v>
      </c>
      <c r="J275" s="289">
        <v>11</v>
      </c>
    </row>
    <row r="276" spans="1:10" ht="31.5" x14ac:dyDescent="0.25">
      <c r="A276" s="136">
        <v>270</v>
      </c>
      <c r="B276" s="158" t="s">
        <v>243</v>
      </c>
      <c r="C276" s="158" t="s">
        <v>40</v>
      </c>
      <c r="D276" s="270">
        <v>75.02</v>
      </c>
      <c r="E276" s="268">
        <v>53</v>
      </c>
      <c r="F276" s="271">
        <f t="shared" si="16"/>
        <v>0.70647827246067718</v>
      </c>
      <c r="G276" s="143">
        <v>15</v>
      </c>
      <c r="H276" s="277">
        <f t="shared" si="19"/>
        <v>7</v>
      </c>
      <c r="I276" s="145">
        <f t="shared" si="20"/>
        <v>7.95</v>
      </c>
      <c r="J276" s="289">
        <v>7</v>
      </c>
    </row>
    <row r="277" spans="1:10" ht="31.5" hidden="1" x14ac:dyDescent="0.25">
      <c r="A277" s="136">
        <v>271</v>
      </c>
      <c r="B277" s="158" t="s">
        <v>195</v>
      </c>
      <c r="C277" s="158" t="s">
        <v>40</v>
      </c>
      <c r="D277" s="270"/>
      <c r="E277" s="268"/>
      <c r="F277" s="271" t="e">
        <f t="shared" si="16"/>
        <v>#DIV/0!</v>
      </c>
      <c r="G277" s="143">
        <f t="shared" ref="G277:G282" si="21">IF(E277&lt;7,0,15)</f>
        <v>0</v>
      </c>
      <c r="H277" s="216">
        <f t="shared" si="19"/>
        <v>0</v>
      </c>
      <c r="I277" s="145">
        <f t="shared" si="20"/>
        <v>0</v>
      </c>
      <c r="J277" s="173"/>
    </row>
    <row r="278" spans="1:10" hidden="1" x14ac:dyDescent="0.25">
      <c r="A278" s="136">
        <v>272</v>
      </c>
      <c r="B278" s="158" t="s">
        <v>2</v>
      </c>
      <c r="C278" s="158" t="s">
        <v>67</v>
      </c>
      <c r="D278" s="270"/>
      <c r="E278" s="268"/>
      <c r="F278" s="271" t="e">
        <f t="shared" si="16"/>
        <v>#DIV/0!</v>
      </c>
      <c r="G278" s="143">
        <f t="shared" si="21"/>
        <v>0</v>
      </c>
      <c r="H278" s="216">
        <f t="shared" si="19"/>
        <v>0</v>
      </c>
      <c r="I278" s="145">
        <f t="shared" si="20"/>
        <v>0</v>
      </c>
      <c r="J278" s="173"/>
    </row>
    <row r="279" spans="1:10" ht="31.5" hidden="1" x14ac:dyDescent="0.25">
      <c r="A279" s="136">
        <v>273</v>
      </c>
      <c r="B279" s="158" t="s">
        <v>771</v>
      </c>
      <c r="C279" s="158" t="s">
        <v>67</v>
      </c>
      <c r="D279" s="270"/>
      <c r="E279" s="268"/>
      <c r="F279" s="271" t="e">
        <f t="shared" si="16"/>
        <v>#DIV/0!</v>
      </c>
      <c r="G279" s="143">
        <f t="shared" si="21"/>
        <v>0</v>
      </c>
      <c r="H279" s="216">
        <f t="shared" si="19"/>
        <v>0</v>
      </c>
      <c r="I279" s="145">
        <f t="shared" si="20"/>
        <v>0</v>
      </c>
      <c r="J279" s="173"/>
    </row>
    <row r="280" spans="1:10" ht="31.5" hidden="1" x14ac:dyDescent="0.25">
      <c r="A280" s="136">
        <v>274</v>
      </c>
      <c r="B280" s="158" t="s">
        <v>772</v>
      </c>
      <c r="C280" s="158" t="s">
        <v>67</v>
      </c>
      <c r="D280" s="270"/>
      <c r="E280" s="268"/>
      <c r="F280" s="271" t="e">
        <f t="shared" si="16"/>
        <v>#DIV/0!</v>
      </c>
      <c r="G280" s="143">
        <f t="shared" si="21"/>
        <v>0</v>
      </c>
      <c r="H280" s="216">
        <f t="shared" si="19"/>
        <v>0</v>
      </c>
      <c r="I280" s="145">
        <f t="shared" si="20"/>
        <v>0</v>
      </c>
      <c r="J280" s="173"/>
    </row>
    <row r="281" spans="1:10" ht="31.5" hidden="1" x14ac:dyDescent="0.25">
      <c r="A281" s="136">
        <v>275</v>
      </c>
      <c r="B281" s="158" t="s">
        <v>773</v>
      </c>
      <c r="C281" s="158" t="s">
        <v>67</v>
      </c>
      <c r="D281" s="270"/>
      <c r="E281" s="268"/>
      <c r="F281" s="271" t="e">
        <f t="shared" si="16"/>
        <v>#DIV/0!</v>
      </c>
      <c r="G281" s="143">
        <f t="shared" si="21"/>
        <v>0</v>
      </c>
      <c r="H281" s="216">
        <f t="shared" si="19"/>
        <v>0</v>
      </c>
      <c r="I281" s="145">
        <f t="shared" si="20"/>
        <v>0</v>
      </c>
      <c r="J281" s="173"/>
    </row>
    <row r="282" spans="1:10" ht="31.5" hidden="1" x14ac:dyDescent="0.25">
      <c r="A282" s="136">
        <v>276</v>
      </c>
      <c r="B282" s="158" t="s">
        <v>774</v>
      </c>
      <c r="C282" s="158" t="s">
        <v>67</v>
      </c>
      <c r="D282" s="270"/>
      <c r="E282" s="268"/>
      <c r="F282" s="271" t="e">
        <f t="shared" si="16"/>
        <v>#DIV/0!</v>
      </c>
      <c r="G282" s="143">
        <f t="shared" si="21"/>
        <v>0</v>
      </c>
      <c r="H282" s="216">
        <f t="shared" si="19"/>
        <v>0</v>
      </c>
      <c r="I282" s="145">
        <f t="shared" si="20"/>
        <v>0</v>
      </c>
      <c r="J282" s="173"/>
    </row>
    <row r="283" spans="1:10" ht="31.5" x14ac:dyDescent="0.25">
      <c r="A283" s="136">
        <v>277</v>
      </c>
      <c r="B283" s="158" t="s">
        <v>106</v>
      </c>
      <c r="C283" s="158" t="s">
        <v>67</v>
      </c>
      <c r="D283" s="270">
        <v>293.8</v>
      </c>
      <c r="E283" s="268">
        <v>82</v>
      </c>
      <c r="F283" s="271">
        <f t="shared" si="16"/>
        <v>0.27910142954390743</v>
      </c>
      <c r="G283" s="143">
        <v>4</v>
      </c>
      <c r="H283" s="277">
        <f t="shared" si="19"/>
        <v>3</v>
      </c>
      <c r="I283" s="145">
        <f t="shared" si="20"/>
        <v>3.28</v>
      </c>
      <c r="J283" s="289">
        <v>3</v>
      </c>
    </row>
    <row r="284" spans="1:10" x14ac:dyDescent="0.25">
      <c r="A284" s="136">
        <v>278</v>
      </c>
      <c r="B284" s="158" t="s">
        <v>2</v>
      </c>
      <c r="C284" s="158" t="s">
        <v>69</v>
      </c>
      <c r="D284" s="270">
        <v>330</v>
      </c>
      <c r="E284" s="268">
        <v>181</v>
      </c>
      <c r="F284" s="271">
        <f t="shared" si="16"/>
        <v>0.54848484848484846</v>
      </c>
      <c r="G284" s="143">
        <v>10</v>
      </c>
      <c r="H284" s="277">
        <f t="shared" si="19"/>
        <v>18</v>
      </c>
      <c r="I284" s="145">
        <f t="shared" si="20"/>
        <v>18.100000000000001</v>
      </c>
      <c r="J284" s="289"/>
    </row>
    <row r="285" spans="1:10" ht="31.5" x14ac:dyDescent="0.25">
      <c r="A285" s="136">
        <v>279</v>
      </c>
      <c r="B285" s="158" t="s">
        <v>775</v>
      </c>
      <c r="C285" s="158" t="s">
        <v>69</v>
      </c>
      <c r="D285" s="270">
        <v>29.53</v>
      </c>
      <c r="E285" s="268">
        <v>19</v>
      </c>
      <c r="F285" s="271">
        <f t="shared" si="16"/>
        <v>0.64341347781916691</v>
      </c>
      <c r="G285" s="143">
        <v>12</v>
      </c>
      <c r="H285" s="277">
        <f t="shared" si="19"/>
        <v>2</v>
      </c>
      <c r="I285" s="145">
        <f t="shared" si="20"/>
        <v>2.2799999999999998</v>
      </c>
      <c r="J285" s="289">
        <v>2</v>
      </c>
    </row>
    <row r="286" spans="1:10" ht="31.5" x14ac:dyDescent="0.25">
      <c r="A286" s="136">
        <v>280</v>
      </c>
      <c r="B286" s="158" t="s">
        <v>108</v>
      </c>
      <c r="C286" s="158" t="s">
        <v>69</v>
      </c>
      <c r="D286" s="270">
        <v>24.8</v>
      </c>
      <c r="E286" s="268">
        <v>19</v>
      </c>
      <c r="F286" s="271">
        <f t="shared" si="16"/>
        <v>0.7661290322580645</v>
      </c>
      <c r="G286" s="143">
        <f>IF(E286&lt;7,0,15)</f>
        <v>15</v>
      </c>
      <c r="H286" s="277">
        <f t="shared" si="19"/>
        <v>2</v>
      </c>
      <c r="I286" s="145">
        <f t="shared" si="20"/>
        <v>2.85</v>
      </c>
      <c r="J286" s="289">
        <v>3</v>
      </c>
    </row>
    <row r="287" spans="1:10" ht="31.5" x14ac:dyDescent="0.25">
      <c r="A287" s="136">
        <v>281</v>
      </c>
      <c r="B287" s="158" t="s">
        <v>280</v>
      </c>
      <c r="C287" s="158" t="s">
        <v>69</v>
      </c>
      <c r="D287" s="270">
        <v>108.69</v>
      </c>
      <c r="E287" s="268">
        <v>36</v>
      </c>
      <c r="F287" s="271">
        <f t="shared" si="16"/>
        <v>0.33121722329561137</v>
      </c>
      <c r="G287" s="143">
        <v>15</v>
      </c>
      <c r="H287" s="277">
        <f t="shared" si="19"/>
        <v>5</v>
      </c>
      <c r="I287" s="145">
        <f t="shared" si="20"/>
        <v>5.4</v>
      </c>
      <c r="J287" s="289">
        <v>5</v>
      </c>
    </row>
    <row r="288" spans="1:10" ht="31.5" hidden="1" x14ac:dyDescent="0.25">
      <c r="A288" s="136">
        <v>282</v>
      </c>
      <c r="B288" s="158" t="s">
        <v>107</v>
      </c>
      <c r="C288" s="158" t="s">
        <v>69</v>
      </c>
      <c r="D288" s="270">
        <v>59.71</v>
      </c>
      <c r="E288" s="268">
        <v>19</v>
      </c>
      <c r="F288" s="271">
        <f t="shared" si="16"/>
        <v>0.31820465583654328</v>
      </c>
      <c r="G288" s="143">
        <v>0</v>
      </c>
      <c r="H288" s="216">
        <f t="shared" si="19"/>
        <v>0</v>
      </c>
      <c r="I288" s="145">
        <f t="shared" si="20"/>
        <v>0</v>
      </c>
      <c r="J288" s="173"/>
    </row>
    <row r="289" spans="1:10" ht="31.5" hidden="1" x14ac:dyDescent="0.25">
      <c r="A289" s="136">
        <v>283</v>
      </c>
      <c r="B289" s="158" t="s">
        <v>776</v>
      </c>
      <c r="C289" s="158" t="s">
        <v>69</v>
      </c>
      <c r="D289" s="270"/>
      <c r="E289" s="268"/>
      <c r="F289" s="271" t="e">
        <f t="shared" si="16"/>
        <v>#DIV/0!</v>
      </c>
      <c r="G289" s="143">
        <f>IF(E289&lt;7,0,15)</f>
        <v>0</v>
      </c>
      <c r="H289" s="216">
        <f t="shared" si="19"/>
        <v>0</v>
      </c>
      <c r="I289" s="145">
        <f t="shared" si="20"/>
        <v>0</v>
      </c>
      <c r="J289" s="173"/>
    </row>
    <row r="290" spans="1:10" ht="31.5" x14ac:dyDescent="0.25">
      <c r="A290" s="136">
        <v>284</v>
      </c>
      <c r="B290" s="158" t="s">
        <v>109</v>
      </c>
      <c r="C290" s="158" t="s">
        <v>69</v>
      </c>
      <c r="D290" s="270">
        <v>75.680000000000007</v>
      </c>
      <c r="E290" s="268">
        <v>34</v>
      </c>
      <c r="F290" s="271">
        <f t="shared" si="16"/>
        <v>0.44926004228329808</v>
      </c>
      <c r="G290" s="143">
        <v>15</v>
      </c>
      <c r="H290" s="277">
        <f t="shared" si="19"/>
        <v>5</v>
      </c>
      <c r="I290" s="145">
        <f t="shared" si="20"/>
        <v>5.0999999999999996</v>
      </c>
      <c r="J290" s="289">
        <v>5</v>
      </c>
    </row>
    <row r="291" spans="1:10" hidden="1" x14ac:dyDescent="0.25">
      <c r="A291" s="136">
        <v>285</v>
      </c>
      <c r="B291" s="158" t="s">
        <v>2</v>
      </c>
      <c r="C291" s="158" t="s">
        <v>270</v>
      </c>
      <c r="D291" s="270"/>
      <c r="E291" s="268"/>
      <c r="F291" s="271" t="e">
        <f t="shared" si="16"/>
        <v>#DIV/0!</v>
      </c>
      <c r="G291" s="143">
        <f>IF(E291&lt;7,0,15)</f>
        <v>0</v>
      </c>
      <c r="H291" s="216">
        <f t="shared" si="19"/>
        <v>0</v>
      </c>
      <c r="I291" s="145">
        <f t="shared" si="20"/>
        <v>0</v>
      </c>
      <c r="J291" s="173"/>
    </row>
    <row r="292" spans="1:10" ht="31.5" hidden="1" x14ac:dyDescent="0.25">
      <c r="A292" s="136">
        <v>286</v>
      </c>
      <c r="B292" s="158" t="s">
        <v>124</v>
      </c>
      <c r="C292" s="158" t="s">
        <v>270</v>
      </c>
      <c r="D292" s="270">
        <v>50</v>
      </c>
      <c r="E292" s="268">
        <v>37</v>
      </c>
      <c r="F292" s="271">
        <f t="shared" si="16"/>
        <v>0.74</v>
      </c>
      <c r="G292" s="143">
        <v>0</v>
      </c>
      <c r="H292" s="216">
        <f t="shared" si="19"/>
        <v>0</v>
      </c>
      <c r="I292" s="145">
        <f t="shared" si="20"/>
        <v>0</v>
      </c>
      <c r="J292" s="173"/>
    </row>
    <row r="293" spans="1:10" ht="47.25" hidden="1" x14ac:dyDescent="0.25">
      <c r="A293" s="136">
        <v>287</v>
      </c>
      <c r="B293" s="158" t="s">
        <v>86</v>
      </c>
      <c r="C293" s="158" t="s">
        <v>270</v>
      </c>
      <c r="D293" s="270"/>
      <c r="E293" s="268"/>
      <c r="F293" s="271" t="e">
        <f t="shared" si="16"/>
        <v>#DIV/0!</v>
      </c>
      <c r="G293" s="143">
        <f>IF(E293&lt;7,0,15)</f>
        <v>0</v>
      </c>
      <c r="H293" s="216">
        <f t="shared" si="19"/>
        <v>0</v>
      </c>
      <c r="I293" s="145">
        <f t="shared" si="20"/>
        <v>0</v>
      </c>
      <c r="J293" s="173"/>
    </row>
    <row r="294" spans="1:10" hidden="1" x14ac:dyDescent="0.25">
      <c r="A294" s="136">
        <v>288</v>
      </c>
      <c r="B294" s="158" t="s">
        <v>2</v>
      </c>
      <c r="C294" s="158" t="s">
        <v>41</v>
      </c>
      <c r="D294" s="270">
        <v>0</v>
      </c>
      <c r="E294" s="268">
        <v>0</v>
      </c>
      <c r="F294" s="271" t="e">
        <f t="shared" ref="F294:F304" si="22">E294/D294</f>
        <v>#DIV/0!</v>
      </c>
      <c r="G294" s="143">
        <f>IF(E294&lt;7,0,15)</f>
        <v>0</v>
      </c>
      <c r="H294" s="216">
        <f t="shared" si="19"/>
        <v>0</v>
      </c>
      <c r="I294" s="145">
        <f t="shared" si="20"/>
        <v>0</v>
      </c>
      <c r="J294" s="173"/>
    </row>
    <row r="295" spans="1:10" ht="47.25" hidden="1" x14ac:dyDescent="0.25">
      <c r="A295" s="136">
        <v>289</v>
      </c>
      <c r="B295" s="158" t="s">
        <v>288</v>
      </c>
      <c r="C295" s="158" t="s">
        <v>41</v>
      </c>
      <c r="D295" s="270"/>
      <c r="E295" s="268"/>
      <c r="F295" s="271" t="e">
        <f t="shared" si="22"/>
        <v>#DIV/0!</v>
      </c>
      <c r="G295" s="143">
        <f>IF(E295&lt;7,0,15)</f>
        <v>0</v>
      </c>
      <c r="H295" s="216">
        <f t="shared" si="19"/>
        <v>0</v>
      </c>
      <c r="I295" s="145">
        <f t="shared" si="20"/>
        <v>0</v>
      </c>
      <c r="J295" s="173"/>
    </row>
    <row r="296" spans="1:10" ht="47.25" x14ac:dyDescent="0.25">
      <c r="A296" s="136">
        <v>290</v>
      </c>
      <c r="B296" s="158" t="s">
        <v>86</v>
      </c>
      <c r="C296" s="158" t="s">
        <v>41</v>
      </c>
      <c r="D296" s="270">
        <v>89.76</v>
      </c>
      <c r="E296" s="268">
        <v>30</v>
      </c>
      <c r="F296" s="271">
        <f t="shared" si="22"/>
        <v>0.33422459893048129</v>
      </c>
      <c r="G296" s="143">
        <f>IF(E296&lt;7,0,15)</f>
        <v>15</v>
      </c>
      <c r="H296" s="277">
        <f t="shared" si="19"/>
        <v>4</v>
      </c>
      <c r="I296" s="145">
        <f t="shared" si="20"/>
        <v>4.5</v>
      </c>
      <c r="J296" s="289">
        <v>7</v>
      </c>
    </row>
    <row r="297" spans="1:10" hidden="1" x14ac:dyDescent="0.25">
      <c r="A297" s="136">
        <v>291</v>
      </c>
      <c r="B297" s="158" t="s">
        <v>2</v>
      </c>
      <c r="C297" s="158" t="s">
        <v>42</v>
      </c>
      <c r="D297" s="270"/>
      <c r="E297" s="268"/>
      <c r="F297" s="271" t="e">
        <f t="shared" si="22"/>
        <v>#DIV/0!</v>
      </c>
      <c r="G297" s="143">
        <f>IF(E297&lt;7,0,15)</f>
        <v>0</v>
      </c>
      <c r="H297" s="216">
        <f t="shared" si="19"/>
        <v>0</v>
      </c>
      <c r="I297" s="145">
        <f t="shared" si="20"/>
        <v>0</v>
      </c>
      <c r="J297" s="173"/>
    </row>
    <row r="298" spans="1:10" ht="31.5" x14ac:dyDescent="0.25">
      <c r="A298" s="136">
        <v>292</v>
      </c>
      <c r="B298" s="158" t="s">
        <v>125</v>
      </c>
      <c r="C298" s="158" t="s">
        <v>42</v>
      </c>
      <c r="D298" s="270">
        <v>15</v>
      </c>
      <c r="E298" s="268">
        <v>15</v>
      </c>
      <c r="F298" s="271">
        <f t="shared" si="22"/>
        <v>1</v>
      </c>
      <c r="G298" s="143">
        <v>15</v>
      </c>
      <c r="H298" s="277">
        <f t="shared" si="19"/>
        <v>2</v>
      </c>
      <c r="I298" s="145">
        <f t="shared" si="20"/>
        <v>2.25</v>
      </c>
      <c r="J298" s="289">
        <v>2</v>
      </c>
    </row>
    <row r="299" spans="1:10" ht="31.5" x14ac:dyDescent="0.25">
      <c r="A299" s="136">
        <v>293</v>
      </c>
      <c r="B299" s="158" t="s">
        <v>276</v>
      </c>
      <c r="C299" s="158" t="s">
        <v>42</v>
      </c>
      <c r="D299" s="270">
        <v>6.0620000000000003</v>
      </c>
      <c r="E299" s="268">
        <v>10</v>
      </c>
      <c r="F299" s="271">
        <f t="shared" si="22"/>
        <v>1.649620587264929</v>
      </c>
      <c r="G299" s="143">
        <f>IF(E299&lt;7,0,15)</f>
        <v>15</v>
      </c>
      <c r="H299" s="277">
        <f t="shared" si="19"/>
        <v>1</v>
      </c>
      <c r="I299" s="145">
        <f t="shared" si="20"/>
        <v>1.5</v>
      </c>
      <c r="J299" s="289"/>
    </row>
    <row r="300" spans="1:10" ht="63" x14ac:dyDescent="0.25">
      <c r="A300" s="136">
        <v>294</v>
      </c>
      <c r="B300" s="158" t="s">
        <v>43</v>
      </c>
      <c r="C300" s="158" t="s">
        <v>42</v>
      </c>
      <c r="D300" s="270">
        <v>50</v>
      </c>
      <c r="E300" s="268">
        <v>30</v>
      </c>
      <c r="F300" s="271">
        <f t="shared" si="22"/>
        <v>0.6</v>
      </c>
      <c r="G300" s="143">
        <v>15</v>
      </c>
      <c r="H300" s="277">
        <f t="shared" si="19"/>
        <v>4</v>
      </c>
      <c r="I300" s="145">
        <f t="shared" si="20"/>
        <v>4.5</v>
      </c>
      <c r="J300" s="289">
        <v>4</v>
      </c>
    </row>
    <row r="301" spans="1:10" x14ac:dyDescent="0.25">
      <c r="A301" s="136">
        <v>295</v>
      </c>
      <c r="B301" s="158" t="s">
        <v>2</v>
      </c>
      <c r="C301" s="158" t="s">
        <v>44</v>
      </c>
      <c r="D301" s="270">
        <v>6.5</v>
      </c>
      <c r="E301" s="268">
        <v>13</v>
      </c>
      <c r="F301" s="271">
        <f t="shared" si="22"/>
        <v>2</v>
      </c>
      <c r="G301" s="143">
        <f>IF(E301&lt;7,0,15)</f>
        <v>15</v>
      </c>
      <c r="H301" s="277">
        <f t="shared" si="19"/>
        <v>1</v>
      </c>
      <c r="I301" s="145">
        <f t="shared" si="20"/>
        <v>1.95</v>
      </c>
      <c r="J301" s="289"/>
    </row>
    <row r="302" spans="1:10" ht="31.5" x14ac:dyDescent="0.25">
      <c r="A302" s="136">
        <v>296</v>
      </c>
      <c r="B302" s="158" t="s">
        <v>45</v>
      </c>
      <c r="C302" s="158" t="s">
        <v>44</v>
      </c>
      <c r="D302" s="270">
        <v>82.66</v>
      </c>
      <c r="E302" s="268">
        <v>386</v>
      </c>
      <c r="F302" s="271">
        <f t="shared" si="22"/>
        <v>4.6697314299540285</v>
      </c>
      <c r="G302" s="143">
        <v>10</v>
      </c>
      <c r="H302" s="277">
        <f t="shared" si="19"/>
        <v>38</v>
      </c>
      <c r="I302" s="145">
        <f t="shared" si="20"/>
        <v>38.6</v>
      </c>
      <c r="J302" s="289">
        <v>38</v>
      </c>
    </row>
    <row r="303" spans="1:10" ht="31.5" x14ac:dyDescent="0.25">
      <c r="A303" s="136">
        <v>297</v>
      </c>
      <c r="B303" s="158" t="s">
        <v>272</v>
      </c>
      <c r="C303" s="158" t="s">
        <v>44</v>
      </c>
      <c r="D303" s="270">
        <v>604.99</v>
      </c>
      <c r="E303" s="268">
        <v>403</v>
      </c>
      <c r="F303" s="271">
        <f t="shared" si="22"/>
        <v>0.66612671283822877</v>
      </c>
      <c r="G303" s="143">
        <v>6.2</v>
      </c>
      <c r="H303" s="277">
        <f t="shared" si="19"/>
        <v>24</v>
      </c>
      <c r="I303" s="145">
        <f t="shared" si="20"/>
        <v>24.986000000000001</v>
      </c>
      <c r="J303" s="289">
        <v>25</v>
      </c>
    </row>
    <row r="304" spans="1:10" x14ac:dyDescent="0.25">
      <c r="A304" s="136">
        <v>298</v>
      </c>
      <c r="B304" s="158" t="s">
        <v>2</v>
      </c>
      <c r="C304" s="158" t="s">
        <v>70</v>
      </c>
      <c r="D304" s="270">
        <v>55009.48</v>
      </c>
      <c r="E304" s="268">
        <f>5390-E313-E317-E320</f>
        <v>5119.0548120193016</v>
      </c>
      <c r="F304" s="271">
        <f t="shared" si="22"/>
        <v>9.3057684094074361E-2</v>
      </c>
      <c r="G304" s="143">
        <v>0.6</v>
      </c>
      <c r="H304" s="277">
        <f t="shared" si="19"/>
        <v>30</v>
      </c>
      <c r="I304" s="145">
        <f t="shared" si="20"/>
        <v>30.714328872115807</v>
      </c>
      <c r="J304" s="289">
        <v>30</v>
      </c>
    </row>
    <row r="305" spans="1:10" ht="31.5" hidden="1" x14ac:dyDescent="0.25">
      <c r="A305" s="136">
        <v>299</v>
      </c>
      <c r="B305" s="158" t="s">
        <v>777</v>
      </c>
      <c r="C305" s="158" t="s">
        <v>70</v>
      </c>
      <c r="D305" s="270"/>
      <c r="E305" s="268"/>
      <c r="F305" s="271">
        <v>9.7983111274638476E-2</v>
      </c>
      <c r="G305" s="143">
        <f t="shared" ref="G305:G312" si="23">IF(E305&lt;7,0,15)</f>
        <v>0</v>
      </c>
      <c r="H305" s="216">
        <f t="shared" si="19"/>
        <v>0</v>
      </c>
      <c r="I305" s="145">
        <f t="shared" si="20"/>
        <v>0</v>
      </c>
      <c r="J305" s="173"/>
    </row>
    <row r="306" spans="1:10" ht="31.5" hidden="1" x14ac:dyDescent="0.25">
      <c r="A306" s="136">
        <v>300</v>
      </c>
      <c r="B306" s="158" t="s">
        <v>778</v>
      </c>
      <c r="C306" s="158" t="s">
        <v>70</v>
      </c>
      <c r="D306" s="270"/>
      <c r="E306" s="268"/>
      <c r="F306" s="271">
        <v>9.7983111274638476E-2</v>
      </c>
      <c r="G306" s="143">
        <f t="shared" si="23"/>
        <v>0</v>
      </c>
      <c r="H306" s="216">
        <f t="shared" si="19"/>
        <v>0</v>
      </c>
      <c r="I306" s="145">
        <f t="shared" si="20"/>
        <v>0</v>
      </c>
      <c r="J306" s="173"/>
    </row>
    <row r="307" spans="1:10" ht="31.5" hidden="1" x14ac:dyDescent="0.25">
      <c r="A307" s="136">
        <v>301</v>
      </c>
      <c r="B307" s="158" t="s">
        <v>779</v>
      </c>
      <c r="C307" s="158" t="s">
        <v>70</v>
      </c>
      <c r="D307" s="270"/>
      <c r="E307" s="268"/>
      <c r="F307" s="271">
        <v>9.7983111274638476E-2</v>
      </c>
      <c r="G307" s="143">
        <f t="shared" si="23"/>
        <v>0</v>
      </c>
      <c r="H307" s="216">
        <f t="shared" si="19"/>
        <v>0</v>
      </c>
      <c r="I307" s="145">
        <f t="shared" si="20"/>
        <v>0</v>
      </c>
      <c r="J307" s="173"/>
    </row>
    <row r="308" spans="1:10" ht="31.5" hidden="1" x14ac:dyDescent="0.25">
      <c r="A308" s="136">
        <v>302</v>
      </c>
      <c r="B308" s="158" t="s">
        <v>780</v>
      </c>
      <c r="C308" s="158" t="s">
        <v>70</v>
      </c>
      <c r="D308" s="270"/>
      <c r="E308" s="268"/>
      <c r="F308" s="271">
        <v>9.7983111274638476E-2</v>
      </c>
      <c r="G308" s="143">
        <f t="shared" si="23"/>
        <v>0</v>
      </c>
      <c r="H308" s="216">
        <f t="shared" si="19"/>
        <v>0</v>
      </c>
      <c r="I308" s="145">
        <f t="shared" si="20"/>
        <v>0</v>
      </c>
      <c r="J308" s="173"/>
    </row>
    <row r="309" spans="1:10" ht="31.5" hidden="1" x14ac:dyDescent="0.25">
      <c r="A309" s="136">
        <v>303</v>
      </c>
      <c r="B309" s="158" t="s">
        <v>781</v>
      </c>
      <c r="C309" s="158" t="s">
        <v>70</v>
      </c>
      <c r="D309" s="270"/>
      <c r="E309" s="268"/>
      <c r="F309" s="271">
        <v>9.7983111274638476E-2</v>
      </c>
      <c r="G309" s="143">
        <f t="shared" si="23"/>
        <v>0</v>
      </c>
      <c r="H309" s="216">
        <f t="shared" si="19"/>
        <v>0</v>
      </c>
      <c r="I309" s="145">
        <f t="shared" si="20"/>
        <v>0</v>
      </c>
      <c r="J309" s="173"/>
    </row>
    <row r="310" spans="1:10" ht="31.5" hidden="1" x14ac:dyDescent="0.25">
      <c r="A310" s="136">
        <v>304</v>
      </c>
      <c r="B310" s="158" t="s">
        <v>782</v>
      </c>
      <c r="C310" s="158" t="s">
        <v>70</v>
      </c>
      <c r="D310" s="270"/>
      <c r="E310" s="268"/>
      <c r="F310" s="271">
        <v>9.7983111274638476E-2</v>
      </c>
      <c r="G310" s="143">
        <f t="shared" si="23"/>
        <v>0</v>
      </c>
      <c r="H310" s="216">
        <f t="shared" si="19"/>
        <v>0</v>
      </c>
      <c r="I310" s="145">
        <f t="shared" si="20"/>
        <v>0</v>
      </c>
      <c r="J310" s="173"/>
    </row>
    <row r="311" spans="1:10" ht="47.25" hidden="1" x14ac:dyDescent="0.25">
      <c r="A311" s="136">
        <v>305</v>
      </c>
      <c r="B311" s="158" t="s">
        <v>783</v>
      </c>
      <c r="C311" s="158" t="s">
        <v>70</v>
      </c>
      <c r="D311" s="270"/>
      <c r="E311" s="268"/>
      <c r="F311" s="271">
        <v>9.7983111274638476E-2</v>
      </c>
      <c r="G311" s="143">
        <f t="shared" si="23"/>
        <v>0</v>
      </c>
      <c r="H311" s="216">
        <f t="shared" si="19"/>
        <v>0</v>
      </c>
      <c r="I311" s="145">
        <f t="shared" si="20"/>
        <v>0</v>
      </c>
      <c r="J311" s="173"/>
    </row>
    <row r="312" spans="1:10" ht="31.5" hidden="1" customHeight="1" x14ac:dyDescent="0.25">
      <c r="A312" s="136">
        <v>306</v>
      </c>
      <c r="B312" s="158" t="s">
        <v>150</v>
      </c>
      <c r="C312" s="158" t="s">
        <v>70</v>
      </c>
      <c r="D312" s="270"/>
      <c r="E312" s="268"/>
      <c r="F312" s="271">
        <v>9.7983111274638476E-2</v>
      </c>
      <c r="G312" s="143">
        <f t="shared" si="23"/>
        <v>0</v>
      </c>
      <c r="H312" s="216">
        <f t="shared" si="19"/>
        <v>0</v>
      </c>
      <c r="I312" s="145">
        <f t="shared" si="20"/>
        <v>0</v>
      </c>
      <c r="J312" s="173"/>
    </row>
    <row r="313" spans="1:10" ht="47.25" x14ac:dyDescent="0.25">
      <c r="A313" s="136">
        <v>307</v>
      </c>
      <c r="B313" s="158" t="s">
        <v>136</v>
      </c>
      <c r="C313" s="158" t="s">
        <v>70</v>
      </c>
      <c r="D313" s="270">
        <v>1854.7</v>
      </c>
      <c r="E313" s="268">
        <f>F313*D313</f>
        <v>172.08977032215921</v>
      </c>
      <c r="F313" s="271">
        <v>9.2785771457464389E-2</v>
      </c>
      <c r="G313" s="143">
        <v>2.5</v>
      </c>
      <c r="H313" s="277">
        <f t="shared" si="19"/>
        <v>4</v>
      </c>
      <c r="I313" s="145">
        <f t="shared" si="20"/>
        <v>4.3022442580539799</v>
      </c>
      <c r="J313" s="289">
        <v>4</v>
      </c>
    </row>
    <row r="314" spans="1:10" ht="31.5" hidden="1" x14ac:dyDescent="0.25">
      <c r="A314" s="136">
        <v>308</v>
      </c>
      <c r="B314" s="158" t="s">
        <v>130</v>
      </c>
      <c r="C314" s="158" t="s">
        <v>70</v>
      </c>
      <c r="D314" s="270"/>
      <c r="E314" s="268"/>
      <c r="F314" s="271">
        <v>9.7983111274638476E-2</v>
      </c>
      <c r="G314" s="143">
        <f>IF(E314&lt;7,0,15)</f>
        <v>0</v>
      </c>
      <c r="H314" s="216">
        <f t="shared" si="19"/>
        <v>0</v>
      </c>
      <c r="I314" s="145">
        <f t="shared" ref="I314:I339" si="24">E314*G314/100</f>
        <v>0</v>
      </c>
      <c r="J314" s="173"/>
    </row>
    <row r="315" spans="1:10" ht="31.5" hidden="1" x14ac:dyDescent="0.25">
      <c r="A315" s="136">
        <v>309</v>
      </c>
      <c r="B315" s="158" t="s">
        <v>784</v>
      </c>
      <c r="C315" s="158" t="s">
        <v>70</v>
      </c>
      <c r="D315" s="270"/>
      <c r="E315" s="268"/>
      <c r="F315" s="271">
        <v>9.7983111274638476E-2</v>
      </c>
      <c r="G315" s="143">
        <f>IF(E315&lt;7,0,15)</f>
        <v>0</v>
      </c>
      <c r="H315" s="216">
        <f t="shared" si="19"/>
        <v>0</v>
      </c>
      <c r="I315" s="145">
        <f t="shared" si="24"/>
        <v>0</v>
      </c>
      <c r="J315" s="173"/>
    </row>
    <row r="316" spans="1:10" ht="31.5" hidden="1" x14ac:dyDescent="0.25">
      <c r="A316" s="136">
        <v>310</v>
      </c>
      <c r="B316" s="158" t="s">
        <v>110</v>
      </c>
      <c r="C316" s="158" t="s">
        <v>70</v>
      </c>
      <c r="D316" s="270"/>
      <c r="E316" s="268"/>
      <c r="F316" s="271">
        <v>9.7983111274638476E-2</v>
      </c>
      <c r="G316" s="143">
        <f>IF(E316&lt;7,0,15)</f>
        <v>0</v>
      </c>
      <c r="H316" s="216">
        <f t="shared" si="19"/>
        <v>0</v>
      </c>
      <c r="I316" s="145">
        <f t="shared" si="24"/>
        <v>0</v>
      </c>
      <c r="J316" s="173"/>
    </row>
    <row r="317" spans="1:10" ht="31.5" x14ac:dyDescent="0.25">
      <c r="A317" s="136">
        <v>311</v>
      </c>
      <c r="B317" s="158" t="s">
        <v>111</v>
      </c>
      <c r="C317" s="158" t="s">
        <v>70</v>
      </c>
      <c r="D317" s="270">
        <v>305.60000000000002</v>
      </c>
      <c r="E317" s="268">
        <f>F317*D317</f>
        <v>28.408883128585934</v>
      </c>
      <c r="F317" s="271">
        <v>9.2961005001917313E-2</v>
      </c>
      <c r="G317" s="143">
        <v>5</v>
      </c>
      <c r="H317" s="277">
        <f t="shared" si="19"/>
        <v>1</v>
      </c>
      <c r="I317" s="145">
        <f t="shared" si="24"/>
        <v>1.4204441564292967</v>
      </c>
      <c r="J317" s="289">
        <v>1</v>
      </c>
    </row>
    <row r="318" spans="1:10" ht="31.5" hidden="1" x14ac:dyDescent="0.25">
      <c r="A318" s="136">
        <v>312</v>
      </c>
      <c r="B318" s="158" t="s">
        <v>112</v>
      </c>
      <c r="C318" s="158" t="s">
        <v>70</v>
      </c>
      <c r="D318" s="270"/>
      <c r="E318" s="268"/>
      <c r="F318" s="271">
        <v>9.7983111274638476E-2</v>
      </c>
      <c r="G318" s="143">
        <f>IF(E318&lt;7,0,15)</f>
        <v>0</v>
      </c>
      <c r="H318" s="216">
        <f t="shared" si="19"/>
        <v>0</v>
      </c>
      <c r="I318" s="145">
        <f t="shared" si="24"/>
        <v>0</v>
      </c>
      <c r="J318" s="173"/>
    </row>
    <row r="319" spans="1:10" ht="31.5" hidden="1" x14ac:dyDescent="0.25">
      <c r="A319" s="136">
        <v>313</v>
      </c>
      <c r="B319" s="158" t="s">
        <v>92</v>
      </c>
      <c r="C319" s="158" t="s">
        <v>70</v>
      </c>
      <c r="D319" s="270">
        <v>222</v>
      </c>
      <c r="E319" s="268">
        <v>48</v>
      </c>
      <c r="F319" s="271">
        <f>E319/D319</f>
        <v>0.21621621621621623</v>
      </c>
      <c r="G319" s="143">
        <v>0</v>
      </c>
      <c r="H319" s="216">
        <f t="shared" si="19"/>
        <v>0</v>
      </c>
      <c r="I319" s="145">
        <f t="shared" si="24"/>
        <v>0</v>
      </c>
      <c r="J319" s="173"/>
    </row>
    <row r="320" spans="1:10" ht="31.5" x14ac:dyDescent="0.25">
      <c r="A320" s="136">
        <v>314</v>
      </c>
      <c r="B320" s="158" t="s">
        <v>114</v>
      </c>
      <c r="C320" s="158" t="s">
        <v>70</v>
      </c>
      <c r="D320" s="270">
        <v>757.58</v>
      </c>
      <c r="E320" s="268">
        <f>F320*D320</f>
        <v>70.446534529953254</v>
      </c>
      <c r="F320" s="271">
        <v>9.2988904841671174E-2</v>
      </c>
      <c r="G320" s="143">
        <v>2</v>
      </c>
      <c r="H320" s="277">
        <f t="shared" si="19"/>
        <v>1</v>
      </c>
      <c r="I320" s="145">
        <f t="shared" si="24"/>
        <v>1.4089306905990651</v>
      </c>
      <c r="J320" s="289">
        <v>1</v>
      </c>
    </row>
    <row r="321" spans="1:10" ht="31.5" hidden="1" x14ac:dyDescent="0.25">
      <c r="A321" s="136">
        <v>315</v>
      </c>
      <c r="B321" s="158" t="s">
        <v>161</v>
      </c>
      <c r="C321" s="158" t="s">
        <v>70</v>
      </c>
      <c r="D321" s="270"/>
      <c r="E321" s="268"/>
      <c r="F321" s="271">
        <v>9.7983111274638476E-2</v>
      </c>
      <c r="G321" s="143">
        <f>IF(E321&lt;7,0,15)</f>
        <v>0</v>
      </c>
      <c r="H321" s="216">
        <f t="shared" si="19"/>
        <v>0</v>
      </c>
      <c r="I321" s="145">
        <f t="shared" si="24"/>
        <v>0</v>
      </c>
      <c r="J321" s="173"/>
    </row>
    <row r="322" spans="1:10" ht="31.5" hidden="1" x14ac:dyDescent="0.25">
      <c r="A322" s="136">
        <v>316</v>
      </c>
      <c r="B322" s="158" t="s">
        <v>71</v>
      </c>
      <c r="C322" s="158" t="s">
        <v>70</v>
      </c>
      <c r="D322" s="270">
        <v>256.8</v>
      </c>
      <c r="E322" s="268">
        <v>36</v>
      </c>
      <c r="F322" s="271">
        <f>E322/D322</f>
        <v>0.14018691588785046</v>
      </c>
      <c r="G322" s="143">
        <v>0</v>
      </c>
      <c r="H322" s="216">
        <f t="shared" si="19"/>
        <v>0</v>
      </c>
      <c r="I322" s="145">
        <f t="shared" si="24"/>
        <v>0</v>
      </c>
      <c r="J322" s="173"/>
    </row>
    <row r="323" spans="1:10" ht="31.5" hidden="1" x14ac:dyDescent="0.25">
      <c r="A323" s="136">
        <v>317</v>
      </c>
      <c r="B323" s="158" t="s">
        <v>152</v>
      </c>
      <c r="C323" s="158" t="s">
        <v>70</v>
      </c>
      <c r="D323" s="270">
        <v>37.799999999999997</v>
      </c>
      <c r="E323" s="268">
        <v>0</v>
      </c>
      <c r="F323" s="271">
        <v>9.7983111274638476E-2</v>
      </c>
      <c r="G323" s="143">
        <f>IF(E323&lt;7,0,15)</f>
        <v>0</v>
      </c>
      <c r="H323" s="216">
        <f t="shared" si="19"/>
        <v>0</v>
      </c>
      <c r="I323" s="145">
        <f t="shared" si="24"/>
        <v>0</v>
      </c>
      <c r="J323" s="173"/>
    </row>
    <row r="324" spans="1:10" ht="31.5" hidden="1" x14ac:dyDescent="0.25">
      <c r="A324" s="136">
        <v>318</v>
      </c>
      <c r="B324" s="158" t="s">
        <v>137</v>
      </c>
      <c r="C324" s="158" t="s">
        <v>70</v>
      </c>
      <c r="D324" s="270"/>
      <c r="E324" s="268"/>
      <c r="F324" s="271">
        <v>9.7983111274638476E-2</v>
      </c>
      <c r="G324" s="143">
        <f>IF(E324&lt;7,0,15)</f>
        <v>0</v>
      </c>
      <c r="H324" s="216">
        <f t="shared" si="19"/>
        <v>0</v>
      </c>
      <c r="I324" s="145">
        <f t="shared" si="24"/>
        <v>0</v>
      </c>
      <c r="J324" s="173"/>
    </row>
    <row r="325" spans="1:10" ht="47.25" hidden="1" x14ac:dyDescent="0.25">
      <c r="A325" s="136">
        <v>319</v>
      </c>
      <c r="B325" s="158" t="s">
        <v>785</v>
      </c>
      <c r="C325" s="158" t="s">
        <v>70</v>
      </c>
      <c r="D325" s="270">
        <v>163.25</v>
      </c>
      <c r="E325" s="268">
        <v>8</v>
      </c>
      <c r="F325" s="271">
        <f>E325/D325</f>
        <v>4.9004594180704443E-2</v>
      </c>
      <c r="G325" s="143">
        <v>0</v>
      </c>
      <c r="H325" s="216">
        <f t="shared" si="19"/>
        <v>0</v>
      </c>
      <c r="I325" s="145">
        <f t="shared" si="24"/>
        <v>0</v>
      </c>
      <c r="J325" s="173"/>
    </row>
    <row r="326" spans="1:10" ht="47.25" hidden="1" x14ac:dyDescent="0.25">
      <c r="A326" s="136">
        <v>320</v>
      </c>
      <c r="B326" s="158" t="s">
        <v>786</v>
      </c>
      <c r="C326" s="158" t="s">
        <v>70</v>
      </c>
      <c r="D326" s="270"/>
      <c r="E326" s="268"/>
      <c r="F326" s="271">
        <v>9.7983111274638476E-2</v>
      </c>
      <c r="G326" s="143">
        <f t="shared" ref="G326:G334" si="25">IF(E326&lt;7,0,15)</f>
        <v>0</v>
      </c>
      <c r="H326" s="216">
        <f t="shared" si="19"/>
        <v>0</v>
      </c>
      <c r="I326" s="145">
        <f t="shared" si="24"/>
        <v>0</v>
      </c>
      <c r="J326" s="173"/>
    </row>
    <row r="327" spans="1:10" ht="47.25" hidden="1" x14ac:dyDescent="0.25">
      <c r="A327" s="136">
        <v>321</v>
      </c>
      <c r="B327" s="158" t="s">
        <v>787</v>
      </c>
      <c r="C327" s="158" t="s">
        <v>70</v>
      </c>
      <c r="D327" s="270"/>
      <c r="E327" s="268"/>
      <c r="F327" s="271">
        <v>9.7983111274638476E-2</v>
      </c>
      <c r="G327" s="143">
        <f t="shared" si="25"/>
        <v>0</v>
      </c>
      <c r="H327" s="216">
        <f t="shared" si="19"/>
        <v>0</v>
      </c>
      <c r="I327" s="145">
        <f t="shared" si="24"/>
        <v>0</v>
      </c>
      <c r="J327" s="173"/>
    </row>
    <row r="328" spans="1:10" ht="47.25" hidden="1" x14ac:dyDescent="0.25">
      <c r="A328" s="136">
        <v>322</v>
      </c>
      <c r="B328" s="158" t="s">
        <v>788</v>
      </c>
      <c r="C328" s="158" t="s">
        <v>70</v>
      </c>
      <c r="D328" s="270"/>
      <c r="E328" s="268"/>
      <c r="F328" s="271">
        <v>9.7983111274638476E-2</v>
      </c>
      <c r="G328" s="143">
        <f t="shared" si="25"/>
        <v>0</v>
      </c>
      <c r="H328" s="216">
        <f t="shared" si="19"/>
        <v>0</v>
      </c>
      <c r="I328" s="145">
        <f t="shared" si="24"/>
        <v>0</v>
      </c>
      <c r="J328" s="173"/>
    </row>
    <row r="329" spans="1:10" ht="47.25" hidden="1" x14ac:dyDescent="0.25">
      <c r="A329" s="136">
        <v>323</v>
      </c>
      <c r="B329" s="158" t="s">
        <v>789</v>
      </c>
      <c r="C329" s="158" t="s">
        <v>70</v>
      </c>
      <c r="D329" s="270"/>
      <c r="E329" s="268"/>
      <c r="F329" s="271">
        <v>9.7983111274638476E-2</v>
      </c>
      <c r="G329" s="143">
        <f t="shared" si="25"/>
        <v>0</v>
      </c>
      <c r="H329" s="216">
        <f t="shared" si="19"/>
        <v>0</v>
      </c>
      <c r="I329" s="145">
        <f t="shared" si="24"/>
        <v>0</v>
      </c>
      <c r="J329" s="173"/>
    </row>
    <row r="330" spans="1:10" ht="47.25" hidden="1" x14ac:dyDescent="0.25">
      <c r="A330" s="136">
        <v>324</v>
      </c>
      <c r="B330" s="158" t="s">
        <v>790</v>
      </c>
      <c r="C330" s="158" t="s">
        <v>70</v>
      </c>
      <c r="D330" s="270"/>
      <c r="E330" s="268"/>
      <c r="F330" s="271">
        <v>9.7983111274638476E-2</v>
      </c>
      <c r="G330" s="143">
        <f t="shared" si="25"/>
        <v>0</v>
      </c>
      <c r="H330" s="216">
        <f t="shared" ref="H330:H339" si="26">ROUNDDOWN(I330,0)</f>
        <v>0</v>
      </c>
      <c r="I330" s="145">
        <f t="shared" si="24"/>
        <v>0</v>
      </c>
      <c r="J330" s="173"/>
    </row>
    <row r="331" spans="1:10" ht="47.25" hidden="1" x14ac:dyDescent="0.25">
      <c r="A331" s="136">
        <v>325</v>
      </c>
      <c r="B331" s="158" t="s">
        <v>791</v>
      </c>
      <c r="C331" s="158" t="s">
        <v>70</v>
      </c>
      <c r="D331" s="270"/>
      <c r="E331" s="268"/>
      <c r="F331" s="271">
        <v>9.7983111274638476E-2</v>
      </c>
      <c r="G331" s="143">
        <f t="shared" si="25"/>
        <v>0</v>
      </c>
      <c r="H331" s="216">
        <f t="shared" si="26"/>
        <v>0</v>
      </c>
      <c r="I331" s="145">
        <f t="shared" si="24"/>
        <v>0</v>
      </c>
      <c r="J331" s="173"/>
    </row>
    <row r="332" spans="1:10" ht="47.25" hidden="1" x14ac:dyDescent="0.25">
      <c r="A332" s="136">
        <v>326</v>
      </c>
      <c r="B332" s="158" t="s">
        <v>792</v>
      </c>
      <c r="C332" s="158" t="s">
        <v>70</v>
      </c>
      <c r="D332" s="270"/>
      <c r="E332" s="268"/>
      <c r="F332" s="271">
        <v>9.7983111274638476E-2</v>
      </c>
      <c r="G332" s="143">
        <f t="shared" si="25"/>
        <v>0</v>
      </c>
      <c r="H332" s="216">
        <f t="shared" si="26"/>
        <v>0</v>
      </c>
      <c r="I332" s="145">
        <f t="shared" si="24"/>
        <v>0</v>
      </c>
      <c r="J332" s="173"/>
    </row>
    <row r="333" spans="1:10" ht="47.25" hidden="1" x14ac:dyDescent="0.25">
      <c r="A333" s="136">
        <v>327</v>
      </c>
      <c r="B333" s="158" t="s">
        <v>793</v>
      </c>
      <c r="C333" s="158" t="s">
        <v>70</v>
      </c>
      <c r="D333" s="270"/>
      <c r="E333" s="268"/>
      <c r="F333" s="271">
        <v>9.7983111274638476E-2</v>
      </c>
      <c r="G333" s="143">
        <f t="shared" si="25"/>
        <v>0</v>
      </c>
      <c r="H333" s="216">
        <f t="shared" si="26"/>
        <v>0</v>
      </c>
      <c r="I333" s="145">
        <f t="shared" si="24"/>
        <v>0</v>
      </c>
      <c r="J333" s="173"/>
    </row>
    <row r="334" spans="1:10" ht="31.5" hidden="1" x14ac:dyDescent="0.25">
      <c r="A334" s="136">
        <v>328</v>
      </c>
      <c r="B334" s="158" t="s">
        <v>794</v>
      </c>
      <c r="C334" s="158" t="s">
        <v>70</v>
      </c>
      <c r="D334" s="270"/>
      <c r="E334" s="268"/>
      <c r="F334" s="271">
        <v>9.7983111274638476E-2</v>
      </c>
      <c r="G334" s="143">
        <f t="shared" si="25"/>
        <v>0</v>
      </c>
      <c r="H334" s="216">
        <f t="shared" si="26"/>
        <v>0</v>
      </c>
      <c r="I334" s="145">
        <f t="shared" si="24"/>
        <v>0</v>
      </c>
      <c r="J334" s="173"/>
    </row>
    <row r="335" spans="1:10" hidden="1" x14ac:dyDescent="0.25">
      <c r="A335" s="136">
        <v>329</v>
      </c>
      <c r="B335" s="158" t="s">
        <v>795</v>
      </c>
      <c r="C335" s="158" t="s">
        <v>70</v>
      </c>
      <c r="D335" s="270">
        <v>1231.9000000000001</v>
      </c>
      <c r="E335" s="268">
        <v>98</v>
      </c>
      <c r="F335" s="271">
        <f>E335/D335</f>
        <v>7.9551911681142951E-2</v>
      </c>
      <c r="G335" s="143">
        <v>0</v>
      </c>
      <c r="H335" s="216">
        <f t="shared" si="26"/>
        <v>0</v>
      </c>
      <c r="I335" s="145">
        <f t="shared" si="24"/>
        <v>0</v>
      </c>
      <c r="J335" s="173"/>
    </row>
    <row r="336" spans="1:10" ht="31.5" hidden="1" x14ac:dyDescent="0.25">
      <c r="A336" s="136">
        <v>330</v>
      </c>
      <c r="B336" s="158" t="s">
        <v>796</v>
      </c>
      <c r="C336" s="158" t="s">
        <v>70</v>
      </c>
      <c r="D336" s="270"/>
      <c r="E336" s="268"/>
      <c r="F336" s="271">
        <v>9.7983111274638476E-2</v>
      </c>
      <c r="G336" s="143">
        <f>IF(E336&lt;7,0,15)</f>
        <v>0</v>
      </c>
      <c r="H336" s="216">
        <f t="shared" si="26"/>
        <v>0</v>
      </c>
      <c r="I336" s="145">
        <f t="shared" si="24"/>
        <v>0</v>
      </c>
      <c r="J336" s="173"/>
    </row>
    <row r="337" spans="1:10" ht="47.25" hidden="1" x14ac:dyDescent="0.25">
      <c r="A337" s="136">
        <v>331</v>
      </c>
      <c r="B337" s="158" t="s">
        <v>797</v>
      </c>
      <c r="C337" s="158" t="s">
        <v>70</v>
      </c>
      <c r="D337" s="270"/>
      <c r="E337" s="268"/>
      <c r="F337" s="271">
        <v>9.7983111274638476E-2</v>
      </c>
      <c r="G337" s="143">
        <f>IF(E337&lt;7,0,15)</f>
        <v>0</v>
      </c>
      <c r="H337" s="216">
        <f t="shared" si="26"/>
        <v>0</v>
      </c>
      <c r="I337" s="145">
        <f t="shared" si="24"/>
        <v>0</v>
      </c>
      <c r="J337" s="173"/>
    </row>
    <row r="338" spans="1:10" ht="31.5" hidden="1" x14ac:dyDescent="0.25">
      <c r="A338" s="136">
        <v>332</v>
      </c>
      <c r="B338" s="158" t="s">
        <v>798</v>
      </c>
      <c r="C338" s="158" t="s">
        <v>70</v>
      </c>
      <c r="D338" s="270"/>
      <c r="E338" s="268"/>
      <c r="F338" s="271">
        <v>9.7983111274638476E-2</v>
      </c>
      <c r="G338" s="143">
        <f>IF(E338&lt;7,0,15)</f>
        <v>0</v>
      </c>
      <c r="H338" s="216">
        <f t="shared" si="26"/>
        <v>0</v>
      </c>
      <c r="I338" s="145">
        <f t="shared" si="24"/>
        <v>0</v>
      </c>
      <c r="J338" s="173"/>
    </row>
    <row r="339" spans="1:10" hidden="1" x14ac:dyDescent="0.25">
      <c r="A339" s="136">
        <v>333</v>
      </c>
      <c r="B339" s="158" t="s">
        <v>799</v>
      </c>
      <c r="C339" s="158" t="s">
        <v>70</v>
      </c>
      <c r="D339" s="270"/>
      <c r="E339" s="268"/>
      <c r="F339" s="271">
        <v>9.7983111274638476E-2</v>
      </c>
      <c r="G339" s="143">
        <f>IF(E339&lt;7,0,15)</f>
        <v>0</v>
      </c>
      <c r="H339" s="216">
        <f t="shared" si="26"/>
        <v>0</v>
      </c>
      <c r="I339" s="145">
        <f t="shared" si="24"/>
        <v>0</v>
      </c>
      <c r="J339" s="173"/>
    </row>
    <row r="340" spans="1:10" hidden="1" x14ac:dyDescent="0.25">
      <c r="A340" s="136"/>
      <c r="B340" s="158"/>
      <c r="C340" s="158"/>
      <c r="D340" s="270"/>
      <c r="E340" s="268"/>
      <c r="F340" s="271"/>
      <c r="G340" s="143"/>
      <c r="H340" s="216"/>
      <c r="I340" s="145"/>
      <c r="J340" s="173"/>
    </row>
    <row r="341" spans="1:10" hidden="1" x14ac:dyDescent="0.25">
      <c r="A341" s="136"/>
      <c r="B341" s="158"/>
      <c r="C341" s="158"/>
      <c r="D341" s="270"/>
      <c r="E341" s="268"/>
      <c r="F341" s="271"/>
      <c r="G341" s="143"/>
      <c r="H341" s="216"/>
      <c r="I341" s="145"/>
      <c r="J341" s="173"/>
    </row>
    <row r="342" spans="1:10" hidden="1" x14ac:dyDescent="0.25">
      <c r="A342" s="136"/>
      <c r="B342" s="158"/>
      <c r="C342" s="158"/>
      <c r="D342" s="270"/>
      <c r="E342" s="268"/>
      <c r="F342" s="271"/>
      <c r="G342" s="143"/>
      <c r="H342" s="216"/>
      <c r="I342" s="145"/>
      <c r="J342" s="173"/>
    </row>
    <row r="343" spans="1:10" hidden="1" x14ac:dyDescent="0.25">
      <c r="A343" s="136"/>
      <c r="B343" s="158"/>
      <c r="C343" s="158"/>
      <c r="D343" s="270"/>
      <c r="E343" s="268"/>
      <c r="F343" s="271"/>
      <c r="G343" s="143"/>
      <c r="H343" s="216"/>
      <c r="I343" s="145"/>
      <c r="J343" s="173"/>
    </row>
    <row r="344" spans="1:10" hidden="1" x14ac:dyDescent="0.25">
      <c r="A344" s="136"/>
      <c r="B344" s="158"/>
      <c r="C344" s="158"/>
      <c r="D344" s="270"/>
      <c r="E344" s="268"/>
      <c r="F344" s="271"/>
      <c r="G344" s="143"/>
      <c r="H344" s="216"/>
      <c r="I344" s="145"/>
      <c r="J344" s="173"/>
    </row>
    <row r="345" spans="1:10" hidden="1" x14ac:dyDescent="0.25">
      <c r="A345" s="136"/>
      <c r="B345" s="158"/>
      <c r="C345" s="158"/>
      <c r="D345" s="270"/>
      <c r="E345" s="268"/>
      <c r="F345" s="271"/>
      <c r="G345" s="143"/>
      <c r="H345" s="216"/>
      <c r="I345" s="145"/>
      <c r="J345" s="173"/>
    </row>
    <row r="346" spans="1:10" hidden="1" x14ac:dyDescent="0.25">
      <c r="A346" s="136"/>
      <c r="B346" s="158"/>
      <c r="C346" s="158"/>
      <c r="D346" s="270"/>
      <c r="E346" s="268"/>
      <c r="F346" s="271"/>
      <c r="G346" s="143"/>
      <c r="H346" s="216"/>
      <c r="I346" s="145"/>
      <c r="J346" s="173"/>
    </row>
    <row r="347" spans="1:10" hidden="1" x14ac:dyDescent="0.25">
      <c r="A347" s="136"/>
      <c r="B347" s="158"/>
      <c r="C347" s="158"/>
      <c r="D347" s="270"/>
      <c r="E347" s="268"/>
      <c r="F347" s="271"/>
      <c r="G347" s="143"/>
      <c r="H347" s="216"/>
      <c r="I347" s="145"/>
      <c r="J347" s="173"/>
    </row>
    <row r="348" spans="1:10" hidden="1" x14ac:dyDescent="0.25">
      <c r="A348" s="136"/>
      <c r="B348" s="158"/>
      <c r="C348" s="158"/>
      <c r="D348" s="270"/>
      <c r="E348" s="268"/>
      <c r="F348" s="271"/>
      <c r="G348" s="143"/>
      <c r="H348" s="216"/>
      <c r="I348" s="145"/>
      <c r="J348" s="173"/>
    </row>
    <row r="349" spans="1:10" hidden="1" x14ac:dyDescent="0.25">
      <c r="A349" s="136"/>
      <c r="B349" s="158"/>
      <c r="C349" s="158"/>
      <c r="D349" s="270"/>
      <c r="E349" s="268"/>
      <c r="F349" s="271"/>
      <c r="G349" s="143"/>
      <c r="H349" s="216"/>
      <c r="I349" s="145"/>
      <c r="J349" s="173"/>
    </row>
    <row r="350" spans="1:10" hidden="1" x14ac:dyDescent="0.25">
      <c r="A350" s="136"/>
      <c r="B350" s="158"/>
      <c r="C350" s="158"/>
      <c r="D350" s="270"/>
      <c r="E350" s="268"/>
      <c r="F350" s="271"/>
      <c r="G350" s="143"/>
      <c r="H350" s="216"/>
      <c r="I350" s="145"/>
      <c r="J350" s="173"/>
    </row>
    <row r="351" spans="1:10" hidden="1" x14ac:dyDescent="0.25">
      <c r="A351" s="136"/>
      <c r="B351" s="158"/>
      <c r="C351" s="158"/>
      <c r="D351" s="270"/>
      <c r="E351" s="268"/>
      <c r="F351" s="271"/>
      <c r="G351" s="143"/>
      <c r="H351" s="216"/>
      <c r="I351" s="145"/>
      <c r="J351" s="173"/>
    </row>
    <row r="352" spans="1:10" hidden="1" x14ac:dyDescent="0.25">
      <c r="A352" s="136"/>
      <c r="B352" s="158"/>
      <c r="C352" s="158"/>
      <c r="D352" s="270"/>
      <c r="E352" s="268"/>
      <c r="F352" s="271"/>
      <c r="G352" s="143"/>
      <c r="H352" s="216"/>
      <c r="I352" s="145"/>
      <c r="J352" s="173"/>
    </row>
    <row r="353" spans="1:10" hidden="1" x14ac:dyDescent="0.25">
      <c r="A353" s="136"/>
      <c r="B353" s="158"/>
      <c r="C353" s="158"/>
      <c r="D353" s="270"/>
      <c r="E353" s="268"/>
      <c r="F353" s="271"/>
      <c r="G353" s="143"/>
      <c r="H353" s="216"/>
      <c r="I353" s="145"/>
      <c r="J353" s="173"/>
    </row>
    <row r="354" spans="1:10" hidden="1" x14ac:dyDescent="0.25">
      <c r="A354" s="136"/>
      <c r="B354" s="158"/>
      <c r="C354" s="158"/>
      <c r="D354" s="270"/>
      <c r="E354" s="268"/>
      <c r="F354" s="271"/>
      <c r="G354" s="143"/>
      <c r="H354" s="216"/>
      <c r="I354" s="145"/>
      <c r="J354" s="173"/>
    </row>
    <row r="355" spans="1:10" hidden="1" x14ac:dyDescent="0.25">
      <c r="A355" s="136"/>
      <c r="B355" s="158"/>
      <c r="C355" s="158"/>
      <c r="D355" s="270"/>
      <c r="E355" s="268"/>
      <c r="F355" s="271"/>
      <c r="G355" s="143"/>
      <c r="H355" s="216"/>
      <c r="I355" s="145"/>
      <c r="J355" s="173"/>
    </row>
    <row r="356" spans="1:10" hidden="1" x14ac:dyDescent="0.25">
      <c r="A356" s="136"/>
      <c r="B356" s="158"/>
      <c r="C356" s="158"/>
      <c r="D356" s="270"/>
      <c r="E356" s="268"/>
      <c r="F356" s="271"/>
      <c r="G356" s="143"/>
      <c r="H356" s="216"/>
      <c r="I356" s="145"/>
      <c r="J356" s="173"/>
    </row>
    <row r="357" spans="1:10" hidden="1" x14ac:dyDescent="0.25">
      <c r="A357" s="136"/>
      <c r="B357" s="158"/>
      <c r="C357" s="158"/>
      <c r="D357" s="270"/>
      <c r="E357" s="268"/>
      <c r="F357" s="271"/>
      <c r="G357" s="143"/>
      <c r="H357" s="216"/>
      <c r="I357" s="145"/>
      <c r="J357" s="173"/>
    </row>
    <row r="358" spans="1:10" hidden="1" x14ac:dyDescent="0.25">
      <c r="A358" s="136"/>
      <c r="B358" s="158"/>
      <c r="C358" s="158"/>
      <c r="D358" s="270"/>
      <c r="E358" s="268"/>
      <c r="F358" s="271"/>
      <c r="G358" s="143"/>
      <c r="H358" s="216"/>
      <c r="I358" s="145"/>
      <c r="J358" s="173"/>
    </row>
    <row r="359" spans="1:10" hidden="1" x14ac:dyDescent="0.25">
      <c r="A359" s="136"/>
      <c r="B359" s="158"/>
      <c r="C359" s="158"/>
      <c r="D359" s="270"/>
      <c r="E359" s="268"/>
      <c r="F359" s="271"/>
      <c r="G359" s="143"/>
      <c r="H359" s="216"/>
      <c r="I359" s="145"/>
      <c r="J359" s="173"/>
    </row>
    <row r="360" spans="1:10" hidden="1" x14ac:dyDescent="0.25">
      <c r="A360" s="136"/>
      <c r="B360" s="158"/>
      <c r="C360" s="158"/>
      <c r="D360" s="270"/>
      <c r="E360" s="268"/>
      <c r="F360" s="271"/>
      <c r="G360" s="143"/>
      <c r="H360" s="216"/>
      <c r="I360" s="145"/>
      <c r="J360" s="173"/>
    </row>
    <row r="361" spans="1:10" hidden="1" x14ac:dyDescent="0.25">
      <c r="A361" s="136"/>
      <c r="B361" s="158"/>
      <c r="C361" s="158"/>
      <c r="D361" s="270"/>
      <c r="E361" s="268"/>
      <c r="F361" s="271"/>
      <c r="G361" s="143"/>
      <c r="H361" s="216"/>
      <c r="I361" s="145"/>
      <c r="J361" s="173"/>
    </row>
    <row r="362" spans="1:10" hidden="1" x14ac:dyDescent="0.25">
      <c r="A362" s="136"/>
      <c r="B362" s="158"/>
      <c r="C362" s="158"/>
      <c r="D362" s="270"/>
      <c r="E362" s="268"/>
      <c r="F362" s="271"/>
      <c r="G362" s="143"/>
      <c r="H362" s="216"/>
      <c r="I362" s="145"/>
      <c r="J362" s="173"/>
    </row>
    <row r="363" spans="1:10" hidden="1" x14ac:dyDescent="0.25">
      <c r="A363" s="136"/>
      <c r="B363" s="158"/>
      <c r="C363" s="158"/>
      <c r="D363" s="270"/>
      <c r="E363" s="268"/>
      <c r="F363" s="271"/>
      <c r="G363" s="143"/>
      <c r="H363" s="216"/>
      <c r="I363" s="145"/>
      <c r="J363" s="173"/>
    </row>
    <row r="364" spans="1:10" hidden="1" x14ac:dyDescent="0.25">
      <c r="A364" s="136"/>
      <c r="B364" s="158"/>
      <c r="C364" s="158"/>
      <c r="D364" s="270"/>
      <c r="E364" s="268"/>
      <c r="F364" s="271"/>
      <c r="G364" s="143"/>
      <c r="H364" s="216"/>
      <c r="I364" s="145"/>
      <c r="J364" s="173"/>
    </row>
    <row r="365" spans="1:10" hidden="1" x14ac:dyDescent="0.25">
      <c r="A365" s="136"/>
      <c r="B365" s="158"/>
      <c r="C365" s="158"/>
      <c r="D365" s="270"/>
      <c r="E365" s="268"/>
      <c r="F365" s="271"/>
      <c r="G365" s="143"/>
      <c r="H365" s="216"/>
      <c r="I365" s="145"/>
      <c r="J365" s="173"/>
    </row>
    <row r="366" spans="1:10" hidden="1" x14ac:dyDescent="0.25">
      <c r="A366" s="136"/>
      <c r="B366" s="158"/>
      <c r="C366" s="158"/>
      <c r="D366" s="270"/>
      <c r="E366" s="268"/>
      <c r="F366" s="271"/>
      <c r="G366" s="143"/>
      <c r="H366" s="216"/>
      <c r="I366" s="145"/>
      <c r="J366" s="173"/>
    </row>
    <row r="367" spans="1:10" hidden="1" x14ac:dyDescent="0.25">
      <c r="A367" s="136"/>
      <c r="B367" s="158"/>
      <c r="C367" s="158"/>
      <c r="D367" s="270"/>
      <c r="E367" s="268"/>
      <c r="F367" s="271"/>
      <c r="G367" s="143"/>
      <c r="H367" s="216"/>
      <c r="I367" s="145"/>
      <c r="J367" s="173"/>
    </row>
    <row r="368" spans="1:10" hidden="1" x14ac:dyDescent="0.25">
      <c r="A368" s="136"/>
      <c r="B368" s="158"/>
      <c r="C368" s="158"/>
      <c r="D368" s="270"/>
      <c r="E368" s="268"/>
      <c r="F368" s="271"/>
      <c r="G368" s="143"/>
      <c r="H368" s="216"/>
      <c r="I368" s="145"/>
      <c r="J368" s="173"/>
    </row>
    <row r="369" spans="1:10" hidden="1" x14ac:dyDescent="0.25">
      <c r="A369" s="136"/>
      <c r="B369" s="158"/>
      <c r="C369" s="158"/>
      <c r="D369" s="270"/>
      <c r="E369" s="268"/>
      <c r="F369" s="271"/>
      <c r="G369" s="143"/>
      <c r="H369" s="216"/>
      <c r="I369" s="145"/>
      <c r="J369" s="173"/>
    </row>
    <row r="370" spans="1:10" hidden="1" x14ac:dyDescent="0.25">
      <c r="A370" s="136"/>
      <c r="B370" s="158"/>
      <c r="C370" s="158"/>
      <c r="D370" s="270"/>
      <c r="E370" s="268"/>
      <c r="F370" s="271"/>
      <c r="G370" s="143"/>
      <c r="H370" s="216"/>
      <c r="I370" s="145"/>
      <c r="J370" s="173"/>
    </row>
    <row r="371" spans="1:10" hidden="1" x14ac:dyDescent="0.25">
      <c r="A371" s="136"/>
      <c r="B371" s="158"/>
      <c r="C371" s="158"/>
      <c r="D371" s="270"/>
      <c r="E371" s="268"/>
      <c r="F371" s="271"/>
      <c r="G371" s="143"/>
      <c r="H371" s="216"/>
      <c r="I371" s="145"/>
      <c r="J371" s="173"/>
    </row>
    <row r="372" spans="1:10" hidden="1" x14ac:dyDescent="0.25">
      <c r="A372" s="136"/>
      <c r="B372" s="158"/>
      <c r="C372" s="158"/>
      <c r="D372" s="270"/>
      <c r="E372" s="268"/>
      <c r="F372" s="271"/>
      <c r="G372" s="143"/>
      <c r="H372" s="216"/>
      <c r="I372" s="145"/>
      <c r="J372" s="173"/>
    </row>
    <row r="373" spans="1:10" hidden="1" x14ac:dyDescent="0.25">
      <c r="A373" s="136"/>
      <c r="B373" s="158"/>
      <c r="C373" s="158"/>
      <c r="D373" s="270"/>
      <c r="E373" s="268"/>
      <c r="F373" s="271"/>
      <c r="G373" s="143"/>
      <c r="H373" s="216"/>
      <c r="I373" s="145"/>
      <c r="J373" s="173"/>
    </row>
    <row r="374" spans="1:10" hidden="1" x14ac:dyDescent="0.25">
      <c r="A374" s="136"/>
      <c r="B374" s="158"/>
      <c r="C374" s="158"/>
      <c r="D374" s="270"/>
      <c r="E374" s="268"/>
      <c r="F374" s="271"/>
      <c r="G374" s="143"/>
      <c r="H374" s="216"/>
      <c r="I374" s="145"/>
      <c r="J374" s="173"/>
    </row>
    <row r="375" spans="1:10" hidden="1" x14ac:dyDescent="0.25">
      <c r="A375" s="136"/>
      <c r="B375" s="158"/>
      <c r="C375" s="158"/>
      <c r="D375" s="270"/>
      <c r="E375" s="268"/>
      <c r="F375" s="271"/>
      <c r="G375" s="143"/>
      <c r="H375" s="216"/>
      <c r="I375" s="145"/>
      <c r="J375" s="173"/>
    </row>
    <row r="376" spans="1:10" hidden="1" x14ac:dyDescent="0.25">
      <c r="A376" s="136"/>
      <c r="B376" s="158"/>
      <c r="C376" s="158"/>
      <c r="D376" s="270"/>
      <c r="E376" s="268"/>
      <c r="F376" s="271"/>
      <c r="G376" s="143"/>
      <c r="H376" s="216"/>
      <c r="I376" s="145"/>
      <c r="J376" s="173"/>
    </row>
    <row r="377" spans="1:10" hidden="1" x14ac:dyDescent="0.25">
      <c r="A377" s="136"/>
      <c r="B377" s="158"/>
      <c r="C377" s="158"/>
      <c r="D377" s="270"/>
      <c r="E377" s="268"/>
      <c r="F377" s="271"/>
      <c r="G377" s="143"/>
      <c r="H377" s="216"/>
      <c r="I377" s="145"/>
      <c r="J377" s="173"/>
    </row>
    <row r="378" spans="1:10" hidden="1" x14ac:dyDescent="0.25">
      <c r="A378" s="136"/>
      <c r="B378" s="158"/>
      <c r="C378" s="158"/>
      <c r="D378" s="270"/>
      <c r="E378" s="268"/>
      <c r="F378" s="271"/>
      <c r="G378" s="143"/>
      <c r="H378" s="216"/>
      <c r="I378" s="145"/>
      <c r="J378" s="173"/>
    </row>
    <row r="379" spans="1:10" hidden="1" x14ac:dyDescent="0.25">
      <c r="A379" s="136"/>
      <c r="B379" s="158"/>
      <c r="C379" s="158"/>
      <c r="D379" s="270"/>
      <c r="E379" s="268"/>
      <c r="F379" s="271"/>
      <c r="G379" s="143"/>
      <c r="H379" s="216"/>
      <c r="I379" s="145"/>
      <c r="J379" s="173"/>
    </row>
    <row r="380" spans="1:10" hidden="1" x14ac:dyDescent="0.25">
      <c r="A380" s="136"/>
      <c r="B380" s="158"/>
      <c r="C380" s="158"/>
      <c r="D380" s="270"/>
      <c r="E380" s="268"/>
      <c r="F380" s="271"/>
      <c r="G380" s="143"/>
      <c r="H380" s="216"/>
      <c r="I380" s="145"/>
      <c r="J380" s="173"/>
    </row>
    <row r="381" spans="1:10" hidden="1" x14ac:dyDescent="0.25">
      <c r="A381" s="136"/>
      <c r="B381" s="158"/>
      <c r="C381" s="158"/>
      <c r="D381" s="270"/>
      <c r="E381" s="268"/>
      <c r="F381" s="271"/>
      <c r="G381" s="143"/>
      <c r="H381" s="216"/>
      <c r="I381" s="145"/>
      <c r="J381" s="173"/>
    </row>
    <row r="382" spans="1:10" hidden="1" x14ac:dyDescent="0.25">
      <c r="A382" s="136"/>
      <c r="B382" s="158"/>
      <c r="C382" s="158"/>
      <c r="D382" s="270"/>
      <c r="E382" s="268"/>
      <c r="F382" s="271"/>
      <c r="G382" s="143"/>
      <c r="H382" s="216"/>
      <c r="I382" s="145"/>
      <c r="J382" s="173"/>
    </row>
    <row r="383" spans="1:10" hidden="1" x14ac:dyDescent="0.25">
      <c r="A383" s="136"/>
      <c r="B383" s="158"/>
      <c r="C383" s="158"/>
      <c r="D383" s="270"/>
      <c r="E383" s="268"/>
      <c r="F383" s="271"/>
      <c r="G383" s="143"/>
      <c r="H383" s="216"/>
      <c r="I383" s="145"/>
      <c r="J383" s="173"/>
    </row>
    <row r="384" spans="1:10" hidden="1" x14ac:dyDescent="0.25">
      <c r="A384" s="136"/>
      <c r="B384" s="158"/>
      <c r="C384" s="158"/>
      <c r="D384" s="270"/>
      <c r="E384" s="268"/>
      <c r="F384" s="271"/>
      <c r="G384" s="143"/>
      <c r="H384" s="216"/>
      <c r="I384" s="145"/>
      <c r="J384" s="173"/>
    </row>
    <row r="385" spans="1:10" hidden="1" x14ac:dyDescent="0.25">
      <c r="A385" s="136"/>
      <c r="B385" s="158"/>
      <c r="C385" s="158"/>
      <c r="D385" s="270"/>
      <c r="E385" s="268"/>
      <c r="F385" s="271"/>
      <c r="G385" s="143"/>
      <c r="H385" s="216"/>
      <c r="I385" s="145"/>
      <c r="J385" s="173"/>
    </row>
    <row r="386" spans="1:10" hidden="1" x14ac:dyDescent="0.25">
      <c r="A386" s="136"/>
      <c r="B386" s="158"/>
      <c r="C386" s="158"/>
      <c r="D386" s="270"/>
      <c r="E386" s="268"/>
      <c r="F386" s="271"/>
      <c r="G386" s="143"/>
      <c r="H386" s="216"/>
      <c r="I386" s="145"/>
      <c r="J386" s="173"/>
    </row>
    <row r="387" spans="1:10" hidden="1" x14ac:dyDescent="0.25">
      <c r="A387" s="136"/>
      <c r="B387" s="158"/>
      <c r="C387" s="158"/>
      <c r="D387" s="270"/>
      <c r="E387" s="268"/>
      <c r="F387" s="271"/>
      <c r="G387" s="143"/>
      <c r="H387" s="216"/>
      <c r="I387" s="145"/>
      <c r="J387" s="173"/>
    </row>
    <row r="388" spans="1:10" hidden="1" x14ac:dyDescent="0.25">
      <c r="A388" s="136"/>
      <c r="B388" s="158"/>
      <c r="C388" s="158"/>
      <c r="D388" s="270"/>
      <c r="E388" s="268"/>
      <c r="F388" s="271"/>
      <c r="G388" s="143"/>
      <c r="H388" s="216"/>
      <c r="I388" s="145"/>
      <c r="J388" s="173"/>
    </row>
    <row r="389" spans="1:10" hidden="1" x14ac:dyDescent="0.25">
      <c r="A389" s="136"/>
      <c r="B389" s="158"/>
      <c r="C389" s="158"/>
      <c r="D389" s="270"/>
      <c r="E389" s="268"/>
      <c r="F389" s="271"/>
      <c r="G389" s="143"/>
      <c r="H389" s="216"/>
      <c r="I389" s="145"/>
      <c r="J389" s="173"/>
    </row>
    <row r="390" spans="1:10" hidden="1" x14ac:dyDescent="0.25">
      <c r="A390" s="136"/>
      <c r="B390" s="158"/>
      <c r="C390" s="158"/>
      <c r="D390" s="270"/>
      <c r="E390" s="268"/>
      <c r="F390" s="271"/>
      <c r="G390" s="143"/>
      <c r="H390" s="216"/>
      <c r="I390" s="145"/>
      <c r="J390" s="173"/>
    </row>
    <row r="391" spans="1:10" hidden="1" x14ac:dyDescent="0.25">
      <c r="A391" s="136"/>
      <c r="B391" s="158"/>
      <c r="C391" s="158"/>
      <c r="D391" s="270"/>
      <c r="E391" s="268"/>
      <c r="F391" s="271"/>
      <c r="G391" s="143"/>
      <c r="H391" s="216"/>
      <c r="I391" s="145"/>
      <c r="J391" s="173"/>
    </row>
    <row r="392" spans="1:10" hidden="1" x14ac:dyDescent="0.25">
      <c r="A392" s="136"/>
      <c r="B392" s="158"/>
      <c r="C392" s="158"/>
      <c r="D392" s="270"/>
      <c r="E392" s="268"/>
      <c r="F392" s="271"/>
      <c r="G392" s="143"/>
      <c r="H392" s="216"/>
      <c r="I392" s="145"/>
      <c r="J392" s="173"/>
    </row>
    <row r="393" spans="1:10" hidden="1" x14ac:dyDescent="0.25">
      <c r="A393" s="136"/>
      <c r="B393" s="158"/>
      <c r="C393" s="158"/>
      <c r="D393" s="270"/>
      <c r="E393" s="268"/>
      <c r="F393" s="271"/>
      <c r="G393" s="143"/>
      <c r="H393" s="216"/>
      <c r="I393" s="145"/>
      <c r="J393" s="173"/>
    </row>
    <row r="394" spans="1:10" hidden="1" x14ac:dyDescent="0.25">
      <c r="A394" s="136"/>
      <c r="B394" s="158"/>
      <c r="C394" s="158"/>
      <c r="D394" s="270"/>
      <c r="E394" s="268"/>
      <c r="F394" s="271"/>
      <c r="G394" s="143"/>
      <c r="H394" s="216"/>
      <c r="I394" s="145"/>
      <c r="J394" s="173"/>
    </row>
    <row r="395" spans="1:10" hidden="1" x14ac:dyDescent="0.25">
      <c r="A395" s="136"/>
      <c r="B395" s="158"/>
      <c r="C395" s="158"/>
      <c r="D395" s="270"/>
      <c r="E395" s="268"/>
      <c r="F395" s="271"/>
      <c r="G395" s="143"/>
      <c r="H395" s="216"/>
      <c r="I395" s="145"/>
      <c r="J395" s="173"/>
    </row>
    <row r="396" spans="1:10" hidden="1" x14ac:dyDescent="0.25">
      <c r="A396" s="136"/>
      <c r="B396" s="158"/>
      <c r="C396" s="158"/>
      <c r="D396" s="270"/>
      <c r="E396" s="268"/>
      <c r="F396" s="271"/>
      <c r="G396" s="143"/>
      <c r="H396" s="216"/>
      <c r="I396" s="145"/>
      <c r="J396" s="173"/>
    </row>
    <row r="397" spans="1:10" hidden="1" x14ac:dyDescent="0.25">
      <c r="A397" s="136"/>
      <c r="B397" s="158"/>
      <c r="C397" s="158"/>
      <c r="D397" s="270"/>
      <c r="E397" s="268"/>
      <c r="F397" s="271"/>
      <c r="G397" s="143"/>
      <c r="H397" s="216"/>
      <c r="I397" s="145"/>
      <c r="J397" s="173"/>
    </row>
    <row r="398" spans="1:10" hidden="1" x14ac:dyDescent="0.25">
      <c r="A398" s="136"/>
      <c r="B398" s="158"/>
      <c r="C398" s="158"/>
      <c r="D398" s="270"/>
      <c r="E398" s="268"/>
      <c r="F398" s="271"/>
      <c r="G398" s="143"/>
      <c r="H398" s="216"/>
      <c r="I398" s="145"/>
      <c r="J398" s="173"/>
    </row>
    <row r="399" spans="1:10" hidden="1" x14ac:dyDescent="0.25">
      <c r="A399" s="136"/>
      <c r="B399" s="158"/>
      <c r="C399" s="158"/>
      <c r="D399" s="270"/>
      <c r="E399" s="268"/>
      <c r="F399" s="271"/>
      <c r="G399" s="143"/>
      <c r="H399" s="216"/>
      <c r="I399" s="145"/>
      <c r="J399" s="173"/>
    </row>
    <row r="400" spans="1:10" hidden="1" x14ac:dyDescent="0.25">
      <c r="A400" s="136"/>
      <c r="B400" s="158"/>
      <c r="C400" s="158"/>
      <c r="D400" s="270"/>
      <c r="E400" s="268"/>
      <c r="F400" s="271"/>
      <c r="G400" s="143"/>
      <c r="H400" s="216"/>
      <c r="I400" s="145"/>
      <c r="J400" s="173"/>
    </row>
    <row r="401" spans="1:10" hidden="1" x14ac:dyDescent="0.25">
      <c r="A401" s="136"/>
      <c r="B401" s="158"/>
      <c r="C401" s="158"/>
      <c r="D401" s="270"/>
      <c r="E401" s="268"/>
      <c r="F401" s="271"/>
      <c r="G401" s="143"/>
      <c r="H401" s="216"/>
      <c r="I401" s="145"/>
      <c r="J401" s="173"/>
    </row>
    <row r="402" spans="1:10" hidden="1" x14ac:dyDescent="0.25">
      <c r="A402" s="136"/>
      <c r="B402" s="158"/>
      <c r="C402" s="158"/>
      <c r="D402" s="270"/>
      <c r="E402" s="268"/>
      <c r="F402" s="271"/>
      <c r="G402" s="143"/>
      <c r="H402" s="216"/>
      <c r="I402" s="145"/>
      <c r="J402" s="173"/>
    </row>
    <row r="403" spans="1:10" hidden="1" x14ac:dyDescent="0.25">
      <c r="A403" s="136"/>
      <c r="B403" s="158"/>
      <c r="C403" s="158"/>
      <c r="D403" s="270"/>
      <c r="E403" s="268"/>
      <c r="F403" s="271"/>
      <c r="G403" s="143"/>
      <c r="H403" s="216"/>
      <c r="I403" s="145"/>
      <c r="J403" s="173"/>
    </row>
    <row r="404" spans="1:10" hidden="1" x14ac:dyDescent="0.25">
      <c r="A404" s="136"/>
      <c r="B404" s="158"/>
      <c r="C404" s="158"/>
      <c r="D404" s="270"/>
      <c r="E404" s="268"/>
      <c r="F404" s="271"/>
      <c r="G404" s="143"/>
      <c r="H404" s="216"/>
      <c r="I404" s="145"/>
      <c r="J404" s="173"/>
    </row>
    <row r="405" spans="1:10" hidden="1" x14ac:dyDescent="0.25">
      <c r="A405" s="136"/>
      <c r="B405" s="158"/>
      <c r="C405" s="158"/>
      <c r="D405" s="270"/>
      <c r="E405" s="268"/>
      <c r="F405" s="271"/>
      <c r="G405" s="143"/>
      <c r="H405" s="216"/>
      <c r="I405" s="145"/>
      <c r="J405" s="173"/>
    </row>
    <row r="406" spans="1:10" hidden="1" x14ac:dyDescent="0.25">
      <c r="A406" s="136"/>
      <c r="B406" s="158"/>
      <c r="C406" s="158"/>
      <c r="D406" s="270"/>
      <c r="E406" s="268"/>
      <c r="F406" s="271"/>
      <c r="G406" s="143"/>
      <c r="H406" s="216"/>
      <c r="I406" s="145"/>
      <c r="J406" s="173"/>
    </row>
    <row r="407" spans="1:10" hidden="1" x14ac:dyDescent="0.25">
      <c r="A407" s="136"/>
      <c r="B407" s="158"/>
      <c r="C407" s="158"/>
      <c r="D407" s="270"/>
      <c r="E407" s="268"/>
      <c r="F407" s="271"/>
      <c r="G407" s="143"/>
      <c r="H407" s="216"/>
      <c r="I407" s="145"/>
      <c r="J407" s="173"/>
    </row>
    <row r="408" spans="1:10" hidden="1" x14ac:dyDescent="0.25">
      <c r="A408" s="136"/>
      <c r="B408" s="158"/>
      <c r="C408" s="158"/>
      <c r="D408" s="270"/>
      <c r="E408" s="268"/>
      <c r="F408" s="271"/>
      <c r="G408" s="143"/>
      <c r="H408" s="216"/>
      <c r="I408" s="145"/>
      <c r="J408" s="173"/>
    </row>
    <row r="409" spans="1:10" hidden="1" x14ac:dyDescent="0.25">
      <c r="A409" s="136"/>
      <c r="B409" s="158"/>
      <c r="C409" s="158"/>
      <c r="D409" s="270"/>
      <c r="E409" s="268"/>
      <c r="F409" s="271"/>
      <c r="G409" s="143"/>
      <c r="H409" s="216"/>
      <c r="I409" s="145"/>
      <c r="J409" s="173"/>
    </row>
    <row r="410" spans="1:10" hidden="1" x14ac:dyDescent="0.25">
      <c r="A410" s="136"/>
      <c r="B410" s="158"/>
      <c r="C410" s="158"/>
      <c r="D410" s="270"/>
      <c r="E410" s="268"/>
      <c r="F410" s="271"/>
      <c r="G410" s="143"/>
      <c r="H410" s="216"/>
      <c r="I410" s="145"/>
      <c r="J410" s="173"/>
    </row>
    <row r="411" spans="1:10" hidden="1" x14ac:dyDescent="0.25">
      <c r="A411" s="136"/>
      <c r="B411" s="158"/>
      <c r="C411" s="158"/>
      <c r="D411" s="270"/>
      <c r="E411" s="268"/>
      <c r="F411" s="271"/>
      <c r="G411" s="143"/>
      <c r="H411" s="216"/>
      <c r="I411" s="145"/>
      <c r="J411" s="173"/>
    </row>
    <row r="412" spans="1:10" hidden="1" x14ac:dyDescent="0.25">
      <c r="A412" s="136"/>
      <c r="B412" s="158"/>
      <c r="C412" s="158"/>
      <c r="D412" s="270"/>
      <c r="E412" s="268"/>
      <c r="F412" s="271"/>
      <c r="G412" s="143"/>
      <c r="H412" s="216"/>
      <c r="I412" s="145"/>
      <c r="J412" s="173"/>
    </row>
    <row r="413" spans="1:10" hidden="1" x14ac:dyDescent="0.25">
      <c r="A413" s="136"/>
      <c r="B413" s="158"/>
      <c r="C413" s="158"/>
      <c r="D413" s="270"/>
      <c r="E413" s="268"/>
      <c r="F413" s="271"/>
      <c r="G413" s="143"/>
      <c r="H413" s="216"/>
      <c r="I413" s="145"/>
      <c r="J413" s="173"/>
    </row>
    <row r="414" spans="1:10" hidden="1" x14ac:dyDescent="0.25">
      <c r="A414" s="136"/>
      <c r="B414" s="158"/>
      <c r="C414" s="158"/>
      <c r="D414" s="270"/>
      <c r="E414" s="268"/>
      <c r="F414" s="271"/>
      <c r="G414" s="143"/>
      <c r="H414" s="216"/>
      <c r="I414" s="145"/>
      <c r="J414" s="173"/>
    </row>
    <row r="415" spans="1:10" hidden="1" x14ac:dyDescent="0.25">
      <c r="A415" s="136"/>
      <c r="B415" s="158"/>
      <c r="C415" s="158"/>
      <c r="D415" s="270"/>
      <c r="E415" s="268"/>
      <c r="F415" s="271"/>
      <c r="G415" s="143"/>
      <c r="H415" s="216"/>
      <c r="I415" s="145"/>
      <c r="J415" s="173"/>
    </row>
    <row r="416" spans="1:10" hidden="1" x14ac:dyDescent="0.25">
      <c r="A416" s="136"/>
      <c r="B416" s="158"/>
      <c r="C416" s="158"/>
      <c r="D416" s="270"/>
      <c r="E416" s="268"/>
      <c r="F416" s="271"/>
      <c r="G416" s="143"/>
      <c r="H416" s="216"/>
      <c r="I416" s="145"/>
      <c r="J416" s="173"/>
    </row>
    <row r="417" spans="1:10" hidden="1" x14ac:dyDescent="0.25">
      <c r="A417" s="136"/>
      <c r="B417" s="158"/>
      <c r="C417" s="158"/>
      <c r="D417" s="270"/>
      <c r="E417" s="268"/>
      <c r="F417" s="271"/>
      <c r="G417" s="143"/>
      <c r="H417" s="216"/>
      <c r="I417" s="145"/>
      <c r="J417" s="173"/>
    </row>
    <row r="418" spans="1:10" hidden="1" x14ac:dyDescent="0.25">
      <c r="A418" s="136"/>
      <c r="B418" s="158"/>
      <c r="C418" s="158"/>
      <c r="D418" s="270"/>
      <c r="E418" s="268"/>
      <c r="F418" s="271"/>
      <c r="G418" s="143"/>
      <c r="H418" s="216"/>
      <c r="I418" s="145"/>
      <c r="J418" s="173"/>
    </row>
    <row r="419" spans="1:10" hidden="1" x14ac:dyDescent="0.25">
      <c r="A419" s="136"/>
      <c r="B419" s="158"/>
      <c r="C419" s="158"/>
      <c r="D419" s="270"/>
      <c r="E419" s="268"/>
      <c r="F419" s="271"/>
      <c r="G419" s="143"/>
      <c r="H419" s="216"/>
      <c r="I419" s="145"/>
      <c r="J419" s="173"/>
    </row>
    <row r="420" spans="1:10" hidden="1" x14ac:dyDescent="0.25">
      <c r="A420" s="136"/>
      <c r="B420" s="158"/>
      <c r="C420" s="158"/>
      <c r="D420" s="270"/>
      <c r="E420" s="268"/>
      <c r="F420" s="271"/>
      <c r="G420" s="143"/>
      <c r="H420" s="216"/>
      <c r="I420" s="145"/>
      <c r="J420" s="173"/>
    </row>
    <row r="421" spans="1:10" hidden="1" x14ac:dyDescent="0.25">
      <c r="A421" s="136"/>
      <c r="B421" s="158"/>
      <c r="C421" s="158"/>
      <c r="D421" s="270"/>
      <c r="E421" s="268"/>
      <c r="F421" s="271"/>
      <c r="G421" s="143"/>
      <c r="H421" s="216"/>
      <c r="I421" s="145"/>
      <c r="J421" s="173"/>
    </row>
    <row r="422" spans="1:10" hidden="1" x14ac:dyDescent="0.25">
      <c r="A422" s="136"/>
      <c r="B422" s="158"/>
      <c r="C422" s="158"/>
      <c r="D422" s="270"/>
      <c r="E422" s="268"/>
      <c r="F422" s="271"/>
      <c r="G422" s="143"/>
      <c r="H422" s="216"/>
      <c r="I422" s="145"/>
      <c r="J422" s="173"/>
    </row>
    <row r="423" spans="1:10" hidden="1" x14ac:dyDescent="0.25">
      <c r="A423" s="136"/>
      <c r="B423" s="158"/>
      <c r="C423" s="158"/>
      <c r="D423" s="270"/>
      <c r="E423" s="268"/>
      <c r="F423" s="271"/>
      <c r="G423" s="143"/>
      <c r="H423" s="216"/>
      <c r="I423" s="145"/>
      <c r="J423" s="173"/>
    </row>
    <row r="424" spans="1:10" hidden="1" x14ac:dyDescent="0.25">
      <c r="A424" s="136"/>
      <c r="B424" s="158"/>
      <c r="C424" s="158"/>
      <c r="D424" s="270"/>
      <c r="E424" s="268"/>
      <c r="F424" s="271"/>
      <c r="G424" s="143"/>
      <c r="H424" s="216"/>
      <c r="I424" s="145"/>
      <c r="J424" s="173"/>
    </row>
    <row r="425" spans="1:10" hidden="1" x14ac:dyDescent="0.25">
      <c r="A425" s="136"/>
      <c r="B425" s="158"/>
      <c r="C425" s="158"/>
      <c r="D425" s="270"/>
      <c r="E425" s="268"/>
      <c r="F425" s="271"/>
      <c r="G425" s="143"/>
      <c r="H425" s="216"/>
      <c r="I425" s="145"/>
      <c r="J425" s="173"/>
    </row>
    <row r="426" spans="1:10" hidden="1" x14ac:dyDescent="0.25">
      <c r="A426" s="136"/>
      <c r="B426" s="158"/>
      <c r="C426" s="158"/>
      <c r="D426" s="270"/>
      <c r="E426" s="268"/>
      <c r="F426" s="271"/>
      <c r="G426" s="143"/>
      <c r="H426" s="216"/>
      <c r="I426" s="145"/>
      <c r="J426" s="173"/>
    </row>
    <row r="427" spans="1:10" hidden="1" x14ac:dyDescent="0.25">
      <c r="A427" s="136"/>
      <c r="B427" s="158"/>
      <c r="C427" s="158"/>
      <c r="D427" s="270"/>
      <c r="E427" s="268"/>
      <c r="F427" s="271"/>
      <c r="G427" s="143"/>
      <c r="H427" s="216"/>
      <c r="I427" s="145"/>
      <c r="J427" s="173"/>
    </row>
    <row r="428" spans="1:10" hidden="1" x14ac:dyDescent="0.25">
      <c r="A428" s="136"/>
      <c r="B428" s="158"/>
      <c r="C428" s="158"/>
      <c r="D428" s="270"/>
      <c r="E428" s="268"/>
      <c r="F428" s="271"/>
      <c r="G428" s="143"/>
      <c r="H428" s="216"/>
      <c r="I428" s="145"/>
      <c r="J428" s="173"/>
    </row>
    <row r="429" spans="1:10" hidden="1" x14ac:dyDescent="0.25">
      <c r="A429" s="136"/>
      <c r="B429" s="158"/>
      <c r="C429" s="158"/>
      <c r="D429" s="270"/>
      <c r="E429" s="268"/>
      <c r="F429" s="271"/>
      <c r="G429" s="143"/>
      <c r="H429" s="216"/>
      <c r="I429" s="145"/>
      <c r="J429" s="173"/>
    </row>
    <row r="430" spans="1:10" hidden="1" x14ac:dyDescent="0.25">
      <c r="A430" s="136"/>
      <c r="B430" s="158"/>
      <c r="C430" s="158"/>
      <c r="D430" s="270"/>
      <c r="E430" s="268"/>
      <c r="F430" s="271"/>
      <c r="G430" s="143"/>
      <c r="H430" s="216"/>
      <c r="I430" s="145"/>
      <c r="J430" s="173"/>
    </row>
    <row r="431" spans="1:10" hidden="1" x14ac:dyDescent="0.25">
      <c r="A431" s="136"/>
      <c r="B431" s="158"/>
      <c r="C431" s="158"/>
      <c r="D431" s="270"/>
      <c r="E431" s="268"/>
      <c r="F431" s="271"/>
      <c r="G431" s="143"/>
      <c r="H431" s="216"/>
      <c r="I431" s="145"/>
      <c r="J431" s="173"/>
    </row>
    <row r="432" spans="1:10" hidden="1" x14ac:dyDescent="0.25">
      <c r="A432" s="136"/>
      <c r="B432" s="158"/>
      <c r="C432" s="158"/>
      <c r="D432" s="270"/>
      <c r="E432" s="268"/>
      <c r="F432" s="271"/>
      <c r="G432" s="143"/>
      <c r="H432" s="216"/>
      <c r="I432" s="145"/>
      <c r="J432" s="173"/>
    </row>
    <row r="433" spans="1:10" hidden="1" x14ac:dyDescent="0.25">
      <c r="A433" s="136"/>
      <c r="B433" s="158"/>
      <c r="C433" s="158"/>
      <c r="D433" s="270"/>
      <c r="E433" s="268"/>
      <c r="F433" s="271"/>
      <c r="G433" s="143"/>
      <c r="H433" s="216"/>
      <c r="I433" s="145"/>
      <c r="J433" s="173"/>
    </row>
    <row r="434" spans="1:10" hidden="1" x14ac:dyDescent="0.25">
      <c r="A434" s="136"/>
      <c r="B434" s="158"/>
      <c r="C434" s="158"/>
      <c r="D434" s="270"/>
      <c r="E434" s="268"/>
      <c r="F434" s="271"/>
      <c r="G434" s="143"/>
      <c r="H434" s="216"/>
      <c r="I434" s="145"/>
      <c r="J434" s="173"/>
    </row>
    <row r="435" spans="1:10" hidden="1" x14ac:dyDescent="0.25">
      <c r="A435" s="136"/>
      <c r="B435" s="158"/>
      <c r="C435" s="158"/>
      <c r="D435" s="270"/>
      <c r="E435" s="268"/>
      <c r="F435" s="271"/>
      <c r="G435" s="143"/>
      <c r="H435" s="216"/>
      <c r="I435" s="145"/>
      <c r="J435" s="173"/>
    </row>
    <row r="436" spans="1:10" hidden="1" x14ac:dyDescent="0.25">
      <c r="A436" s="136"/>
      <c r="B436" s="158"/>
      <c r="C436" s="158"/>
      <c r="D436" s="270"/>
      <c r="E436" s="268"/>
      <c r="F436" s="271"/>
      <c r="G436" s="143"/>
      <c r="H436" s="216"/>
      <c r="I436" s="145"/>
      <c r="J436" s="173"/>
    </row>
    <row r="437" spans="1:10" hidden="1" x14ac:dyDescent="0.25">
      <c r="A437" s="136"/>
      <c r="B437" s="158"/>
      <c r="C437" s="158"/>
      <c r="D437" s="270"/>
      <c r="E437" s="268"/>
      <c r="F437" s="271"/>
      <c r="G437" s="143"/>
      <c r="H437" s="216"/>
      <c r="I437" s="145"/>
      <c r="J437" s="173"/>
    </row>
    <row r="438" spans="1:10" hidden="1" x14ac:dyDescent="0.25">
      <c r="A438" s="136"/>
      <c r="B438" s="158"/>
      <c r="C438" s="158"/>
      <c r="D438" s="270"/>
      <c r="E438" s="268"/>
      <c r="F438" s="271"/>
      <c r="G438" s="143"/>
      <c r="H438" s="216"/>
      <c r="I438" s="145"/>
      <c r="J438" s="173"/>
    </row>
    <row r="439" spans="1:10" hidden="1" x14ac:dyDescent="0.25">
      <c r="A439" s="136"/>
      <c r="B439" s="158"/>
      <c r="C439" s="158"/>
      <c r="D439" s="270"/>
      <c r="E439" s="268"/>
      <c r="F439" s="271"/>
      <c r="G439" s="143"/>
      <c r="H439" s="216"/>
      <c r="I439" s="145"/>
      <c r="J439" s="173"/>
    </row>
    <row r="440" spans="1:10" hidden="1" x14ac:dyDescent="0.25">
      <c r="A440" s="136"/>
      <c r="B440" s="158"/>
      <c r="C440" s="158"/>
      <c r="D440" s="270"/>
      <c r="E440" s="268"/>
      <c r="F440" s="271"/>
      <c r="G440" s="143"/>
      <c r="H440" s="216"/>
      <c r="I440" s="145"/>
      <c r="J440" s="173"/>
    </row>
    <row r="441" spans="1:10" hidden="1" x14ac:dyDescent="0.25">
      <c r="A441" s="136"/>
      <c r="B441" s="158"/>
      <c r="C441" s="158"/>
      <c r="D441" s="270"/>
      <c r="E441" s="268"/>
      <c r="F441" s="271"/>
      <c r="G441" s="143"/>
      <c r="H441" s="216"/>
      <c r="I441" s="145"/>
      <c r="J441" s="173"/>
    </row>
    <row r="442" spans="1:10" hidden="1" x14ac:dyDescent="0.25">
      <c r="A442" s="136"/>
      <c r="B442" s="158"/>
      <c r="C442" s="158"/>
      <c r="D442" s="270"/>
      <c r="E442" s="268"/>
      <c r="F442" s="271"/>
      <c r="G442" s="143"/>
      <c r="H442" s="216"/>
      <c r="I442" s="145"/>
      <c r="J442" s="173"/>
    </row>
    <row r="443" spans="1:10" hidden="1" x14ac:dyDescent="0.25">
      <c r="A443" s="136"/>
      <c r="B443" s="158"/>
      <c r="C443" s="158"/>
      <c r="D443" s="270"/>
      <c r="E443" s="268"/>
      <c r="F443" s="271"/>
      <c r="G443" s="143"/>
      <c r="H443" s="216"/>
      <c r="I443" s="145"/>
      <c r="J443" s="173"/>
    </row>
    <row r="444" spans="1:10" hidden="1" x14ac:dyDescent="0.25">
      <c r="A444" s="136"/>
      <c r="B444" s="158"/>
      <c r="C444" s="158"/>
      <c r="D444" s="270"/>
      <c r="E444" s="268"/>
      <c r="F444" s="271"/>
      <c r="G444" s="143"/>
      <c r="H444" s="216"/>
      <c r="I444" s="145"/>
      <c r="J444" s="173"/>
    </row>
    <row r="445" spans="1:10" hidden="1" x14ac:dyDescent="0.25">
      <c r="A445" s="136"/>
      <c r="B445" s="158"/>
      <c r="C445" s="158"/>
      <c r="D445" s="270"/>
      <c r="E445" s="268"/>
      <c r="F445" s="271"/>
      <c r="G445" s="143"/>
      <c r="H445" s="216"/>
      <c r="I445" s="145"/>
      <c r="J445" s="173"/>
    </row>
    <row r="446" spans="1:10" hidden="1" x14ac:dyDescent="0.25">
      <c r="A446" s="136"/>
      <c r="B446" s="158"/>
      <c r="C446" s="158"/>
      <c r="D446" s="270"/>
      <c r="E446" s="268"/>
      <c r="F446" s="271"/>
      <c r="G446" s="143"/>
      <c r="H446" s="216"/>
      <c r="I446" s="145"/>
      <c r="J446" s="173"/>
    </row>
    <row r="447" spans="1:10" hidden="1" x14ac:dyDescent="0.25">
      <c r="A447" s="136"/>
      <c r="B447" s="158"/>
      <c r="C447" s="158"/>
      <c r="D447" s="270"/>
      <c r="E447" s="268"/>
      <c r="F447" s="271"/>
      <c r="G447" s="143"/>
      <c r="H447" s="216"/>
      <c r="I447" s="145"/>
      <c r="J447" s="173"/>
    </row>
    <row r="448" spans="1:10" hidden="1" x14ac:dyDescent="0.25">
      <c r="A448" s="136"/>
      <c r="B448" s="158"/>
      <c r="C448" s="158"/>
      <c r="D448" s="270"/>
      <c r="E448" s="268"/>
      <c r="F448" s="271"/>
      <c r="G448" s="143"/>
      <c r="H448" s="216"/>
      <c r="I448" s="145"/>
      <c r="J448" s="173"/>
    </row>
    <row r="449" spans="1:10" hidden="1" x14ac:dyDescent="0.25">
      <c r="A449" s="136"/>
      <c r="B449" s="158"/>
      <c r="C449" s="158"/>
      <c r="D449" s="270"/>
      <c r="E449" s="268"/>
      <c r="F449" s="271"/>
      <c r="G449" s="143"/>
      <c r="H449" s="216"/>
      <c r="I449" s="145"/>
      <c r="J449" s="173"/>
    </row>
    <row r="450" spans="1:10" hidden="1" x14ac:dyDescent="0.25">
      <c r="A450" s="136"/>
      <c r="B450" s="158"/>
      <c r="C450" s="158"/>
      <c r="D450" s="270"/>
      <c r="E450" s="268"/>
      <c r="F450" s="271"/>
      <c r="G450" s="143"/>
      <c r="H450" s="216"/>
      <c r="I450" s="145"/>
      <c r="J450" s="173"/>
    </row>
    <row r="451" spans="1:10" hidden="1" x14ac:dyDescent="0.25">
      <c r="A451" s="136"/>
      <c r="B451" s="158"/>
      <c r="C451" s="158"/>
      <c r="D451" s="270"/>
      <c r="E451" s="268"/>
      <c r="F451" s="271"/>
      <c r="G451" s="143"/>
      <c r="H451" s="216"/>
      <c r="I451" s="145"/>
      <c r="J451" s="173"/>
    </row>
    <row r="452" spans="1:10" hidden="1" x14ac:dyDescent="0.25">
      <c r="A452" s="136"/>
      <c r="B452" s="158"/>
      <c r="C452" s="158"/>
      <c r="D452" s="270"/>
      <c r="E452" s="268"/>
      <c r="F452" s="271"/>
      <c r="G452" s="143"/>
      <c r="H452" s="216"/>
      <c r="I452" s="145"/>
      <c r="J452" s="173"/>
    </row>
    <row r="453" spans="1:10" hidden="1" x14ac:dyDescent="0.25">
      <c r="A453" s="136"/>
      <c r="B453" s="158"/>
      <c r="C453" s="158"/>
      <c r="D453" s="270"/>
      <c r="E453" s="268"/>
      <c r="F453" s="271"/>
      <c r="G453" s="143"/>
      <c r="H453" s="216"/>
      <c r="I453" s="145"/>
      <c r="J453" s="173"/>
    </row>
    <row r="454" spans="1:10" hidden="1" x14ac:dyDescent="0.25">
      <c r="A454" s="136"/>
      <c r="B454" s="158"/>
      <c r="C454" s="158"/>
      <c r="D454" s="270"/>
      <c r="E454" s="268"/>
      <c r="F454" s="271"/>
      <c r="G454" s="143"/>
      <c r="H454" s="216"/>
      <c r="I454" s="145"/>
      <c r="J454" s="173"/>
    </row>
    <row r="455" spans="1:10" hidden="1" x14ac:dyDescent="0.25">
      <c r="A455" s="136"/>
      <c r="B455" s="158"/>
      <c r="C455" s="158"/>
      <c r="D455" s="270"/>
      <c r="E455" s="268"/>
      <c r="F455" s="271"/>
      <c r="G455" s="143"/>
      <c r="H455" s="216"/>
      <c r="I455" s="145"/>
      <c r="J455" s="173"/>
    </row>
    <row r="456" spans="1:10" hidden="1" x14ac:dyDescent="0.25">
      <c r="A456" s="136"/>
      <c r="B456" s="158"/>
      <c r="C456" s="158"/>
      <c r="D456" s="270"/>
      <c r="E456" s="268"/>
      <c r="F456" s="271"/>
      <c r="G456" s="143"/>
      <c r="H456" s="216"/>
      <c r="I456" s="145"/>
      <c r="J456" s="173"/>
    </row>
    <row r="457" spans="1:10" hidden="1" x14ac:dyDescent="0.25">
      <c r="A457" s="136"/>
      <c r="B457" s="158"/>
      <c r="C457" s="158"/>
      <c r="D457" s="270"/>
      <c r="E457" s="268"/>
      <c r="F457" s="271"/>
      <c r="G457" s="143"/>
      <c r="H457" s="216"/>
      <c r="I457" s="145"/>
      <c r="J457" s="173"/>
    </row>
    <row r="458" spans="1:10" hidden="1" x14ac:dyDescent="0.25">
      <c r="A458" s="136"/>
      <c r="B458" s="158"/>
      <c r="C458" s="158"/>
      <c r="D458" s="270"/>
      <c r="E458" s="268"/>
      <c r="F458" s="271"/>
      <c r="G458" s="143"/>
      <c r="H458" s="216"/>
      <c r="I458" s="145"/>
      <c r="J458" s="173"/>
    </row>
    <row r="459" spans="1:10" hidden="1" x14ac:dyDescent="0.25">
      <c r="A459" s="136"/>
      <c r="B459" s="158"/>
      <c r="C459" s="158"/>
      <c r="D459" s="270"/>
      <c r="E459" s="268"/>
      <c r="F459" s="271"/>
      <c r="G459" s="143"/>
      <c r="H459" s="216"/>
      <c r="I459" s="145"/>
      <c r="J459" s="173"/>
    </row>
    <row r="460" spans="1:10" hidden="1" x14ac:dyDescent="0.25">
      <c r="A460" s="136"/>
      <c r="B460" s="158"/>
      <c r="C460" s="158"/>
      <c r="D460" s="270"/>
      <c r="E460" s="268"/>
      <c r="F460" s="271"/>
      <c r="G460" s="143"/>
      <c r="H460" s="216"/>
      <c r="I460" s="145"/>
      <c r="J460" s="173"/>
    </row>
    <row r="461" spans="1:10" hidden="1" x14ac:dyDescent="0.25">
      <c r="A461" s="136"/>
      <c r="B461" s="158"/>
      <c r="C461" s="158"/>
      <c r="D461" s="270"/>
      <c r="E461" s="268"/>
      <c r="F461" s="271"/>
      <c r="G461" s="143"/>
      <c r="H461" s="216"/>
      <c r="I461" s="145"/>
      <c r="J461" s="173"/>
    </row>
    <row r="462" spans="1:10" hidden="1" x14ac:dyDescent="0.25">
      <c r="A462" s="136"/>
      <c r="B462" s="158"/>
      <c r="C462" s="158"/>
      <c r="D462" s="270"/>
      <c r="E462" s="268"/>
      <c r="F462" s="271"/>
      <c r="G462" s="143"/>
      <c r="H462" s="216"/>
      <c r="I462" s="145"/>
      <c r="J462" s="173"/>
    </row>
    <row r="463" spans="1:10" hidden="1" x14ac:dyDescent="0.25">
      <c r="A463" s="136"/>
      <c r="B463" s="158"/>
      <c r="C463" s="158"/>
      <c r="D463" s="270"/>
      <c r="E463" s="268"/>
      <c r="F463" s="271"/>
      <c r="G463" s="143"/>
      <c r="H463" s="216"/>
      <c r="I463" s="145"/>
      <c r="J463" s="173"/>
    </row>
    <row r="464" spans="1:10" hidden="1" x14ac:dyDescent="0.25">
      <c r="A464" s="136"/>
      <c r="B464" s="158"/>
      <c r="C464" s="158"/>
      <c r="D464" s="270"/>
      <c r="E464" s="268"/>
      <c r="F464" s="271"/>
      <c r="G464" s="143"/>
      <c r="H464" s="216"/>
      <c r="I464" s="145"/>
      <c r="J464" s="173"/>
    </row>
    <row r="465" spans="1:10" hidden="1" x14ac:dyDescent="0.25">
      <c r="A465" s="136"/>
      <c r="B465" s="158"/>
      <c r="C465" s="158"/>
      <c r="D465" s="270"/>
      <c r="E465" s="268"/>
      <c r="F465" s="271"/>
      <c r="G465" s="143"/>
      <c r="H465" s="216"/>
      <c r="I465" s="145"/>
      <c r="J465" s="173"/>
    </row>
    <row r="466" spans="1:10" hidden="1" x14ac:dyDescent="0.25">
      <c r="A466" s="136"/>
      <c r="B466" s="158"/>
      <c r="C466" s="158"/>
      <c r="D466" s="270"/>
      <c r="E466" s="268"/>
      <c r="F466" s="271"/>
      <c r="G466" s="143"/>
      <c r="H466" s="216"/>
      <c r="I466" s="145"/>
      <c r="J466" s="173"/>
    </row>
    <row r="467" spans="1:10" hidden="1" x14ac:dyDescent="0.25">
      <c r="A467" s="136"/>
      <c r="B467" s="158"/>
      <c r="C467" s="158"/>
      <c r="D467" s="270"/>
      <c r="E467" s="268"/>
      <c r="F467" s="271"/>
      <c r="G467" s="143"/>
      <c r="H467" s="216"/>
      <c r="I467" s="145"/>
      <c r="J467" s="173"/>
    </row>
    <row r="468" spans="1:10" hidden="1" x14ac:dyDescent="0.25">
      <c r="A468" s="136"/>
      <c r="B468" s="158"/>
      <c r="C468" s="158"/>
      <c r="D468" s="270"/>
      <c r="E468" s="268"/>
      <c r="F468" s="271"/>
      <c r="G468" s="143"/>
      <c r="H468" s="216"/>
      <c r="I468" s="145"/>
      <c r="J468" s="173"/>
    </row>
    <row r="469" spans="1:10" hidden="1" x14ac:dyDescent="0.25">
      <c r="A469" s="136"/>
      <c r="B469" s="158"/>
      <c r="C469" s="158"/>
      <c r="D469" s="270"/>
      <c r="E469" s="268"/>
      <c r="F469" s="271"/>
      <c r="G469" s="143"/>
      <c r="H469" s="216"/>
      <c r="I469" s="145"/>
      <c r="J469" s="173"/>
    </row>
    <row r="470" spans="1:10" hidden="1" x14ac:dyDescent="0.25">
      <c r="A470" s="136"/>
      <c r="B470" s="158"/>
      <c r="C470" s="158"/>
      <c r="D470" s="270"/>
      <c r="E470" s="268"/>
      <c r="F470" s="271"/>
      <c r="G470" s="143"/>
      <c r="H470" s="216"/>
      <c r="I470" s="145"/>
      <c r="J470" s="173"/>
    </row>
    <row r="471" spans="1:10" hidden="1" x14ac:dyDescent="0.25">
      <c r="A471" s="136"/>
      <c r="B471" s="158"/>
      <c r="C471" s="158"/>
      <c r="D471" s="270"/>
      <c r="E471" s="268"/>
      <c r="F471" s="271"/>
      <c r="G471" s="143"/>
      <c r="H471" s="216"/>
      <c r="I471" s="145"/>
      <c r="J471" s="173"/>
    </row>
    <row r="472" spans="1:10" hidden="1" x14ac:dyDescent="0.25">
      <c r="A472" s="136"/>
      <c r="B472" s="158"/>
      <c r="C472" s="158"/>
      <c r="D472" s="270"/>
      <c r="E472" s="268"/>
      <c r="F472" s="271"/>
      <c r="G472" s="143"/>
      <c r="H472" s="216"/>
      <c r="I472" s="145"/>
      <c r="J472" s="173"/>
    </row>
    <row r="473" spans="1:10" hidden="1" x14ac:dyDescent="0.25">
      <c r="A473" s="136"/>
      <c r="B473" s="158"/>
      <c r="C473" s="158"/>
      <c r="D473" s="270"/>
      <c r="E473" s="268"/>
      <c r="F473" s="271"/>
      <c r="G473" s="143"/>
      <c r="H473" s="216"/>
      <c r="I473" s="145"/>
      <c r="J473" s="173"/>
    </row>
    <row r="474" spans="1:10" hidden="1" x14ac:dyDescent="0.25">
      <c r="A474" s="136"/>
      <c r="B474" s="158"/>
      <c r="C474" s="158"/>
      <c r="D474" s="270"/>
      <c r="E474" s="268"/>
      <c r="F474" s="271"/>
      <c r="G474" s="143"/>
      <c r="H474" s="216"/>
      <c r="I474" s="145"/>
      <c r="J474" s="173"/>
    </row>
    <row r="475" spans="1:10" hidden="1" x14ac:dyDescent="0.25">
      <c r="A475" s="136"/>
      <c r="B475" s="158"/>
      <c r="C475" s="158"/>
      <c r="D475" s="270"/>
      <c r="E475" s="268"/>
      <c r="F475" s="271"/>
      <c r="G475" s="143"/>
      <c r="H475" s="216"/>
      <c r="I475" s="145"/>
      <c r="J475" s="173"/>
    </row>
    <row r="476" spans="1:10" hidden="1" x14ac:dyDescent="0.25">
      <c r="A476" s="136"/>
      <c r="B476" s="158"/>
      <c r="C476" s="158"/>
      <c r="D476" s="270"/>
      <c r="E476" s="268"/>
      <c r="F476" s="271"/>
      <c r="G476" s="143"/>
      <c r="H476" s="216"/>
      <c r="I476" s="145"/>
      <c r="J476" s="173"/>
    </row>
    <row r="477" spans="1:10" hidden="1" x14ac:dyDescent="0.25">
      <c r="A477" s="136"/>
      <c r="B477" s="158"/>
      <c r="C477" s="158"/>
      <c r="D477" s="270"/>
      <c r="E477" s="268"/>
      <c r="F477" s="271"/>
      <c r="G477" s="143"/>
      <c r="H477" s="216"/>
      <c r="I477" s="145"/>
      <c r="J477" s="173"/>
    </row>
    <row r="478" spans="1:10" hidden="1" x14ac:dyDescent="0.25">
      <c r="A478" s="136"/>
      <c r="B478" s="158"/>
      <c r="C478" s="158"/>
      <c r="D478" s="270"/>
      <c r="E478" s="268"/>
      <c r="F478" s="271"/>
      <c r="G478" s="143"/>
      <c r="H478" s="216"/>
      <c r="I478" s="145"/>
      <c r="J478" s="173"/>
    </row>
    <row r="479" spans="1:10" hidden="1" x14ac:dyDescent="0.25">
      <c r="A479" s="136"/>
      <c r="B479" s="158"/>
      <c r="C479" s="158"/>
      <c r="D479" s="270"/>
      <c r="E479" s="268"/>
      <c r="F479" s="271"/>
      <c r="G479" s="143"/>
      <c r="H479" s="216"/>
      <c r="I479" s="145"/>
      <c r="J479" s="173"/>
    </row>
    <row r="480" spans="1:10" hidden="1" x14ac:dyDescent="0.25">
      <c r="A480" s="136"/>
      <c r="B480" s="158"/>
      <c r="C480" s="158"/>
      <c r="D480" s="270"/>
      <c r="E480" s="268"/>
      <c r="F480" s="271"/>
      <c r="G480" s="143"/>
      <c r="H480" s="216"/>
      <c r="I480" s="145"/>
      <c r="J480" s="173"/>
    </row>
    <row r="481" spans="1:10" hidden="1" x14ac:dyDescent="0.25">
      <c r="A481" s="136"/>
      <c r="B481" s="158"/>
      <c r="C481" s="158"/>
      <c r="D481" s="270"/>
      <c r="E481" s="268"/>
      <c r="F481" s="271"/>
      <c r="G481" s="143"/>
      <c r="H481" s="216"/>
      <c r="I481" s="145"/>
      <c r="J481" s="173"/>
    </row>
    <row r="482" spans="1:10" hidden="1" x14ac:dyDescent="0.25">
      <c r="A482" s="136"/>
      <c r="B482" s="158"/>
      <c r="C482" s="158"/>
      <c r="D482" s="270"/>
      <c r="E482" s="268"/>
      <c r="F482" s="271"/>
      <c r="G482" s="143"/>
      <c r="H482" s="216"/>
      <c r="I482" s="145"/>
      <c r="J482" s="173"/>
    </row>
    <row r="483" spans="1:10" hidden="1" x14ac:dyDescent="0.25">
      <c r="A483" s="136"/>
      <c r="B483" s="158"/>
      <c r="C483" s="158"/>
      <c r="D483" s="270"/>
      <c r="E483" s="268"/>
      <c r="F483" s="271"/>
      <c r="G483" s="143"/>
      <c r="H483" s="216"/>
      <c r="I483" s="145"/>
      <c r="J483" s="173"/>
    </row>
    <row r="484" spans="1:10" hidden="1" x14ac:dyDescent="0.25">
      <c r="A484" s="136"/>
      <c r="B484" s="158"/>
      <c r="C484" s="158"/>
      <c r="D484" s="270"/>
      <c r="E484" s="268"/>
      <c r="F484" s="271"/>
      <c r="G484" s="143"/>
      <c r="H484" s="216"/>
      <c r="I484" s="145"/>
      <c r="J484" s="173"/>
    </row>
    <row r="485" spans="1:10" hidden="1" x14ac:dyDescent="0.25">
      <c r="A485" s="136"/>
      <c r="B485" s="158"/>
      <c r="C485" s="158"/>
      <c r="D485" s="270"/>
      <c r="E485" s="268"/>
      <c r="F485" s="271"/>
      <c r="G485" s="143"/>
      <c r="H485" s="216"/>
      <c r="I485" s="145"/>
      <c r="J485" s="173"/>
    </row>
    <row r="486" spans="1:10" hidden="1" x14ac:dyDescent="0.25">
      <c r="A486" s="136"/>
      <c r="B486" s="158"/>
      <c r="C486" s="158"/>
      <c r="D486" s="270"/>
      <c r="E486" s="268"/>
      <c r="F486" s="271"/>
      <c r="G486" s="143"/>
      <c r="H486" s="216"/>
      <c r="I486" s="145"/>
      <c r="J486" s="173"/>
    </row>
    <row r="487" spans="1:10" hidden="1" x14ac:dyDescent="0.25">
      <c r="A487" s="136"/>
      <c r="B487" s="158"/>
      <c r="C487" s="158"/>
      <c r="D487" s="270"/>
      <c r="E487" s="268"/>
      <c r="F487" s="271"/>
      <c r="G487" s="143"/>
      <c r="H487" s="216"/>
      <c r="I487" s="145"/>
      <c r="J487" s="173"/>
    </row>
    <row r="488" spans="1:10" hidden="1" x14ac:dyDescent="0.25">
      <c r="A488" s="136"/>
      <c r="B488" s="158"/>
      <c r="C488" s="158"/>
      <c r="D488" s="270"/>
      <c r="E488" s="268"/>
      <c r="F488" s="271"/>
      <c r="G488" s="143"/>
      <c r="H488" s="216"/>
      <c r="I488" s="145"/>
      <c r="J488" s="173"/>
    </row>
    <row r="489" spans="1:10" hidden="1" x14ac:dyDescent="0.25">
      <c r="A489" s="136"/>
      <c r="B489" s="158"/>
      <c r="C489" s="158"/>
      <c r="D489" s="270"/>
      <c r="E489" s="268"/>
      <c r="F489" s="271"/>
      <c r="G489" s="143"/>
      <c r="H489" s="216"/>
      <c r="I489" s="145"/>
      <c r="J489" s="173"/>
    </row>
    <row r="490" spans="1:10" hidden="1" x14ac:dyDescent="0.25">
      <c r="A490" s="136"/>
      <c r="B490" s="158"/>
      <c r="C490" s="158"/>
      <c r="D490" s="270"/>
      <c r="E490" s="268"/>
      <c r="F490" s="271"/>
      <c r="G490" s="143"/>
      <c r="H490" s="216"/>
      <c r="I490" s="145"/>
      <c r="J490" s="173"/>
    </row>
    <row r="491" spans="1:10" hidden="1" x14ac:dyDescent="0.25">
      <c r="A491" s="136"/>
      <c r="B491" s="158"/>
      <c r="C491" s="158"/>
      <c r="D491" s="270"/>
      <c r="E491" s="268"/>
      <c r="F491" s="271"/>
      <c r="G491" s="143"/>
      <c r="H491" s="216"/>
      <c r="I491" s="145"/>
      <c r="J491" s="173"/>
    </row>
    <row r="492" spans="1:10" hidden="1" x14ac:dyDescent="0.25">
      <c r="A492" s="136"/>
      <c r="B492" s="158"/>
      <c r="C492" s="158"/>
      <c r="D492" s="270"/>
      <c r="E492" s="268"/>
      <c r="F492" s="271"/>
      <c r="G492" s="143"/>
      <c r="H492" s="216"/>
      <c r="I492" s="145"/>
      <c r="J492" s="173"/>
    </row>
    <row r="493" spans="1:10" hidden="1" x14ac:dyDescent="0.25">
      <c r="A493" s="136"/>
      <c r="B493" s="158"/>
      <c r="C493" s="158"/>
      <c r="D493" s="270"/>
      <c r="E493" s="268"/>
      <c r="F493" s="271"/>
      <c r="G493" s="143"/>
      <c r="H493" s="216"/>
      <c r="I493" s="145"/>
      <c r="J493" s="173"/>
    </row>
    <row r="494" spans="1:10" hidden="1" x14ac:dyDescent="0.25">
      <c r="A494" s="136"/>
      <c r="B494" s="158"/>
      <c r="C494" s="158"/>
      <c r="D494" s="270"/>
      <c r="E494" s="268"/>
      <c r="F494" s="271"/>
      <c r="G494" s="143"/>
      <c r="H494" s="216"/>
      <c r="I494" s="145"/>
      <c r="J494" s="173"/>
    </row>
    <row r="495" spans="1:10" hidden="1" x14ac:dyDescent="0.25">
      <c r="A495" s="136"/>
      <c r="B495" s="158"/>
      <c r="C495" s="158"/>
      <c r="D495" s="270"/>
      <c r="E495" s="268"/>
      <c r="F495" s="271"/>
      <c r="G495" s="143"/>
      <c r="H495" s="216"/>
      <c r="I495" s="145"/>
      <c r="J495" s="173"/>
    </row>
    <row r="496" spans="1:10" hidden="1" x14ac:dyDescent="0.25">
      <c r="A496" s="136"/>
      <c r="B496" s="158"/>
      <c r="C496" s="158"/>
      <c r="D496" s="270"/>
      <c r="E496" s="268"/>
      <c r="F496" s="271"/>
      <c r="G496" s="143"/>
      <c r="H496" s="216"/>
      <c r="I496" s="145"/>
      <c r="J496" s="173"/>
    </row>
    <row r="497" spans="1:10" hidden="1" x14ac:dyDescent="0.25">
      <c r="A497" s="136"/>
      <c r="B497" s="158"/>
      <c r="C497" s="158"/>
      <c r="D497" s="270"/>
      <c r="E497" s="268"/>
      <c r="F497" s="271"/>
      <c r="G497" s="143"/>
      <c r="H497" s="216"/>
      <c r="I497" s="145"/>
      <c r="J497" s="173"/>
    </row>
    <row r="498" spans="1:10" hidden="1" x14ac:dyDescent="0.25">
      <c r="A498" s="136"/>
      <c r="B498" s="158"/>
      <c r="C498" s="158"/>
      <c r="D498" s="270"/>
      <c r="E498" s="268"/>
      <c r="F498" s="271"/>
      <c r="G498" s="143"/>
      <c r="H498" s="216"/>
      <c r="I498" s="145"/>
      <c r="J498" s="173"/>
    </row>
    <row r="499" spans="1:10" hidden="1" x14ac:dyDescent="0.25">
      <c r="A499" s="151" t="s">
        <v>603</v>
      </c>
      <c r="B499" s="151"/>
      <c r="C499" s="188"/>
      <c r="D499" s="152"/>
      <c r="E499" s="152"/>
      <c r="F499" s="152"/>
      <c r="G499" s="152"/>
      <c r="H499" s="217"/>
      <c r="I499" s="153"/>
      <c r="J499" s="274"/>
    </row>
    <row r="500" spans="1:10" hidden="1" x14ac:dyDescent="0.25">
      <c r="A500" s="429" t="s">
        <v>632</v>
      </c>
      <c r="B500" s="429"/>
      <c r="C500" s="429"/>
      <c r="D500" s="429"/>
      <c r="E500" s="429"/>
      <c r="F500" s="429"/>
      <c r="G500" s="429"/>
      <c r="H500" s="429"/>
      <c r="I500" s="153"/>
      <c r="J500" s="274"/>
    </row>
    <row r="502" spans="1:10" x14ac:dyDescent="0.25">
      <c r="B502" s="189"/>
      <c r="C502" s="190" t="s">
        <v>640</v>
      </c>
    </row>
    <row r="503" spans="1:10" x14ac:dyDescent="0.25">
      <c r="B503" s="189"/>
      <c r="C503" s="190"/>
    </row>
    <row r="504" spans="1:10" x14ac:dyDescent="0.25">
      <c r="B504" s="189"/>
      <c r="C504" s="191"/>
    </row>
    <row r="505" spans="1:10" x14ac:dyDescent="0.25">
      <c r="B505" s="189" t="s">
        <v>643</v>
      </c>
      <c r="C505" s="190" t="s">
        <v>652</v>
      </c>
    </row>
  </sheetData>
  <autoFilter ref="A6:J500">
    <filterColumn colId="7">
      <filters>
        <filter val="1"/>
        <filter val="10"/>
        <filter val="11"/>
        <filter val="12"/>
        <filter val="1240"/>
        <filter val="13"/>
        <filter val="15"/>
        <filter val="17"/>
        <filter val="18"/>
        <filter val="2"/>
        <filter val="20"/>
        <filter val="22"/>
        <filter val="24"/>
        <filter val="3"/>
        <filter val="30"/>
        <filter val="38"/>
        <filter val="39"/>
        <filter val="4"/>
        <filter val="5"/>
        <filter val="56"/>
        <filter val="6"/>
        <filter val="7"/>
        <filter val="8"/>
        <filter val="9"/>
      </filters>
    </filterColumn>
  </autoFilter>
  <mergeCells count="10">
    <mergeCell ref="A500:H500"/>
    <mergeCell ref="D4:D5"/>
    <mergeCell ref="E4:E5"/>
    <mergeCell ref="F4:F5"/>
    <mergeCell ref="A2:J2"/>
    <mergeCell ref="A4:A5"/>
    <mergeCell ref="B4:B5"/>
    <mergeCell ref="C4:C5"/>
    <mergeCell ref="G4:I4"/>
    <mergeCell ref="J4:J5"/>
  </mergeCells>
  <pageMargins left="0.43307086614173229" right="0.23622047244094491" top="0.49" bottom="0.35433070866141736" header="0.31496062992125984" footer="0.31496062992125984"/>
  <pageSetup paperSize="9" scale="90" fitToHeight="0" orientation="landscape" r:id="rId1"/>
  <headerFooter differentFirst="1">
    <oddHeader>&amp;C&amp;"Times New Roman,обычный"&amp;16&amp;P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505"/>
  <sheetViews>
    <sheetView view="pageBreakPreview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I211" sqref="I211"/>
    </sheetView>
  </sheetViews>
  <sheetFormatPr defaultRowHeight="15.75" x14ac:dyDescent="0.25"/>
  <cols>
    <col min="1" max="1" width="6.5703125" style="156" customWidth="1"/>
    <col min="2" max="2" width="52.42578125" style="192" customWidth="1"/>
    <col min="3" max="3" width="22.85546875" style="193" customWidth="1"/>
    <col min="4" max="6" width="9.28515625" style="131" customWidth="1"/>
    <col min="7" max="9" width="10.42578125" style="125" customWidth="1"/>
    <col min="10" max="12" width="9.28515625" style="52" customWidth="1"/>
    <col min="13" max="13" width="13.5703125" style="131" customWidth="1"/>
    <col min="14" max="14" width="9" style="218" customWidth="1"/>
    <col min="15" max="15" width="9.140625" style="6"/>
    <col min="16" max="16" width="9.140625" style="115"/>
    <col min="17" max="16384" width="9.140625" style="6"/>
  </cols>
  <sheetData>
    <row r="1" spans="1:16" s="86" customFormat="1" ht="18.75" x14ac:dyDescent="0.3">
      <c r="A1" s="111"/>
      <c r="B1" s="85"/>
      <c r="C1" s="85"/>
      <c r="D1" s="83"/>
      <c r="E1" s="83"/>
      <c r="F1" s="83"/>
      <c r="G1" s="82"/>
      <c r="H1" s="82"/>
      <c r="I1" s="82"/>
      <c r="J1" s="84"/>
      <c r="K1" s="84"/>
      <c r="L1" s="84"/>
      <c r="M1" s="83"/>
      <c r="N1" s="211"/>
    </row>
    <row r="2" spans="1:16" s="114" customFormat="1" ht="18.75" x14ac:dyDescent="0.3">
      <c r="A2" s="467" t="s">
        <v>649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6" s="86" customFormat="1" ht="18.75" x14ac:dyDescent="0.3">
      <c r="A3" s="111"/>
      <c r="B3" s="85"/>
      <c r="C3" s="85"/>
      <c r="D3" s="103"/>
      <c r="E3" s="103"/>
      <c r="F3" s="103"/>
      <c r="G3" s="101"/>
      <c r="H3" s="101"/>
      <c r="I3" s="101"/>
      <c r="J3" s="102"/>
      <c r="K3" s="102"/>
      <c r="L3" s="102"/>
      <c r="M3" s="103"/>
      <c r="N3" s="212"/>
    </row>
    <row r="4" spans="1:16" s="133" customFormat="1" ht="38.25" customHeight="1" x14ac:dyDescent="0.25">
      <c r="A4" s="390" t="s">
        <v>0</v>
      </c>
      <c r="B4" s="390" t="s">
        <v>602</v>
      </c>
      <c r="C4" s="390" t="s">
        <v>601</v>
      </c>
      <c r="D4" s="419" t="s">
        <v>1</v>
      </c>
      <c r="E4" s="420"/>
      <c r="F4" s="421"/>
      <c r="G4" s="381" t="s">
        <v>589</v>
      </c>
      <c r="H4" s="382"/>
      <c r="I4" s="383"/>
      <c r="J4" s="445" t="s">
        <v>590</v>
      </c>
      <c r="K4" s="446"/>
      <c r="L4" s="447"/>
      <c r="M4" s="436" t="s">
        <v>591</v>
      </c>
      <c r="N4" s="437"/>
      <c r="O4" s="437"/>
      <c r="P4" s="350" t="s">
        <v>627</v>
      </c>
    </row>
    <row r="5" spans="1:16" s="135" customFormat="1" ht="36.75" customHeight="1" x14ac:dyDescent="0.25">
      <c r="A5" s="391"/>
      <c r="B5" s="391"/>
      <c r="C5" s="391"/>
      <c r="D5" s="339">
        <v>2016</v>
      </c>
      <c r="E5" s="339">
        <v>2017</v>
      </c>
      <c r="F5" s="339">
        <v>2018</v>
      </c>
      <c r="G5" s="339">
        <v>2016</v>
      </c>
      <c r="H5" s="339">
        <v>2017</v>
      </c>
      <c r="I5" s="339">
        <v>2018</v>
      </c>
      <c r="J5" s="339">
        <v>2016</v>
      </c>
      <c r="K5" s="339">
        <v>2017</v>
      </c>
      <c r="L5" s="339">
        <v>2018</v>
      </c>
      <c r="M5" s="169" t="s">
        <v>595</v>
      </c>
      <c r="N5" s="213" t="s">
        <v>630</v>
      </c>
      <c r="O5" s="168" t="s">
        <v>624</v>
      </c>
      <c r="P5" s="349" t="s">
        <v>571</v>
      </c>
    </row>
    <row r="6" spans="1:16" s="138" customFormat="1" ht="19.5" customHeight="1" x14ac:dyDescent="0.25">
      <c r="A6" s="338">
        <v>1</v>
      </c>
      <c r="B6" s="338">
        <v>2</v>
      </c>
      <c r="C6" s="338">
        <v>3</v>
      </c>
      <c r="D6" s="338">
        <v>4</v>
      </c>
      <c r="E6" s="338">
        <v>5</v>
      </c>
      <c r="F6" s="338">
        <v>6</v>
      </c>
      <c r="G6" s="338">
        <v>7</v>
      </c>
      <c r="H6" s="338">
        <v>8</v>
      </c>
      <c r="I6" s="338">
        <v>9</v>
      </c>
      <c r="J6" s="184">
        <v>10</v>
      </c>
      <c r="K6" s="184">
        <v>11</v>
      </c>
      <c r="L6" s="184">
        <v>12</v>
      </c>
      <c r="M6" s="184">
        <v>13</v>
      </c>
      <c r="N6" s="214">
        <v>14</v>
      </c>
      <c r="O6" s="184">
        <v>15</v>
      </c>
      <c r="P6" s="184">
        <v>16</v>
      </c>
    </row>
    <row r="7" spans="1:16" s="146" customFormat="1" ht="18" customHeight="1" x14ac:dyDescent="0.25">
      <c r="A7" s="298">
        <v>1</v>
      </c>
      <c r="B7" s="299" t="s">
        <v>651</v>
      </c>
      <c r="C7" s="187"/>
      <c r="D7" s="340"/>
      <c r="E7" s="178"/>
      <c r="F7" s="178"/>
      <c r="G7" s="179"/>
      <c r="H7" s="179"/>
      <c r="I7" s="179"/>
      <c r="J7" s="180"/>
      <c r="K7" s="180"/>
      <c r="L7" s="180"/>
      <c r="M7" s="178" t="e">
        <f ca="1">N7*100/I7</f>
        <v>#REF!</v>
      </c>
      <c r="N7" s="215" t="e">
        <f ca="1">SUM(N8:N498)</f>
        <v>#REF!</v>
      </c>
      <c r="O7" s="180"/>
      <c r="P7" s="181"/>
    </row>
    <row r="8" spans="1:16" s="146" customFormat="1" ht="18" hidden="1" customHeight="1" x14ac:dyDescent="0.25">
      <c r="A8" s="136">
        <v>2</v>
      </c>
      <c r="B8" s="158"/>
      <c r="C8" s="158"/>
      <c r="D8" s="140"/>
      <c r="E8" s="141"/>
      <c r="F8" s="141"/>
      <c r="G8" s="139"/>
      <c r="H8" s="139"/>
      <c r="I8" s="139"/>
      <c r="J8" s="142"/>
      <c r="K8" s="142"/>
      <c r="L8" s="142"/>
      <c r="M8" s="196"/>
      <c r="N8" s="216"/>
      <c r="O8" s="197"/>
      <c r="P8" s="198"/>
    </row>
    <row r="9" spans="1:16" s="146" customFormat="1" ht="18" hidden="1" customHeight="1" x14ac:dyDescent="0.25">
      <c r="A9" s="136">
        <v>3</v>
      </c>
      <c r="B9" s="158"/>
      <c r="C9" s="158"/>
      <c r="D9" s="140"/>
      <c r="E9" s="141"/>
      <c r="F9" s="141"/>
      <c r="G9" s="139"/>
      <c r="H9" s="139"/>
      <c r="I9" s="139"/>
      <c r="J9" s="142"/>
      <c r="K9" s="142"/>
      <c r="L9" s="142"/>
      <c r="M9" s="196"/>
      <c r="N9" s="216"/>
      <c r="O9" s="197"/>
      <c r="P9" s="198"/>
    </row>
    <row r="10" spans="1:16" s="146" customFormat="1" ht="18" hidden="1" customHeight="1" x14ac:dyDescent="0.25">
      <c r="A10" s="136">
        <v>4</v>
      </c>
      <c r="B10" s="158"/>
      <c r="C10" s="158"/>
      <c r="D10" s="140"/>
      <c r="E10" s="141"/>
      <c r="F10" s="141"/>
      <c r="G10" s="139"/>
      <c r="H10" s="139"/>
      <c r="I10" s="139"/>
      <c r="J10" s="142"/>
      <c r="K10" s="142"/>
      <c r="L10" s="142"/>
      <c r="M10" s="196"/>
      <c r="N10" s="216"/>
      <c r="O10" s="197"/>
      <c r="P10" s="359"/>
    </row>
    <row r="11" spans="1:16" s="146" customFormat="1" ht="18" customHeight="1" x14ac:dyDescent="0.25">
      <c r="A11" s="136">
        <v>5</v>
      </c>
      <c r="B11" s="158" t="s">
        <v>2</v>
      </c>
      <c r="C11" s="158" t="s">
        <v>654</v>
      </c>
      <c r="D11" s="140"/>
      <c r="E11" s="141"/>
      <c r="F11" s="141">
        <v>221.72</v>
      </c>
      <c r="G11" s="139"/>
      <c r="H11" s="139"/>
      <c r="I11" s="139">
        <v>88</v>
      </c>
      <c r="J11" s="142"/>
      <c r="K11" s="142"/>
      <c r="L11" s="142">
        <f>I11/F11</f>
        <v>0.39689698719105176</v>
      </c>
      <c r="M11" s="196">
        <f t="shared" ref="M11:M72" si="0">IF(I11&lt;10,0,10)</f>
        <v>10</v>
      </c>
      <c r="N11" s="216">
        <f t="shared" ref="N11:N72" si="1">ROUNDDOWN(O11,0)</f>
        <v>8</v>
      </c>
      <c r="O11" s="197">
        <f t="shared" ref="O11:O72" si="2">I11*M11/100</f>
        <v>8.8000000000000007</v>
      </c>
      <c r="P11" s="359"/>
    </row>
    <row r="12" spans="1:16" ht="31.5" x14ac:dyDescent="0.25">
      <c r="A12" s="136">
        <v>6</v>
      </c>
      <c r="B12" s="158" t="s">
        <v>655</v>
      </c>
      <c r="C12" s="158" t="s">
        <v>654</v>
      </c>
      <c r="D12" s="140"/>
      <c r="E12" s="141"/>
      <c r="F12" s="141"/>
      <c r="G12" s="139"/>
      <c r="H12" s="139"/>
      <c r="I12" s="139"/>
      <c r="J12" s="142"/>
      <c r="K12" s="142"/>
      <c r="L12" s="142" t="e">
        <f t="shared" ref="L12:L75" si="3">I12/F12</f>
        <v>#DIV/0!</v>
      </c>
      <c r="M12" s="196">
        <f t="shared" si="0"/>
        <v>0</v>
      </c>
      <c r="N12" s="216">
        <f t="shared" si="1"/>
        <v>0</v>
      </c>
      <c r="O12" s="197">
        <f t="shared" si="2"/>
        <v>0</v>
      </c>
      <c r="P12" s="359"/>
    </row>
    <row r="13" spans="1:16" ht="31.5" x14ac:dyDescent="0.25">
      <c r="A13" s="136">
        <v>7</v>
      </c>
      <c r="B13" s="158" t="s">
        <v>47</v>
      </c>
      <c r="C13" s="158" t="s">
        <v>654</v>
      </c>
      <c r="D13" s="140"/>
      <c r="E13" s="141"/>
      <c r="F13" s="141"/>
      <c r="G13" s="139"/>
      <c r="H13" s="139"/>
      <c r="I13" s="139"/>
      <c r="J13" s="142"/>
      <c r="K13" s="142"/>
      <c r="L13" s="142" t="e">
        <f t="shared" si="3"/>
        <v>#DIV/0!</v>
      </c>
      <c r="M13" s="196">
        <f t="shared" si="0"/>
        <v>0</v>
      </c>
      <c r="N13" s="216">
        <f t="shared" si="1"/>
        <v>0</v>
      </c>
      <c r="O13" s="197">
        <f t="shared" si="2"/>
        <v>0</v>
      </c>
      <c r="P13" s="360"/>
    </row>
    <row r="14" spans="1:16" ht="31.5" x14ac:dyDescent="0.25">
      <c r="A14" s="136">
        <v>8</v>
      </c>
      <c r="B14" s="158" t="s">
        <v>195</v>
      </c>
      <c r="C14" s="158" t="s">
        <v>654</v>
      </c>
      <c r="D14" s="140"/>
      <c r="E14" s="141"/>
      <c r="F14" s="141">
        <v>196.6</v>
      </c>
      <c r="G14" s="139"/>
      <c r="H14" s="139"/>
      <c r="I14" s="139">
        <v>295</v>
      </c>
      <c r="J14" s="142"/>
      <c r="K14" s="142"/>
      <c r="L14" s="142">
        <f t="shared" si="3"/>
        <v>1.5005086469989828</v>
      </c>
      <c r="M14" s="196">
        <f t="shared" si="0"/>
        <v>10</v>
      </c>
      <c r="N14" s="216">
        <f t="shared" si="1"/>
        <v>29</v>
      </c>
      <c r="O14" s="197">
        <f t="shared" si="2"/>
        <v>29.5</v>
      </c>
      <c r="P14" s="360"/>
    </row>
    <row r="15" spans="1:16" x14ac:dyDescent="0.25">
      <c r="A15" s="136">
        <v>9</v>
      </c>
      <c r="B15" s="158" t="s">
        <v>2</v>
      </c>
      <c r="C15" s="158" t="s">
        <v>73</v>
      </c>
      <c r="D15" s="140"/>
      <c r="E15" s="141"/>
      <c r="F15" s="141"/>
      <c r="G15" s="139"/>
      <c r="H15" s="139"/>
      <c r="I15" s="139"/>
      <c r="J15" s="142"/>
      <c r="K15" s="142"/>
      <c r="L15" s="142" t="e">
        <f t="shared" si="3"/>
        <v>#DIV/0!</v>
      </c>
      <c r="M15" s="196">
        <f t="shared" si="0"/>
        <v>0</v>
      </c>
      <c r="N15" s="216">
        <f t="shared" si="1"/>
        <v>0</v>
      </c>
      <c r="O15" s="197">
        <f t="shared" si="2"/>
        <v>0</v>
      </c>
      <c r="P15" s="360"/>
    </row>
    <row r="16" spans="1:16" ht="31.5" x14ac:dyDescent="0.25">
      <c r="A16" s="136">
        <v>10</v>
      </c>
      <c r="B16" s="158" t="s">
        <v>193</v>
      </c>
      <c r="C16" s="158" t="s">
        <v>73</v>
      </c>
      <c r="D16" s="140"/>
      <c r="E16" s="141"/>
      <c r="F16" s="141">
        <v>40</v>
      </c>
      <c r="G16" s="139"/>
      <c r="H16" s="139"/>
      <c r="I16" s="139">
        <v>112</v>
      </c>
      <c r="J16" s="142"/>
      <c r="K16" s="142"/>
      <c r="L16" s="142">
        <f t="shared" si="3"/>
        <v>2.8</v>
      </c>
      <c r="M16" s="196">
        <f t="shared" si="0"/>
        <v>10</v>
      </c>
      <c r="N16" s="216">
        <f t="shared" si="1"/>
        <v>11</v>
      </c>
      <c r="O16" s="197">
        <f t="shared" si="2"/>
        <v>11.2</v>
      </c>
      <c r="P16" s="360"/>
    </row>
    <row r="17" spans="1:16" x14ac:dyDescent="0.25">
      <c r="A17" s="136">
        <v>11</v>
      </c>
      <c r="B17" s="158" t="s">
        <v>2</v>
      </c>
      <c r="C17" s="158" t="s">
        <v>656</v>
      </c>
      <c r="D17" s="140"/>
      <c r="E17" s="141"/>
      <c r="F17" s="141">
        <v>229.62</v>
      </c>
      <c r="G17" s="139"/>
      <c r="H17" s="139"/>
      <c r="I17" s="139">
        <v>87</v>
      </c>
      <c r="J17" s="142"/>
      <c r="K17" s="142"/>
      <c r="L17" s="142">
        <f t="shared" si="3"/>
        <v>0.37888685654559706</v>
      </c>
      <c r="M17" s="196">
        <f t="shared" si="0"/>
        <v>10</v>
      </c>
      <c r="N17" s="216">
        <f t="shared" si="1"/>
        <v>8</v>
      </c>
      <c r="O17" s="197">
        <f t="shared" si="2"/>
        <v>8.6999999999999993</v>
      </c>
      <c r="P17" s="360"/>
    </row>
    <row r="18" spans="1:16" ht="31.5" x14ac:dyDescent="0.25">
      <c r="A18" s="136">
        <v>12</v>
      </c>
      <c r="B18" s="158" t="s">
        <v>176</v>
      </c>
      <c r="C18" s="158" t="s">
        <v>656</v>
      </c>
      <c r="D18" s="140"/>
      <c r="E18" s="141"/>
      <c r="F18" s="141">
        <v>20.6</v>
      </c>
      <c r="G18" s="139"/>
      <c r="H18" s="139"/>
      <c r="I18" s="139">
        <v>62</v>
      </c>
      <c r="J18" s="142"/>
      <c r="K18" s="142"/>
      <c r="L18" s="142">
        <f t="shared" si="3"/>
        <v>3.0097087378640777</v>
      </c>
      <c r="M18" s="196">
        <f t="shared" si="0"/>
        <v>10</v>
      </c>
      <c r="N18" s="216">
        <f t="shared" si="1"/>
        <v>6</v>
      </c>
      <c r="O18" s="197">
        <f t="shared" si="2"/>
        <v>6.2</v>
      </c>
      <c r="P18" s="360"/>
    </row>
    <row r="19" spans="1:16" ht="31.5" x14ac:dyDescent="0.25">
      <c r="A19" s="136">
        <v>13</v>
      </c>
      <c r="B19" s="158" t="s">
        <v>657</v>
      </c>
      <c r="C19" s="158" t="s">
        <v>656</v>
      </c>
      <c r="D19" s="140"/>
      <c r="E19" s="141"/>
      <c r="F19" s="141">
        <v>5.22</v>
      </c>
      <c r="G19" s="139"/>
      <c r="H19" s="139"/>
      <c r="I19" s="139">
        <v>15</v>
      </c>
      <c r="J19" s="142"/>
      <c r="K19" s="142"/>
      <c r="L19" s="142">
        <f t="shared" si="3"/>
        <v>2.8735632183908049</v>
      </c>
      <c r="M19" s="196">
        <f t="shared" si="0"/>
        <v>10</v>
      </c>
      <c r="N19" s="216">
        <f t="shared" si="1"/>
        <v>1</v>
      </c>
      <c r="O19" s="197">
        <f t="shared" si="2"/>
        <v>1.5</v>
      </c>
      <c r="P19" s="360"/>
    </row>
    <row r="20" spans="1:16" ht="31.5" x14ac:dyDescent="0.25">
      <c r="A20" s="136">
        <v>14</v>
      </c>
      <c r="B20" s="158" t="s">
        <v>658</v>
      </c>
      <c r="C20" s="158" t="s">
        <v>656</v>
      </c>
      <c r="D20" s="140"/>
      <c r="E20" s="141"/>
      <c r="F20" s="141"/>
      <c r="G20" s="139"/>
      <c r="H20" s="139"/>
      <c r="I20" s="139"/>
      <c r="J20" s="142"/>
      <c r="K20" s="142"/>
      <c r="L20" s="142" t="e">
        <f t="shared" si="3"/>
        <v>#DIV/0!</v>
      </c>
      <c r="M20" s="196">
        <f t="shared" si="0"/>
        <v>0</v>
      </c>
      <c r="N20" s="216">
        <f t="shared" si="1"/>
        <v>0</v>
      </c>
      <c r="O20" s="197">
        <f t="shared" si="2"/>
        <v>0</v>
      </c>
      <c r="P20" s="360"/>
    </row>
    <row r="21" spans="1:16" ht="47.25" x14ac:dyDescent="0.25">
      <c r="A21" s="136">
        <v>15</v>
      </c>
      <c r="B21" s="158" t="s">
        <v>659</v>
      </c>
      <c r="C21" s="158" t="s">
        <v>656</v>
      </c>
      <c r="D21" s="140"/>
      <c r="E21" s="141"/>
      <c r="F21" s="141">
        <v>0</v>
      </c>
      <c r="G21" s="139"/>
      <c r="H21" s="139"/>
      <c r="I21" s="139">
        <v>0</v>
      </c>
      <c r="J21" s="142"/>
      <c r="K21" s="142"/>
      <c r="L21" s="142" t="e">
        <f t="shared" si="3"/>
        <v>#DIV/0!</v>
      </c>
      <c r="M21" s="196">
        <f t="shared" si="0"/>
        <v>0</v>
      </c>
      <c r="N21" s="216">
        <f t="shared" si="1"/>
        <v>0</v>
      </c>
      <c r="O21" s="197">
        <f t="shared" si="2"/>
        <v>0</v>
      </c>
      <c r="P21" s="360"/>
    </row>
    <row r="22" spans="1:16" ht="31.5" x14ac:dyDescent="0.25">
      <c r="A22" s="136">
        <v>16</v>
      </c>
      <c r="B22" s="158" t="s">
        <v>660</v>
      </c>
      <c r="C22" s="158" t="s">
        <v>656</v>
      </c>
      <c r="D22" s="140"/>
      <c r="E22" s="141"/>
      <c r="F22" s="141">
        <v>23</v>
      </c>
      <c r="G22" s="139"/>
      <c r="H22" s="139"/>
      <c r="I22" s="139">
        <v>92</v>
      </c>
      <c r="J22" s="142"/>
      <c r="K22" s="142"/>
      <c r="L22" s="142">
        <f t="shared" si="3"/>
        <v>4</v>
      </c>
      <c r="M22" s="196">
        <f t="shared" si="0"/>
        <v>10</v>
      </c>
      <c r="N22" s="216">
        <f t="shared" si="1"/>
        <v>9</v>
      </c>
      <c r="O22" s="197">
        <f t="shared" si="2"/>
        <v>9.1999999999999993</v>
      </c>
      <c r="P22" s="360"/>
    </row>
    <row r="23" spans="1:16" ht="31.5" x14ac:dyDescent="0.25">
      <c r="A23" s="136">
        <v>17</v>
      </c>
      <c r="B23" s="158" t="s">
        <v>661</v>
      </c>
      <c r="C23" s="158" t="s">
        <v>656</v>
      </c>
      <c r="D23" s="140"/>
      <c r="E23" s="141"/>
      <c r="F23" s="141">
        <v>16.3</v>
      </c>
      <c r="G23" s="139"/>
      <c r="H23" s="139"/>
      <c r="I23" s="139">
        <v>146</v>
      </c>
      <c r="J23" s="142"/>
      <c r="K23" s="142"/>
      <c r="L23" s="142">
        <f t="shared" si="3"/>
        <v>8.9570552147239262</v>
      </c>
      <c r="M23" s="196">
        <f t="shared" si="0"/>
        <v>10</v>
      </c>
      <c r="N23" s="216">
        <f t="shared" si="1"/>
        <v>14</v>
      </c>
      <c r="O23" s="197">
        <f t="shared" si="2"/>
        <v>14.6</v>
      </c>
      <c r="P23" s="360"/>
    </row>
    <row r="24" spans="1:16" ht="31.5" x14ac:dyDescent="0.25">
      <c r="A24" s="136">
        <v>18</v>
      </c>
      <c r="B24" s="158" t="s">
        <v>28</v>
      </c>
      <c r="C24" s="158" t="s">
        <v>656</v>
      </c>
      <c r="D24" s="140"/>
      <c r="E24" s="141"/>
      <c r="F24" s="141"/>
      <c r="G24" s="139"/>
      <c r="H24" s="139"/>
      <c r="I24" s="139"/>
      <c r="J24" s="142"/>
      <c r="K24" s="142"/>
      <c r="L24" s="142" t="e">
        <f t="shared" si="3"/>
        <v>#DIV/0!</v>
      </c>
      <c r="M24" s="196">
        <f t="shared" si="0"/>
        <v>0</v>
      </c>
      <c r="N24" s="216">
        <f t="shared" si="1"/>
        <v>0</v>
      </c>
      <c r="O24" s="197">
        <f t="shared" si="2"/>
        <v>0</v>
      </c>
      <c r="P24" s="360"/>
    </row>
    <row r="25" spans="1:16" ht="31.5" x14ac:dyDescent="0.25">
      <c r="A25" s="136">
        <v>19</v>
      </c>
      <c r="B25" s="158" t="s">
        <v>198</v>
      </c>
      <c r="C25" s="158" t="s">
        <v>656</v>
      </c>
      <c r="D25" s="140"/>
      <c r="E25" s="141"/>
      <c r="F25" s="141"/>
      <c r="G25" s="139"/>
      <c r="H25" s="139"/>
      <c r="I25" s="139"/>
      <c r="J25" s="142"/>
      <c r="K25" s="142"/>
      <c r="L25" s="142" t="e">
        <f t="shared" si="3"/>
        <v>#DIV/0!</v>
      </c>
      <c r="M25" s="196">
        <f t="shared" si="0"/>
        <v>0</v>
      </c>
      <c r="N25" s="216">
        <f t="shared" si="1"/>
        <v>0</v>
      </c>
      <c r="O25" s="197">
        <f t="shared" si="2"/>
        <v>0</v>
      </c>
      <c r="P25" s="360"/>
    </row>
    <row r="26" spans="1:16" ht="31.5" x14ac:dyDescent="0.25">
      <c r="A26" s="136">
        <v>20</v>
      </c>
      <c r="B26" s="158" t="s">
        <v>662</v>
      </c>
      <c r="C26" s="158" t="s">
        <v>656</v>
      </c>
      <c r="D26" s="140"/>
      <c r="E26" s="141"/>
      <c r="F26" s="141">
        <v>20.6</v>
      </c>
      <c r="G26" s="139"/>
      <c r="H26" s="139"/>
      <c r="I26" s="139">
        <v>84</v>
      </c>
      <c r="J26" s="142"/>
      <c r="K26" s="142"/>
      <c r="L26" s="142">
        <f t="shared" si="3"/>
        <v>4.0776699029126213</v>
      </c>
      <c r="M26" s="196">
        <f t="shared" si="0"/>
        <v>10</v>
      </c>
      <c r="N26" s="216">
        <f t="shared" si="1"/>
        <v>8</v>
      </c>
      <c r="O26" s="197">
        <f t="shared" si="2"/>
        <v>8.4</v>
      </c>
      <c r="P26" s="360"/>
    </row>
    <row r="27" spans="1:16" ht="31.5" x14ac:dyDescent="0.25">
      <c r="A27" s="136">
        <v>21</v>
      </c>
      <c r="B27" s="158" t="s">
        <v>118</v>
      </c>
      <c r="C27" s="158" t="s">
        <v>656</v>
      </c>
      <c r="D27" s="140"/>
      <c r="E27" s="141"/>
      <c r="F27" s="141">
        <v>15</v>
      </c>
      <c r="G27" s="139"/>
      <c r="H27" s="139"/>
      <c r="I27" s="139">
        <v>60</v>
      </c>
      <c r="J27" s="142"/>
      <c r="K27" s="142"/>
      <c r="L27" s="142">
        <f t="shared" si="3"/>
        <v>4</v>
      </c>
      <c r="M27" s="196">
        <f t="shared" si="0"/>
        <v>10</v>
      </c>
      <c r="N27" s="216">
        <f t="shared" si="1"/>
        <v>6</v>
      </c>
      <c r="O27" s="197">
        <f t="shared" si="2"/>
        <v>6</v>
      </c>
      <c r="P27" s="360"/>
    </row>
    <row r="28" spans="1:16" ht="31.5" x14ac:dyDescent="0.25">
      <c r="A28" s="136">
        <v>22</v>
      </c>
      <c r="B28" s="158" t="s">
        <v>115</v>
      </c>
      <c r="C28" s="158" t="s">
        <v>656</v>
      </c>
      <c r="D28" s="140"/>
      <c r="E28" s="141"/>
      <c r="F28" s="141"/>
      <c r="G28" s="139"/>
      <c r="H28" s="139"/>
      <c r="I28" s="139"/>
      <c r="J28" s="142"/>
      <c r="K28" s="142"/>
      <c r="L28" s="142" t="e">
        <f t="shared" si="3"/>
        <v>#DIV/0!</v>
      </c>
      <c r="M28" s="196">
        <f t="shared" si="0"/>
        <v>0</v>
      </c>
      <c r="N28" s="216">
        <f t="shared" si="1"/>
        <v>0</v>
      </c>
      <c r="O28" s="197">
        <f t="shared" si="2"/>
        <v>0</v>
      </c>
      <c r="P28" s="360"/>
    </row>
    <row r="29" spans="1:16" ht="31.5" x14ac:dyDescent="0.25">
      <c r="A29" s="136">
        <v>23</v>
      </c>
      <c r="B29" s="158" t="s">
        <v>117</v>
      </c>
      <c r="C29" s="158" t="s">
        <v>656</v>
      </c>
      <c r="D29" s="140"/>
      <c r="E29" s="141"/>
      <c r="F29" s="141">
        <v>0</v>
      </c>
      <c r="G29" s="139"/>
      <c r="H29" s="139"/>
      <c r="I29" s="139">
        <v>0</v>
      </c>
      <c r="J29" s="142"/>
      <c r="K29" s="142"/>
      <c r="L29" s="142" t="e">
        <f t="shared" si="3"/>
        <v>#DIV/0!</v>
      </c>
      <c r="M29" s="196">
        <f t="shared" si="0"/>
        <v>0</v>
      </c>
      <c r="N29" s="216">
        <f t="shared" si="1"/>
        <v>0</v>
      </c>
      <c r="O29" s="197">
        <f t="shared" si="2"/>
        <v>0</v>
      </c>
      <c r="P29" s="360"/>
    </row>
    <row r="30" spans="1:16" ht="31.5" x14ac:dyDescent="0.25">
      <c r="A30" s="136">
        <v>24</v>
      </c>
      <c r="B30" s="158" t="s">
        <v>199</v>
      </c>
      <c r="C30" s="158" t="s">
        <v>656</v>
      </c>
      <c r="D30" s="140"/>
      <c r="E30" s="141"/>
      <c r="F30" s="141">
        <v>6.9139999999999997</v>
      </c>
      <c r="G30" s="139"/>
      <c r="H30" s="139"/>
      <c r="I30" s="139">
        <v>28</v>
      </c>
      <c r="J30" s="142"/>
      <c r="K30" s="142"/>
      <c r="L30" s="142">
        <f t="shared" si="3"/>
        <v>4.0497541220711604</v>
      </c>
      <c r="M30" s="196">
        <f t="shared" si="0"/>
        <v>10</v>
      </c>
      <c r="N30" s="216">
        <f t="shared" si="1"/>
        <v>2</v>
      </c>
      <c r="O30" s="197">
        <f t="shared" si="2"/>
        <v>2.8</v>
      </c>
      <c r="P30" s="360"/>
    </row>
    <row r="31" spans="1:16" ht="31.5" x14ac:dyDescent="0.25">
      <c r="A31" s="136">
        <v>25</v>
      </c>
      <c r="B31" s="158" t="s">
        <v>663</v>
      </c>
      <c r="C31" s="158" t="s">
        <v>656</v>
      </c>
      <c r="D31" s="140"/>
      <c r="E31" s="141"/>
      <c r="F31" s="141"/>
      <c r="G31" s="139"/>
      <c r="H31" s="139"/>
      <c r="I31" s="139"/>
      <c r="J31" s="142"/>
      <c r="K31" s="142"/>
      <c r="L31" s="142" t="e">
        <f t="shared" si="3"/>
        <v>#DIV/0!</v>
      </c>
      <c r="M31" s="196">
        <f t="shared" si="0"/>
        <v>0</v>
      </c>
      <c r="N31" s="216">
        <f t="shared" si="1"/>
        <v>0</v>
      </c>
      <c r="O31" s="197">
        <f t="shared" si="2"/>
        <v>0</v>
      </c>
      <c r="P31" s="360"/>
    </row>
    <row r="32" spans="1:16" ht="31.5" x14ac:dyDescent="0.25">
      <c r="A32" s="136">
        <v>26</v>
      </c>
      <c r="B32" s="158" t="s">
        <v>196</v>
      </c>
      <c r="C32" s="158" t="s">
        <v>656</v>
      </c>
      <c r="D32" s="140"/>
      <c r="E32" s="141"/>
      <c r="F32" s="141"/>
      <c r="G32" s="139"/>
      <c r="H32" s="139"/>
      <c r="I32" s="139"/>
      <c r="J32" s="142"/>
      <c r="K32" s="142"/>
      <c r="L32" s="142" t="e">
        <f t="shared" si="3"/>
        <v>#DIV/0!</v>
      </c>
      <c r="M32" s="196">
        <f t="shared" si="0"/>
        <v>0</v>
      </c>
      <c r="N32" s="216">
        <f t="shared" si="1"/>
        <v>0</v>
      </c>
      <c r="O32" s="197">
        <f t="shared" si="2"/>
        <v>0</v>
      </c>
      <c r="P32" s="360"/>
    </row>
    <row r="33" spans="1:16" ht="31.5" x14ac:dyDescent="0.25">
      <c r="A33" s="136">
        <v>27</v>
      </c>
      <c r="B33" s="158" t="s">
        <v>116</v>
      </c>
      <c r="C33" s="158" t="s">
        <v>656</v>
      </c>
      <c r="D33" s="140"/>
      <c r="E33" s="141"/>
      <c r="F33" s="141"/>
      <c r="G33" s="139"/>
      <c r="H33" s="139"/>
      <c r="I33" s="139"/>
      <c r="J33" s="142"/>
      <c r="K33" s="142"/>
      <c r="L33" s="142" t="e">
        <f t="shared" si="3"/>
        <v>#DIV/0!</v>
      </c>
      <c r="M33" s="196">
        <f t="shared" si="0"/>
        <v>0</v>
      </c>
      <c r="N33" s="216">
        <f t="shared" si="1"/>
        <v>0</v>
      </c>
      <c r="O33" s="197">
        <f t="shared" si="2"/>
        <v>0</v>
      </c>
      <c r="P33" s="360"/>
    </row>
    <row r="34" spans="1:16" ht="31.5" x14ac:dyDescent="0.25">
      <c r="A34" s="136">
        <v>28</v>
      </c>
      <c r="B34" s="158" t="s">
        <v>126</v>
      </c>
      <c r="C34" s="158" t="s">
        <v>656</v>
      </c>
      <c r="D34" s="140"/>
      <c r="E34" s="141"/>
      <c r="F34" s="141">
        <v>7.5</v>
      </c>
      <c r="G34" s="139"/>
      <c r="H34" s="139"/>
      <c r="I34" s="139">
        <v>23</v>
      </c>
      <c r="J34" s="142"/>
      <c r="K34" s="142"/>
      <c r="L34" s="142">
        <f t="shared" si="3"/>
        <v>3.0666666666666669</v>
      </c>
      <c r="M34" s="196">
        <f t="shared" si="0"/>
        <v>10</v>
      </c>
      <c r="N34" s="216">
        <f t="shared" si="1"/>
        <v>2</v>
      </c>
      <c r="O34" s="197">
        <f t="shared" si="2"/>
        <v>2.2999999999999998</v>
      </c>
      <c r="P34" s="360"/>
    </row>
    <row r="35" spans="1:16" ht="31.5" x14ac:dyDescent="0.25">
      <c r="A35" s="136">
        <v>29</v>
      </c>
      <c r="B35" s="158" t="s">
        <v>88</v>
      </c>
      <c r="C35" s="158" t="s">
        <v>656</v>
      </c>
      <c r="D35" s="140"/>
      <c r="E35" s="141"/>
      <c r="F35" s="141">
        <v>20</v>
      </c>
      <c r="G35" s="139"/>
      <c r="H35" s="139"/>
      <c r="I35" s="139">
        <v>119</v>
      </c>
      <c r="J35" s="142"/>
      <c r="K35" s="142"/>
      <c r="L35" s="142">
        <f t="shared" si="3"/>
        <v>5.95</v>
      </c>
      <c r="M35" s="196">
        <f t="shared" si="0"/>
        <v>10</v>
      </c>
      <c r="N35" s="216">
        <f t="shared" si="1"/>
        <v>11</v>
      </c>
      <c r="O35" s="197">
        <f t="shared" si="2"/>
        <v>11.9</v>
      </c>
      <c r="P35" s="360"/>
    </row>
    <row r="36" spans="1:16" ht="31.5" x14ac:dyDescent="0.25">
      <c r="A36" s="136">
        <v>30</v>
      </c>
      <c r="B36" s="158" t="s">
        <v>664</v>
      </c>
      <c r="C36" s="158" t="s">
        <v>656</v>
      </c>
      <c r="D36" s="140"/>
      <c r="E36" s="141"/>
      <c r="F36" s="141">
        <v>15.05</v>
      </c>
      <c r="G36" s="139"/>
      <c r="H36" s="139"/>
      <c r="I36" s="139">
        <v>44</v>
      </c>
      <c r="J36" s="142"/>
      <c r="K36" s="142"/>
      <c r="L36" s="142">
        <f t="shared" si="3"/>
        <v>2.9235880398671097</v>
      </c>
      <c r="M36" s="196">
        <f t="shared" si="0"/>
        <v>10</v>
      </c>
      <c r="N36" s="216">
        <f t="shared" si="1"/>
        <v>4</v>
      </c>
      <c r="O36" s="197">
        <f t="shared" si="2"/>
        <v>4.4000000000000004</v>
      </c>
      <c r="P36" s="360"/>
    </row>
    <row r="37" spans="1:16" ht="31.5" x14ac:dyDescent="0.25">
      <c r="A37" s="136">
        <v>31</v>
      </c>
      <c r="B37" s="158" t="s">
        <v>133</v>
      </c>
      <c r="C37" s="158" t="s">
        <v>656</v>
      </c>
      <c r="D37" s="140"/>
      <c r="E37" s="141"/>
      <c r="F37" s="141"/>
      <c r="G37" s="139"/>
      <c r="H37" s="139"/>
      <c r="I37" s="139"/>
      <c r="J37" s="142"/>
      <c r="K37" s="142"/>
      <c r="L37" s="142" t="e">
        <f t="shared" si="3"/>
        <v>#DIV/0!</v>
      </c>
      <c r="M37" s="196">
        <f t="shared" si="0"/>
        <v>0</v>
      </c>
      <c r="N37" s="216">
        <f t="shared" si="1"/>
        <v>0</v>
      </c>
      <c r="O37" s="197">
        <f t="shared" si="2"/>
        <v>0</v>
      </c>
      <c r="P37" s="360"/>
    </row>
    <row r="38" spans="1:16" ht="47.25" x14ac:dyDescent="0.25">
      <c r="A38" s="136">
        <v>32</v>
      </c>
      <c r="B38" s="158" t="s">
        <v>86</v>
      </c>
      <c r="C38" s="158" t="s">
        <v>656</v>
      </c>
      <c r="D38" s="140"/>
      <c r="E38" s="141"/>
      <c r="F38" s="141"/>
      <c r="G38" s="139"/>
      <c r="H38" s="139"/>
      <c r="I38" s="139"/>
      <c r="J38" s="142"/>
      <c r="K38" s="142"/>
      <c r="L38" s="142" t="e">
        <f t="shared" si="3"/>
        <v>#DIV/0!</v>
      </c>
      <c r="M38" s="196">
        <f t="shared" si="0"/>
        <v>0</v>
      </c>
      <c r="N38" s="216">
        <f t="shared" si="1"/>
        <v>0</v>
      </c>
      <c r="O38" s="197">
        <f t="shared" si="2"/>
        <v>0</v>
      </c>
      <c r="P38" s="360"/>
    </row>
    <row r="39" spans="1:16" x14ac:dyDescent="0.25">
      <c r="A39" s="136">
        <v>33</v>
      </c>
      <c r="B39" s="158" t="s">
        <v>2</v>
      </c>
      <c r="C39" s="158" t="s">
        <v>6</v>
      </c>
      <c r="D39" s="140"/>
      <c r="E39" s="141"/>
      <c r="F39" s="141"/>
      <c r="G39" s="139"/>
      <c r="H39" s="139"/>
      <c r="I39" s="139"/>
      <c r="J39" s="142"/>
      <c r="K39" s="142"/>
      <c r="L39" s="142" t="e">
        <f t="shared" si="3"/>
        <v>#DIV/0!</v>
      </c>
      <c r="M39" s="196">
        <f t="shared" si="0"/>
        <v>0</v>
      </c>
      <c r="N39" s="216">
        <f t="shared" si="1"/>
        <v>0</v>
      </c>
      <c r="O39" s="197">
        <f t="shared" si="2"/>
        <v>0</v>
      </c>
      <c r="P39" s="360"/>
    </row>
    <row r="40" spans="1:16" ht="31.5" x14ac:dyDescent="0.25">
      <c r="A40" s="136">
        <v>34</v>
      </c>
      <c r="B40" s="158" t="s">
        <v>134</v>
      </c>
      <c r="C40" s="158" t="s">
        <v>6</v>
      </c>
      <c r="D40" s="140"/>
      <c r="E40" s="141"/>
      <c r="F40" s="141"/>
      <c r="G40" s="139"/>
      <c r="H40" s="139"/>
      <c r="I40" s="139"/>
      <c r="J40" s="142"/>
      <c r="K40" s="142"/>
      <c r="L40" s="142" t="e">
        <f t="shared" si="3"/>
        <v>#DIV/0!</v>
      </c>
      <c r="M40" s="196">
        <f t="shared" si="0"/>
        <v>0</v>
      </c>
      <c r="N40" s="216">
        <f t="shared" si="1"/>
        <v>0</v>
      </c>
      <c r="O40" s="197">
        <f t="shared" si="2"/>
        <v>0</v>
      </c>
      <c r="P40" s="360"/>
    </row>
    <row r="41" spans="1:16" ht="31.5" x14ac:dyDescent="0.25">
      <c r="A41" s="136">
        <v>35</v>
      </c>
      <c r="B41" s="158" t="s">
        <v>48</v>
      </c>
      <c r="C41" s="158" t="s">
        <v>6</v>
      </c>
      <c r="D41" s="140"/>
      <c r="E41" s="141"/>
      <c r="F41" s="141"/>
      <c r="G41" s="139"/>
      <c r="H41" s="139"/>
      <c r="I41" s="139">
        <v>30</v>
      </c>
      <c r="J41" s="142"/>
      <c r="K41" s="142"/>
      <c r="L41" s="142" t="e">
        <f t="shared" si="3"/>
        <v>#DIV/0!</v>
      </c>
      <c r="M41" s="196">
        <f t="shared" si="0"/>
        <v>10</v>
      </c>
      <c r="N41" s="216">
        <f t="shared" si="1"/>
        <v>3</v>
      </c>
      <c r="O41" s="197">
        <f t="shared" si="2"/>
        <v>3</v>
      </c>
      <c r="P41" s="360"/>
    </row>
    <row r="42" spans="1:16" x14ac:dyDescent="0.25">
      <c r="A42" s="136">
        <v>36</v>
      </c>
      <c r="B42" s="158" t="s">
        <v>7</v>
      </c>
      <c r="C42" s="158" t="s">
        <v>6</v>
      </c>
      <c r="D42" s="140"/>
      <c r="E42" s="141"/>
      <c r="F42" s="141">
        <v>0</v>
      </c>
      <c r="G42" s="139"/>
      <c r="H42" s="139"/>
      <c r="I42" s="139">
        <v>0</v>
      </c>
      <c r="J42" s="142"/>
      <c r="K42" s="142"/>
      <c r="L42" s="142" t="e">
        <f t="shared" si="3"/>
        <v>#DIV/0!</v>
      </c>
      <c r="M42" s="196">
        <f t="shared" si="0"/>
        <v>0</v>
      </c>
      <c r="N42" s="216">
        <f t="shared" si="1"/>
        <v>0</v>
      </c>
      <c r="O42" s="197">
        <f t="shared" si="2"/>
        <v>0</v>
      </c>
      <c r="P42" s="360"/>
    </row>
    <row r="43" spans="1:16" ht="47.25" x14ac:dyDescent="0.25">
      <c r="A43" s="136">
        <v>37</v>
      </c>
      <c r="B43" s="158" t="s">
        <v>288</v>
      </c>
      <c r="C43" s="158" t="s">
        <v>6</v>
      </c>
      <c r="D43" s="140"/>
      <c r="E43" s="141"/>
      <c r="F43" s="141">
        <v>41.9</v>
      </c>
      <c r="G43" s="139"/>
      <c r="H43" s="139"/>
      <c r="I43" s="139">
        <v>586</v>
      </c>
      <c r="J43" s="142"/>
      <c r="K43" s="142"/>
      <c r="L43" s="142">
        <f t="shared" si="3"/>
        <v>13.985680190930788</v>
      </c>
      <c r="M43" s="196">
        <f t="shared" si="0"/>
        <v>10</v>
      </c>
      <c r="N43" s="216">
        <f t="shared" si="1"/>
        <v>58</v>
      </c>
      <c r="O43" s="197">
        <f t="shared" si="2"/>
        <v>58.6</v>
      </c>
      <c r="P43" s="360"/>
    </row>
    <row r="44" spans="1:16" ht="31.5" x14ac:dyDescent="0.25">
      <c r="A44" s="136">
        <v>38</v>
      </c>
      <c r="B44" s="158" t="s">
        <v>89</v>
      </c>
      <c r="C44" s="158" t="s">
        <v>6</v>
      </c>
      <c r="D44" s="140"/>
      <c r="E44" s="141"/>
      <c r="F44" s="141"/>
      <c r="G44" s="139"/>
      <c r="H44" s="139"/>
      <c r="I44" s="139"/>
      <c r="J44" s="142"/>
      <c r="K44" s="142"/>
      <c r="L44" s="142" t="e">
        <f t="shared" si="3"/>
        <v>#DIV/0!</v>
      </c>
      <c r="M44" s="196">
        <f t="shared" si="0"/>
        <v>0</v>
      </c>
      <c r="N44" s="216">
        <f t="shared" si="1"/>
        <v>0</v>
      </c>
      <c r="O44" s="197">
        <f t="shared" si="2"/>
        <v>0</v>
      </c>
      <c r="P44" s="360"/>
    </row>
    <row r="45" spans="1:16" ht="47.25" x14ac:dyDescent="0.25">
      <c r="A45" s="136">
        <v>39</v>
      </c>
      <c r="B45" s="158" t="s">
        <v>86</v>
      </c>
      <c r="C45" s="158" t="s">
        <v>6</v>
      </c>
      <c r="D45" s="140"/>
      <c r="E45" s="141"/>
      <c r="F45" s="141"/>
      <c r="G45" s="139"/>
      <c r="H45" s="139"/>
      <c r="I45" s="139"/>
      <c r="J45" s="142"/>
      <c r="K45" s="142"/>
      <c r="L45" s="142" t="e">
        <f t="shared" si="3"/>
        <v>#DIV/0!</v>
      </c>
      <c r="M45" s="196">
        <f t="shared" si="0"/>
        <v>0</v>
      </c>
      <c r="N45" s="216">
        <f t="shared" si="1"/>
        <v>0</v>
      </c>
      <c r="O45" s="197">
        <f t="shared" si="2"/>
        <v>0</v>
      </c>
      <c r="P45" s="360"/>
    </row>
    <row r="46" spans="1:16" ht="47.25" x14ac:dyDescent="0.25">
      <c r="A46" s="136">
        <v>40</v>
      </c>
      <c r="B46" s="158" t="s">
        <v>288</v>
      </c>
      <c r="C46" s="158" t="s">
        <v>665</v>
      </c>
      <c r="D46" s="140"/>
      <c r="E46" s="141"/>
      <c r="F46" s="141"/>
      <c r="G46" s="139"/>
      <c r="H46" s="139"/>
      <c r="I46" s="139"/>
      <c r="J46" s="142"/>
      <c r="K46" s="142"/>
      <c r="L46" s="142" t="e">
        <f t="shared" si="3"/>
        <v>#DIV/0!</v>
      </c>
      <c r="M46" s="196">
        <f t="shared" si="0"/>
        <v>0</v>
      </c>
      <c r="N46" s="216">
        <f t="shared" si="1"/>
        <v>0</v>
      </c>
      <c r="O46" s="197">
        <f t="shared" si="2"/>
        <v>0</v>
      </c>
      <c r="P46" s="360"/>
    </row>
    <row r="47" spans="1:16" x14ac:dyDescent="0.25">
      <c r="A47" s="136">
        <v>41</v>
      </c>
      <c r="B47" s="158" t="s">
        <v>2</v>
      </c>
      <c r="C47" s="158" t="s">
        <v>49</v>
      </c>
      <c r="D47" s="140"/>
      <c r="E47" s="141"/>
      <c r="F47" s="141"/>
      <c r="G47" s="139"/>
      <c r="H47" s="139"/>
      <c r="I47" s="139"/>
      <c r="J47" s="142"/>
      <c r="K47" s="142"/>
      <c r="L47" s="142" t="e">
        <f t="shared" si="3"/>
        <v>#DIV/0!</v>
      </c>
      <c r="M47" s="196">
        <f t="shared" si="0"/>
        <v>0</v>
      </c>
      <c r="N47" s="216">
        <f t="shared" si="1"/>
        <v>0</v>
      </c>
      <c r="O47" s="197">
        <f t="shared" si="2"/>
        <v>0</v>
      </c>
      <c r="P47" s="360"/>
    </row>
    <row r="48" spans="1:16" ht="31.5" x14ac:dyDescent="0.25">
      <c r="A48" s="136">
        <v>42</v>
      </c>
      <c r="B48" s="158" t="s">
        <v>666</v>
      </c>
      <c r="C48" s="158" t="s">
        <v>49</v>
      </c>
      <c r="D48" s="140"/>
      <c r="E48" s="141"/>
      <c r="F48" s="141">
        <v>0</v>
      </c>
      <c r="G48" s="139"/>
      <c r="H48" s="139"/>
      <c r="I48" s="139">
        <v>0</v>
      </c>
      <c r="J48" s="142"/>
      <c r="K48" s="142"/>
      <c r="L48" s="142" t="e">
        <f t="shared" si="3"/>
        <v>#DIV/0!</v>
      </c>
      <c r="M48" s="196">
        <f t="shared" si="0"/>
        <v>0</v>
      </c>
      <c r="N48" s="216">
        <f t="shared" si="1"/>
        <v>0</v>
      </c>
      <c r="O48" s="197">
        <f t="shared" si="2"/>
        <v>0</v>
      </c>
      <c r="P48" s="360"/>
    </row>
    <row r="49" spans="1:16" ht="31.5" x14ac:dyDescent="0.25">
      <c r="A49" s="136">
        <v>43</v>
      </c>
      <c r="B49" s="158" t="s">
        <v>667</v>
      </c>
      <c r="C49" s="158" t="s">
        <v>49</v>
      </c>
      <c r="D49" s="140"/>
      <c r="E49" s="141"/>
      <c r="F49" s="141">
        <v>0</v>
      </c>
      <c r="G49" s="139"/>
      <c r="H49" s="139"/>
      <c r="I49" s="139">
        <v>0</v>
      </c>
      <c r="J49" s="142"/>
      <c r="K49" s="142"/>
      <c r="L49" s="142" t="e">
        <f t="shared" si="3"/>
        <v>#DIV/0!</v>
      </c>
      <c r="M49" s="196">
        <f t="shared" si="0"/>
        <v>0</v>
      </c>
      <c r="N49" s="216">
        <f t="shared" si="1"/>
        <v>0</v>
      </c>
      <c r="O49" s="197">
        <f t="shared" si="2"/>
        <v>0</v>
      </c>
      <c r="P49" s="360"/>
    </row>
    <row r="50" spans="1:16" ht="31.5" x14ac:dyDescent="0.25">
      <c r="A50" s="136">
        <v>44</v>
      </c>
      <c r="B50" s="158" t="s">
        <v>50</v>
      </c>
      <c r="C50" s="158" t="s">
        <v>49</v>
      </c>
      <c r="D50" s="140"/>
      <c r="E50" s="141"/>
      <c r="F50" s="141"/>
      <c r="G50" s="139"/>
      <c r="H50" s="139"/>
      <c r="I50" s="139"/>
      <c r="J50" s="142"/>
      <c r="K50" s="142"/>
      <c r="L50" s="142" t="e">
        <f t="shared" si="3"/>
        <v>#DIV/0!</v>
      </c>
      <c r="M50" s="196">
        <f t="shared" si="0"/>
        <v>0</v>
      </c>
      <c r="N50" s="216">
        <f t="shared" si="1"/>
        <v>0</v>
      </c>
      <c r="O50" s="197">
        <f t="shared" si="2"/>
        <v>0</v>
      </c>
      <c r="P50" s="360"/>
    </row>
    <row r="51" spans="1:16" ht="31.5" x14ac:dyDescent="0.25">
      <c r="A51" s="136">
        <v>45</v>
      </c>
      <c r="B51" s="158" t="s">
        <v>668</v>
      </c>
      <c r="C51" s="158" t="s">
        <v>49</v>
      </c>
      <c r="D51" s="140"/>
      <c r="E51" s="141"/>
      <c r="F51" s="141"/>
      <c r="G51" s="139"/>
      <c r="H51" s="139"/>
      <c r="I51" s="139"/>
      <c r="J51" s="142"/>
      <c r="K51" s="142"/>
      <c r="L51" s="142" t="e">
        <f t="shared" si="3"/>
        <v>#DIV/0!</v>
      </c>
      <c r="M51" s="196">
        <f t="shared" si="0"/>
        <v>0</v>
      </c>
      <c r="N51" s="216">
        <f t="shared" si="1"/>
        <v>0</v>
      </c>
      <c r="O51" s="197">
        <f t="shared" si="2"/>
        <v>0</v>
      </c>
      <c r="P51" s="360"/>
    </row>
    <row r="52" spans="1:16" ht="31.5" x14ac:dyDescent="0.25">
      <c r="A52" s="136">
        <v>46</v>
      </c>
      <c r="B52" s="158" t="s">
        <v>91</v>
      </c>
      <c r="C52" s="158" t="s">
        <v>49</v>
      </c>
      <c r="D52" s="140"/>
      <c r="E52" s="141"/>
      <c r="F52" s="141">
        <v>3</v>
      </c>
      <c r="G52" s="139"/>
      <c r="H52" s="139"/>
      <c r="I52" s="139">
        <v>15</v>
      </c>
      <c r="J52" s="142"/>
      <c r="K52" s="142"/>
      <c r="L52" s="142">
        <f t="shared" si="3"/>
        <v>5</v>
      </c>
      <c r="M52" s="196">
        <f t="shared" si="0"/>
        <v>10</v>
      </c>
      <c r="N52" s="216">
        <f t="shared" si="1"/>
        <v>1</v>
      </c>
      <c r="O52" s="197">
        <f t="shared" si="2"/>
        <v>1.5</v>
      </c>
      <c r="P52" s="360"/>
    </row>
    <row r="53" spans="1:16" ht="31.5" x14ac:dyDescent="0.25">
      <c r="A53" s="136">
        <v>47</v>
      </c>
      <c r="B53" s="158" t="s">
        <v>90</v>
      </c>
      <c r="C53" s="158" t="s">
        <v>49</v>
      </c>
      <c r="D53" s="140"/>
      <c r="E53" s="141"/>
      <c r="F53" s="141"/>
      <c r="G53" s="139"/>
      <c r="H53" s="139"/>
      <c r="I53" s="139"/>
      <c r="J53" s="142"/>
      <c r="K53" s="142"/>
      <c r="L53" s="142" t="e">
        <f t="shared" si="3"/>
        <v>#DIV/0!</v>
      </c>
      <c r="M53" s="196">
        <f t="shared" si="0"/>
        <v>0</v>
      </c>
      <c r="N53" s="216">
        <f t="shared" si="1"/>
        <v>0</v>
      </c>
      <c r="O53" s="197">
        <f t="shared" si="2"/>
        <v>0</v>
      </c>
      <c r="P53" s="360"/>
    </row>
    <row r="54" spans="1:16" ht="31.5" x14ac:dyDescent="0.25">
      <c r="A54" s="136">
        <v>48</v>
      </c>
      <c r="B54" s="158" t="s">
        <v>669</v>
      </c>
      <c r="C54" s="158" t="s">
        <v>49</v>
      </c>
      <c r="D54" s="140"/>
      <c r="E54" s="141"/>
      <c r="F54" s="141"/>
      <c r="G54" s="139"/>
      <c r="H54" s="139"/>
      <c r="I54" s="139"/>
      <c r="J54" s="142"/>
      <c r="K54" s="142"/>
      <c r="L54" s="142" t="e">
        <f t="shared" si="3"/>
        <v>#DIV/0!</v>
      </c>
      <c r="M54" s="196">
        <f t="shared" si="0"/>
        <v>0</v>
      </c>
      <c r="N54" s="216">
        <f t="shared" si="1"/>
        <v>0</v>
      </c>
      <c r="O54" s="197">
        <f t="shared" si="2"/>
        <v>0</v>
      </c>
      <c r="P54" s="360"/>
    </row>
    <row r="55" spans="1:16" ht="31.5" x14ac:dyDescent="0.25">
      <c r="A55" s="136">
        <v>49</v>
      </c>
      <c r="B55" s="158" t="s">
        <v>242</v>
      </c>
      <c r="C55" s="158" t="s">
        <v>49</v>
      </c>
      <c r="D55" s="140"/>
      <c r="E55" s="141"/>
      <c r="F55" s="141">
        <v>20</v>
      </c>
      <c r="G55" s="139"/>
      <c r="H55" s="139"/>
      <c r="I55" s="139">
        <v>60</v>
      </c>
      <c r="J55" s="142"/>
      <c r="K55" s="142"/>
      <c r="L55" s="142">
        <f t="shared" si="3"/>
        <v>3</v>
      </c>
      <c r="M55" s="196">
        <f t="shared" si="0"/>
        <v>10</v>
      </c>
      <c r="N55" s="216">
        <f t="shared" si="1"/>
        <v>6</v>
      </c>
      <c r="O55" s="197">
        <f t="shared" si="2"/>
        <v>6</v>
      </c>
      <c r="P55" s="360"/>
    </row>
    <row r="56" spans="1:16" x14ac:dyDescent="0.25">
      <c r="A56" s="136">
        <v>50</v>
      </c>
      <c r="B56" s="158" t="s">
        <v>2</v>
      </c>
      <c r="C56" s="158" t="s">
        <v>74</v>
      </c>
      <c r="D56" s="140"/>
      <c r="E56" s="141"/>
      <c r="F56" s="141"/>
      <c r="G56" s="139"/>
      <c r="H56" s="139"/>
      <c r="I56" s="139"/>
      <c r="J56" s="142"/>
      <c r="K56" s="142"/>
      <c r="L56" s="142" t="e">
        <f t="shared" si="3"/>
        <v>#DIV/0!</v>
      </c>
      <c r="M56" s="196">
        <f t="shared" si="0"/>
        <v>0</v>
      </c>
      <c r="N56" s="216">
        <f t="shared" si="1"/>
        <v>0</v>
      </c>
      <c r="O56" s="197">
        <f t="shared" si="2"/>
        <v>0</v>
      </c>
      <c r="P56" s="360"/>
    </row>
    <row r="57" spans="1:16" ht="31.5" x14ac:dyDescent="0.25">
      <c r="A57" s="136">
        <v>51</v>
      </c>
      <c r="B57" s="158" t="s">
        <v>670</v>
      </c>
      <c r="C57" s="158" t="s">
        <v>74</v>
      </c>
      <c r="D57" s="140"/>
      <c r="E57" s="141"/>
      <c r="F57" s="141">
        <v>14.64</v>
      </c>
      <c r="G57" s="139"/>
      <c r="H57" s="139"/>
      <c r="I57" s="139">
        <v>37</v>
      </c>
      <c r="J57" s="142"/>
      <c r="K57" s="142"/>
      <c r="L57" s="142">
        <f t="shared" si="3"/>
        <v>2.5273224043715845</v>
      </c>
      <c r="M57" s="196">
        <f t="shared" si="0"/>
        <v>10</v>
      </c>
      <c r="N57" s="216">
        <f t="shared" si="1"/>
        <v>3</v>
      </c>
      <c r="O57" s="197">
        <f t="shared" si="2"/>
        <v>3.7</v>
      </c>
      <c r="P57" s="360"/>
    </row>
    <row r="58" spans="1:16" x14ac:dyDescent="0.25">
      <c r="A58" s="136">
        <v>52</v>
      </c>
      <c r="B58" s="158" t="s">
        <v>2</v>
      </c>
      <c r="C58" s="158" t="s">
        <v>671</v>
      </c>
      <c r="D58" s="140"/>
      <c r="E58" s="141"/>
      <c r="F58" s="141"/>
      <c r="G58" s="139"/>
      <c r="H58" s="139"/>
      <c r="I58" s="139"/>
      <c r="J58" s="142"/>
      <c r="K58" s="142"/>
      <c r="L58" s="142" t="e">
        <f t="shared" si="3"/>
        <v>#DIV/0!</v>
      </c>
      <c r="M58" s="196">
        <f t="shared" si="0"/>
        <v>0</v>
      </c>
      <c r="N58" s="216">
        <f t="shared" si="1"/>
        <v>0</v>
      </c>
      <c r="O58" s="197">
        <f t="shared" si="2"/>
        <v>0</v>
      </c>
      <c r="P58" s="360"/>
    </row>
    <row r="59" spans="1:16" ht="31.5" x14ac:dyDescent="0.25">
      <c r="A59" s="136">
        <v>53</v>
      </c>
      <c r="B59" s="158" t="s">
        <v>660</v>
      </c>
      <c r="C59" s="158" t="s">
        <v>671</v>
      </c>
      <c r="D59" s="140"/>
      <c r="E59" s="141"/>
      <c r="F59" s="141"/>
      <c r="G59" s="139"/>
      <c r="H59" s="139"/>
      <c r="I59" s="139"/>
      <c r="J59" s="142"/>
      <c r="K59" s="142"/>
      <c r="L59" s="142" t="e">
        <f t="shared" si="3"/>
        <v>#DIV/0!</v>
      </c>
      <c r="M59" s="196">
        <f t="shared" si="0"/>
        <v>0</v>
      </c>
      <c r="N59" s="216">
        <f t="shared" si="1"/>
        <v>0</v>
      </c>
      <c r="O59" s="197">
        <f t="shared" si="2"/>
        <v>0</v>
      </c>
      <c r="P59" s="360"/>
    </row>
    <row r="60" spans="1:16" ht="31.5" x14ac:dyDescent="0.25">
      <c r="A60" s="136">
        <v>54</v>
      </c>
      <c r="B60" s="158" t="s">
        <v>165</v>
      </c>
      <c r="C60" s="158" t="s">
        <v>671</v>
      </c>
      <c r="D60" s="140"/>
      <c r="E60" s="141"/>
      <c r="F60" s="141"/>
      <c r="G60" s="139"/>
      <c r="H60" s="139"/>
      <c r="I60" s="139"/>
      <c r="J60" s="142"/>
      <c r="K60" s="142"/>
      <c r="L60" s="142" t="e">
        <f t="shared" si="3"/>
        <v>#DIV/0!</v>
      </c>
      <c r="M60" s="196">
        <f t="shared" si="0"/>
        <v>0</v>
      </c>
      <c r="N60" s="216">
        <f t="shared" si="1"/>
        <v>0</v>
      </c>
      <c r="O60" s="197">
        <f t="shared" si="2"/>
        <v>0</v>
      </c>
      <c r="P60" s="360"/>
    </row>
    <row r="61" spans="1:16" ht="31.5" x14ac:dyDescent="0.25">
      <c r="A61" s="136">
        <v>55</v>
      </c>
      <c r="B61" s="158" t="s">
        <v>211</v>
      </c>
      <c r="C61" s="158" t="s">
        <v>671</v>
      </c>
      <c r="D61" s="140"/>
      <c r="E61" s="141"/>
      <c r="F61" s="141">
        <v>0</v>
      </c>
      <c r="G61" s="139"/>
      <c r="H61" s="139"/>
      <c r="I61" s="139">
        <v>0</v>
      </c>
      <c r="J61" s="142"/>
      <c r="K61" s="142"/>
      <c r="L61" s="142" t="e">
        <f t="shared" si="3"/>
        <v>#DIV/0!</v>
      </c>
      <c r="M61" s="196">
        <f t="shared" si="0"/>
        <v>0</v>
      </c>
      <c r="N61" s="216">
        <f t="shared" si="1"/>
        <v>0</v>
      </c>
      <c r="O61" s="197">
        <f t="shared" si="2"/>
        <v>0</v>
      </c>
      <c r="P61" s="360"/>
    </row>
    <row r="62" spans="1:16" ht="31.5" x14ac:dyDescent="0.25">
      <c r="A62" s="136">
        <v>56</v>
      </c>
      <c r="B62" s="158" t="s">
        <v>672</v>
      </c>
      <c r="C62" s="158" t="s">
        <v>671</v>
      </c>
      <c r="D62" s="140"/>
      <c r="E62" s="141"/>
      <c r="F62" s="141"/>
      <c r="G62" s="139"/>
      <c r="H62" s="139"/>
      <c r="I62" s="139"/>
      <c r="J62" s="142"/>
      <c r="K62" s="142"/>
      <c r="L62" s="142" t="e">
        <f t="shared" si="3"/>
        <v>#DIV/0!</v>
      </c>
      <c r="M62" s="196">
        <f t="shared" si="0"/>
        <v>0</v>
      </c>
      <c r="N62" s="216">
        <f t="shared" si="1"/>
        <v>0</v>
      </c>
      <c r="O62" s="197">
        <f t="shared" si="2"/>
        <v>0</v>
      </c>
      <c r="P62" s="360"/>
    </row>
    <row r="63" spans="1:16" ht="47.25" x14ac:dyDescent="0.25">
      <c r="A63" s="136">
        <v>57</v>
      </c>
      <c r="B63" s="158" t="s">
        <v>170</v>
      </c>
      <c r="C63" s="158" t="s">
        <v>671</v>
      </c>
      <c r="D63" s="140"/>
      <c r="E63" s="141"/>
      <c r="F63" s="141"/>
      <c r="G63" s="139"/>
      <c r="H63" s="139"/>
      <c r="I63" s="139"/>
      <c r="J63" s="142"/>
      <c r="K63" s="142"/>
      <c r="L63" s="142" t="e">
        <f t="shared" si="3"/>
        <v>#DIV/0!</v>
      </c>
      <c r="M63" s="196">
        <f t="shared" si="0"/>
        <v>0</v>
      </c>
      <c r="N63" s="216">
        <f t="shared" si="1"/>
        <v>0</v>
      </c>
      <c r="O63" s="197">
        <f t="shared" si="2"/>
        <v>0</v>
      </c>
      <c r="P63" s="360"/>
    </row>
    <row r="64" spans="1:16" ht="31.5" x14ac:dyDescent="0.25">
      <c r="A64" s="136">
        <v>58</v>
      </c>
      <c r="B64" s="158" t="s">
        <v>203</v>
      </c>
      <c r="C64" s="158" t="s">
        <v>671</v>
      </c>
      <c r="D64" s="140"/>
      <c r="E64" s="141"/>
      <c r="F64" s="141"/>
      <c r="G64" s="139"/>
      <c r="H64" s="139"/>
      <c r="I64" s="139"/>
      <c r="J64" s="142"/>
      <c r="K64" s="142"/>
      <c r="L64" s="142" t="e">
        <f t="shared" si="3"/>
        <v>#DIV/0!</v>
      </c>
      <c r="M64" s="196">
        <f t="shared" si="0"/>
        <v>0</v>
      </c>
      <c r="N64" s="216">
        <f t="shared" si="1"/>
        <v>0</v>
      </c>
      <c r="O64" s="197">
        <f t="shared" si="2"/>
        <v>0</v>
      </c>
      <c r="P64" s="360"/>
    </row>
    <row r="65" spans="1:16" ht="31.5" x14ac:dyDescent="0.25">
      <c r="A65" s="136">
        <v>59</v>
      </c>
      <c r="B65" s="158" t="s">
        <v>673</v>
      </c>
      <c r="C65" s="158" t="s">
        <v>671</v>
      </c>
      <c r="D65" s="140"/>
      <c r="E65" s="141"/>
      <c r="F65" s="141"/>
      <c r="G65" s="139"/>
      <c r="H65" s="139"/>
      <c r="I65" s="139"/>
      <c r="J65" s="142"/>
      <c r="K65" s="142"/>
      <c r="L65" s="142" t="e">
        <f t="shared" si="3"/>
        <v>#DIV/0!</v>
      </c>
      <c r="M65" s="196">
        <f t="shared" si="0"/>
        <v>0</v>
      </c>
      <c r="N65" s="216">
        <f t="shared" si="1"/>
        <v>0</v>
      </c>
      <c r="O65" s="197">
        <f t="shared" si="2"/>
        <v>0</v>
      </c>
      <c r="P65" s="360"/>
    </row>
    <row r="66" spans="1:16" ht="31.5" x14ac:dyDescent="0.25">
      <c r="A66" s="136">
        <v>60</v>
      </c>
      <c r="B66" s="158" t="s">
        <v>92</v>
      </c>
      <c r="C66" s="158" t="s">
        <v>671</v>
      </c>
      <c r="D66" s="140"/>
      <c r="E66" s="141"/>
      <c r="F66" s="141">
        <v>20.7</v>
      </c>
      <c r="G66" s="139"/>
      <c r="H66" s="139"/>
      <c r="I66" s="139">
        <v>20</v>
      </c>
      <c r="J66" s="142"/>
      <c r="K66" s="142"/>
      <c r="L66" s="142">
        <f t="shared" si="3"/>
        <v>0.96618357487922713</v>
      </c>
      <c r="M66" s="196">
        <f t="shared" si="0"/>
        <v>10</v>
      </c>
      <c r="N66" s="216">
        <f t="shared" si="1"/>
        <v>2</v>
      </c>
      <c r="O66" s="197">
        <f t="shared" si="2"/>
        <v>2</v>
      </c>
      <c r="P66" s="360"/>
    </row>
    <row r="67" spans="1:16" ht="31.5" x14ac:dyDescent="0.25">
      <c r="A67" s="136">
        <v>61</v>
      </c>
      <c r="B67" s="158" t="s">
        <v>674</v>
      </c>
      <c r="C67" s="158" t="s">
        <v>671</v>
      </c>
      <c r="D67" s="140"/>
      <c r="E67" s="141"/>
      <c r="F67" s="141">
        <v>0</v>
      </c>
      <c r="G67" s="139"/>
      <c r="H67" s="139"/>
      <c r="I67" s="139">
        <v>0</v>
      </c>
      <c r="J67" s="142"/>
      <c r="K67" s="142"/>
      <c r="L67" s="142" t="e">
        <f t="shared" si="3"/>
        <v>#DIV/0!</v>
      </c>
      <c r="M67" s="196">
        <f t="shared" si="0"/>
        <v>0</v>
      </c>
      <c r="N67" s="216">
        <f t="shared" si="1"/>
        <v>0</v>
      </c>
      <c r="O67" s="197">
        <f t="shared" si="2"/>
        <v>0</v>
      </c>
      <c r="P67" s="360"/>
    </row>
    <row r="68" spans="1:16" x14ac:dyDescent="0.25">
      <c r="A68" s="136">
        <v>62</v>
      </c>
      <c r="B68" s="158" t="s">
        <v>2</v>
      </c>
      <c r="C68" s="158" t="s">
        <v>51</v>
      </c>
      <c r="D68" s="140"/>
      <c r="E68" s="141"/>
      <c r="F68" s="141"/>
      <c r="G68" s="139"/>
      <c r="H68" s="139"/>
      <c r="I68" s="139"/>
      <c r="J68" s="142"/>
      <c r="K68" s="142"/>
      <c r="L68" s="142" t="e">
        <f t="shared" si="3"/>
        <v>#DIV/0!</v>
      </c>
      <c r="M68" s="196">
        <f t="shared" si="0"/>
        <v>0</v>
      </c>
      <c r="N68" s="216">
        <f t="shared" si="1"/>
        <v>0</v>
      </c>
      <c r="O68" s="197">
        <f t="shared" si="2"/>
        <v>0</v>
      </c>
      <c r="P68" s="360"/>
    </row>
    <row r="69" spans="1:16" ht="31.5" x14ac:dyDescent="0.25">
      <c r="A69" s="136">
        <v>63</v>
      </c>
      <c r="B69" s="158" t="s">
        <v>52</v>
      </c>
      <c r="C69" s="158" t="s">
        <v>51</v>
      </c>
      <c r="D69" s="140"/>
      <c r="E69" s="141"/>
      <c r="F69" s="141"/>
      <c r="G69" s="139"/>
      <c r="H69" s="139"/>
      <c r="I69" s="139"/>
      <c r="J69" s="142"/>
      <c r="K69" s="142"/>
      <c r="L69" s="142" t="e">
        <f t="shared" si="3"/>
        <v>#DIV/0!</v>
      </c>
      <c r="M69" s="196">
        <f t="shared" si="0"/>
        <v>0</v>
      </c>
      <c r="N69" s="216">
        <f t="shared" si="1"/>
        <v>0</v>
      </c>
      <c r="O69" s="197">
        <f t="shared" si="2"/>
        <v>0</v>
      </c>
      <c r="P69" s="360"/>
    </row>
    <row r="70" spans="1:16" ht="31.5" x14ac:dyDescent="0.25">
      <c r="A70" s="136">
        <v>64</v>
      </c>
      <c r="B70" s="158" t="s">
        <v>209</v>
      </c>
      <c r="C70" s="158" t="s">
        <v>51</v>
      </c>
      <c r="D70" s="140"/>
      <c r="E70" s="141"/>
      <c r="F70" s="141"/>
      <c r="G70" s="139"/>
      <c r="H70" s="139"/>
      <c r="I70" s="139"/>
      <c r="J70" s="142"/>
      <c r="K70" s="142"/>
      <c r="L70" s="142" t="e">
        <f t="shared" si="3"/>
        <v>#DIV/0!</v>
      </c>
      <c r="M70" s="196">
        <f t="shared" si="0"/>
        <v>0</v>
      </c>
      <c r="N70" s="216">
        <f t="shared" si="1"/>
        <v>0</v>
      </c>
      <c r="O70" s="197">
        <f t="shared" si="2"/>
        <v>0</v>
      </c>
      <c r="P70" s="360"/>
    </row>
    <row r="71" spans="1:16" ht="31.5" x14ac:dyDescent="0.25">
      <c r="A71" s="136">
        <v>65</v>
      </c>
      <c r="B71" s="158" t="s">
        <v>93</v>
      </c>
      <c r="C71" s="158" t="s">
        <v>51</v>
      </c>
      <c r="D71" s="140"/>
      <c r="E71" s="141"/>
      <c r="F71" s="141"/>
      <c r="G71" s="139"/>
      <c r="H71" s="139"/>
      <c r="I71" s="139"/>
      <c r="J71" s="142"/>
      <c r="K71" s="142"/>
      <c r="L71" s="142" t="e">
        <f t="shared" si="3"/>
        <v>#DIV/0!</v>
      </c>
      <c r="M71" s="196">
        <f t="shared" si="0"/>
        <v>0</v>
      </c>
      <c r="N71" s="216">
        <f t="shared" si="1"/>
        <v>0</v>
      </c>
      <c r="O71" s="197">
        <f t="shared" si="2"/>
        <v>0</v>
      </c>
      <c r="P71" s="360"/>
    </row>
    <row r="72" spans="1:16" ht="31.5" x14ac:dyDescent="0.25">
      <c r="A72" s="136">
        <v>66</v>
      </c>
      <c r="B72" s="158" t="s">
        <v>675</v>
      </c>
      <c r="C72" s="158" t="s">
        <v>51</v>
      </c>
      <c r="D72" s="140"/>
      <c r="E72" s="141"/>
      <c r="F72" s="141"/>
      <c r="G72" s="139"/>
      <c r="H72" s="139"/>
      <c r="I72" s="139"/>
      <c r="J72" s="142"/>
      <c r="K72" s="142"/>
      <c r="L72" s="142" t="e">
        <f t="shared" si="3"/>
        <v>#DIV/0!</v>
      </c>
      <c r="M72" s="196">
        <f t="shared" si="0"/>
        <v>0</v>
      </c>
      <c r="N72" s="216">
        <f t="shared" si="1"/>
        <v>0</v>
      </c>
      <c r="O72" s="197">
        <f t="shared" si="2"/>
        <v>0</v>
      </c>
      <c r="P72" s="360"/>
    </row>
    <row r="73" spans="1:16" ht="47.25" x14ac:dyDescent="0.25">
      <c r="A73" s="136">
        <v>67</v>
      </c>
      <c r="B73" s="158" t="s">
        <v>86</v>
      </c>
      <c r="C73" s="158" t="s">
        <v>51</v>
      </c>
      <c r="D73" s="140"/>
      <c r="E73" s="141"/>
      <c r="F73" s="141"/>
      <c r="G73" s="139"/>
      <c r="H73" s="139"/>
      <c r="I73" s="139"/>
      <c r="J73" s="142"/>
      <c r="K73" s="142"/>
      <c r="L73" s="142" t="e">
        <f t="shared" si="3"/>
        <v>#DIV/0!</v>
      </c>
      <c r="M73" s="196">
        <f t="shared" ref="M73:M136" si="4">IF(I73&lt;10,0,10)</f>
        <v>0</v>
      </c>
      <c r="N73" s="216">
        <f t="shared" ref="N73:N136" si="5">ROUNDDOWN(O73,0)</f>
        <v>0</v>
      </c>
      <c r="O73" s="197">
        <f t="shared" ref="O73:O136" si="6">I73*M73/100</f>
        <v>0</v>
      </c>
      <c r="P73" s="360"/>
    </row>
    <row r="74" spans="1:16" x14ac:dyDescent="0.25">
      <c r="A74" s="136">
        <v>68</v>
      </c>
      <c r="B74" s="158" t="s">
        <v>2</v>
      </c>
      <c r="C74" s="158" t="s">
        <v>53</v>
      </c>
      <c r="D74" s="140"/>
      <c r="E74" s="141"/>
      <c r="F74" s="141"/>
      <c r="G74" s="139"/>
      <c r="H74" s="139"/>
      <c r="I74" s="139"/>
      <c r="J74" s="142"/>
      <c r="K74" s="142"/>
      <c r="L74" s="142" t="e">
        <f t="shared" si="3"/>
        <v>#DIV/0!</v>
      </c>
      <c r="M74" s="196">
        <f t="shared" si="4"/>
        <v>0</v>
      </c>
      <c r="N74" s="216">
        <f t="shared" si="5"/>
        <v>0</v>
      </c>
      <c r="O74" s="197">
        <f t="shared" si="6"/>
        <v>0</v>
      </c>
      <c r="P74" s="360"/>
    </row>
    <row r="75" spans="1:16" ht="31.5" x14ac:dyDescent="0.25">
      <c r="A75" s="136">
        <v>69</v>
      </c>
      <c r="B75" s="158" t="s">
        <v>54</v>
      </c>
      <c r="C75" s="158" t="s">
        <v>53</v>
      </c>
      <c r="D75" s="140"/>
      <c r="E75" s="141"/>
      <c r="F75" s="141"/>
      <c r="G75" s="139"/>
      <c r="H75" s="139"/>
      <c r="I75" s="139"/>
      <c r="J75" s="142"/>
      <c r="K75" s="142"/>
      <c r="L75" s="142" t="e">
        <f t="shared" si="3"/>
        <v>#DIV/0!</v>
      </c>
      <c r="M75" s="196">
        <f t="shared" si="4"/>
        <v>0</v>
      </c>
      <c r="N75" s="216">
        <f t="shared" si="5"/>
        <v>0</v>
      </c>
      <c r="O75" s="197">
        <f t="shared" si="6"/>
        <v>0</v>
      </c>
      <c r="P75" s="360"/>
    </row>
    <row r="76" spans="1:16" x14ac:dyDescent="0.25">
      <c r="A76" s="136">
        <v>70</v>
      </c>
      <c r="B76" s="158" t="s">
        <v>2</v>
      </c>
      <c r="C76" s="158" t="s">
        <v>9</v>
      </c>
      <c r="D76" s="140"/>
      <c r="E76" s="141"/>
      <c r="F76" s="141">
        <v>40</v>
      </c>
      <c r="G76" s="139"/>
      <c r="H76" s="139"/>
      <c r="I76" s="139">
        <v>204</v>
      </c>
      <c r="J76" s="142"/>
      <c r="K76" s="142"/>
      <c r="L76" s="142">
        <f t="shared" ref="L76:L139" si="7">I76/F76</f>
        <v>5.0999999999999996</v>
      </c>
      <c r="M76" s="196">
        <f t="shared" si="4"/>
        <v>10</v>
      </c>
      <c r="N76" s="216">
        <f t="shared" si="5"/>
        <v>20</v>
      </c>
      <c r="O76" s="197">
        <f t="shared" si="6"/>
        <v>20.399999999999999</v>
      </c>
      <c r="P76" s="360"/>
    </row>
    <row r="77" spans="1:16" ht="31.5" x14ac:dyDescent="0.25">
      <c r="A77" s="136">
        <v>71</v>
      </c>
      <c r="B77" s="158" t="s">
        <v>655</v>
      </c>
      <c r="C77" s="158" t="s">
        <v>9</v>
      </c>
      <c r="D77" s="140"/>
      <c r="E77" s="141"/>
      <c r="F77" s="141">
        <v>35</v>
      </c>
      <c r="G77" s="139"/>
      <c r="H77" s="139"/>
      <c r="I77" s="139">
        <v>140</v>
      </c>
      <c r="J77" s="142"/>
      <c r="K77" s="142"/>
      <c r="L77" s="142">
        <f t="shared" si="7"/>
        <v>4</v>
      </c>
      <c r="M77" s="196">
        <f t="shared" si="4"/>
        <v>10</v>
      </c>
      <c r="N77" s="216">
        <f t="shared" si="5"/>
        <v>14</v>
      </c>
      <c r="O77" s="197">
        <f t="shared" si="6"/>
        <v>14</v>
      </c>
      <c r="P77" s="360"/>
    </row>
    <row r="78" spans="1:16" ht="31.5" x14ac:dyDescent="0.25">
      <c r="A78" s="136">
        <v>72</v>
      </c>
      <c r="B78" s="158" t="s">
        <v>10</v>
      </c>
      <c r="C78" s="158" t="s">
        <v>9</v>
      </c>
      <c r="D78" s="140"/>
      <c r="E78" s="141"/>
      <c r="F78" s="141">
        <v>100</v>
      </c>
      <c r="G78" s="139"/>
      <c r="H78" s="139"/>
      <c r="I78" s="139">
        <v>265</v>
      </c>
      <c r="J78" s="142"/>
      <c r="K78" s="142"/>
      <c r="L78" s="142">
        <f t="shared" si="7"/>
        <v>2.65</v>
      </c>
      <c r="M78" s="196">
        <f t="shared" si="4"/>
        <v>10</v>
      </c>
      <c r="N78" s="216">
        <f t="shared" si="5"/>
        <v>26</v>
      </c>
      <c r="O78" s="197">
        <f t="shared" si="6"/>
        <v>26.5</v>
      </c>
      <c r="P78" s="360"/>
    </row>
    <row r="79" spans="1:16" x14ac:dyDescent="0.25">
      <c r="A79" s="136">
        <v>73</v>
      </c>
      <c r="B79" s="158" t="s">
        <v>2</v>
      </c>
      <c r="C79" s="158" t="s">
        <v>55</v>
      </c>
      <c r="D79" s="140"/>
      <c r="E79" s="141"/>
      <c r="F79" s="141">
        <v>82.1</v>
      </c>
      <c r="G79" s="139"/>
      <c r="H79" s="139"/>
      <c r="I79" s="139">
        <v>65</v>
      </c>
      <c r="J79" s="142"/>
      <c r="K79" s="142"/>
      <c r="L79" s="142">
        <f t="shared" si="7"/>
        <v>0.79171741778319127</v>
      </c>
      <c r="M79" s="196">
        <f t="shared" si="4"/>
        <v>10</v>
      </c>
      <c r="N79" s="216">
        <f t="shared" si="5"/>
        <v>6</v>
      </c>
      <c r="O79" s="197">
        <f t="shared" si="6"/>
        <v>6.5</v>
      </c>
      <c r="P79" s="360"/>
    </row>
    <row r="80" spans="1:16" ht="63" x14ac:dyDescent="0.25">
      <c r="A80" s="136">
        <v>74</v>
      </c>
      <c r="B80" s="158" t="s">
        <v>676</v>
      </c>
      <c r="C80" s="158" t="s">
        <v>55</v>
      </c>
      <c r="D80" s="140"/>
      <c r="E80" s="141"/>
      <c r="F80" s="141">
        <v>38.340000000000003</v>
      </c>
      <c r="G80" s="139"/>
      <c r="H80" s="139"/>
      <c r="I80" s="139">
        <v>42</v>
      </c>
      <c r="J80" s="142"/>
      <c r="K80" s="142"/>
      <c r="L80" s="142">
        <f t="shared" si="7"/>
        <v>1.0954616588419404</v>
      </c>
      <c r="M80" s="196">
        <f t="shared" si="4"/>
        <v>10</v>
      </c>
      <c r="N80" s="216">
        <f t="shared" si="5"/>
        <v>4</v>
      </c>
      <c r="O80" s="197">
        <f t="shared" si="6"/>
        <v>4.2</v>
      </c>
      <c r="P80" s="360"/>
    </row>
    <row r="81" spans="1:16" ht="47.25" x14ac:dyDescent="0.25">
      <c r="A81" s="136">
        <v>75</v>
      </c>
      <c r="B81" s="158" t="s">
        <v>677</v>
      </c>
      <c r="C81" s="158" t="s">
        <v>55</v>
      </c>
      <c r="D81" s="140"/>
      <c r="E81" s="141"/>
      <c r="F81" s="141">
        <v>110</v>
      </c>
      <c r="G81" s="139"/>
      <c r="H81" s="139"/>
      <c r="I81" s="139">
        <v>880</v>
      </c>
      <c r="J81" s="142"/>
      <c r="K81" s="142"/>
      <c r="L81" s="142">
        <f t="shared" si="7"/>
        <v>8</v>
      </c>
      <c r="M81" s="196">
        <f t="shared" si="4"/>
        <v>10</v>
      </c>
      <c r="N81" s="216">
        <f t="shared" si="5"/>
        <v>88</v>
      </c>
      <c r="O81" s="197">
        <f t="shared" si="6"/>
        <v>88</v>
      </c>
      <c r="P81" s="360"/>
    </row>
    <row r="82" spans="1:16" x14ac:dyDescent="0.25">
      <c r="A82" s="136">
        <v>76</v>
      </c>
      <c r="B82" s="158" t="s">
        <v>57</v>
      </c>
      <c r="C82" s="158" t="s">
        <v>55</v>
      </c>
      <c r="D82" s="140"/>
      <c r="E82" s="141"/>
      <c r="F82" s="141">
        <v>50.96</v>
      </c>
      <c r="G82" s="139"/>
      <c r="H82" s="139"/>
      <c r="I82" s="139">
        <v>186</v>
      </c>
      <c r="J82" s="142"/>
      <c r="K82" s="142"/>
      <c r="L82" s="142">
        <f t="shared" si="7"/>
        <v>3.6499215070643642</v>
      </c>
      <c r="M82" s="196">
        <f t="shared" si="4"/>
        <v>10</v>
      </c>
      <c r="N82" s="216">
        <f t="shared" si="5"/>
        <v>18</v>
      </c>
      <c r="O82" s="197">
        <f t="shared" si="6"/>
        <v>18.600000000000001</v>
      </c>
      <c r="P82" s="360"/>
    </row>
    <row r="83" spans="1:16" ht="47.25" x14ac:dyDescent="0.25">
      <c r="A83" s="136">
        <v>77</v>
      </c>
      <c r="B83" s="158" t="s">
        <v>86</v>
      </c>
      <c r="C83" s="158" t="s">
        <v>55</v>
      </c>
      <c r="D83" s="140"/>
      <c r="E83" s="141"/>
      <c r="F83" s="141">
        <v>0</v>
      </c>
      <c r="G83" s="139"/>
      <c r="H83" s="139"/>
      <c r="I83" s="139">
        <v>0</v>
      </c>
      <c r="J83" s="142"/>
      <c r="K83" s="142"/>
      <c r="L83" s="142" t="e">
        <f t="shared" si="7"/>
        <v>#DIV/0!</v>
      </c>
      <c r="M83" s="196">
        <f t="shared" si="4"/>
        <v>0</v>
      </c>
      <c r="N83" s="216">
        <f t="shared" si="5"/>
        <v>0</v>
      </c>
      <c r="O83" s="197">
        <f t="shared" si="6"/>
        <v>0</v>
      </c>
      <c r="P83" s="360"/>
    </row>
    <row r="84" spans="1:16" ht="31.5" x14ac:dyDescent="0.25">
      <c r="A84" s="136">
        <v>78</v>
      </c>
      <c r="B84" s="158" t="s">
        <v>2</v>
      </c>
      <c r="C84" s="158" t="s">
        <v>678</v>
      </c>
      <c r="D84" s="140"/>
      <c r="E84" s="141"/>
      <c r="F84" s="141"/>
      <c r="G84" s="139"/>
      <c r="H84" s="139"/>
      <c r="I84" s="139"/>
      <c r="J84" s="142"/>
      <c r="K84" s="142"/>
      <c r="L84" s="142" t="e">
        <f t="shared" si="7"/>
        <v>#DIV/0!</v>
      </c>
      <c r="M84" s="196">
        <f t="shared" si="4"/>
        <v>0</v>
      </c>
      <c r="N84" s="216">
        <f t="shared" si="5"/>
        <v>0</v>
      </c>
      <c r="O84" s="197">
        <f t="shared" si="6"/>
        <v>0</v>
      </c>
      <c r="P84" s="360"/>
    </row>
    <row r="85" spans="1:16" ht="47.25" x14ac:dyDescent="0.25">
      <c r="A85" s="136">
        <v>79</v>
      </c>
      <c r="B85" s="158" t="s">
        <v>86</v>
      </c>
      <c r="C85" s="158" t="s">
        <v>678</v>
      </c>
      <c r="D85" s="140"/>
      <c r="E85" s="141"/>
      <c r="F85" s="141"/>
      <c r="G85" s="139"/>
      <c r="H85" s="139"/>
      <c r="I85" s="139"/>
      <c r="J85" s="142"/>
      <c r="K85" s="142"/>
      <c r="L85" s="142" t="e">
        <f t="shared" si="7"/>
        <v>#DIV/0!</v>
      </c>
      <c r="M85" s="196">
        <f t="shared" si="4"/>
        <v>0</v>
      </c>
      <c r="N85" s="216">
        <f t="shared" si="5"/>
        <v>0</v>
      </c>
      <c r="O85" s="197">
        <f t="shared" si="6"/>
        <v>0</v>
      </c>
      <c r="P85" s="360"/>
    </row>
    <row r="86" spans="1:16" x14ac:dyDescent="0.25">
      <c r="A86" s="136">
        <v>80</v>
      </c>
      <c r="B86" s="158" t="s">
        <v>2</v>
      </c>
      <c r="C86" s="158" t="s">
        <v>679</v>
      </c>
      <c r="D86" s="140"/>
      <c r="E86" s="141"/>
      <c r="F86" s="141"/>
      <c r="G86" s="139"/>
      <c r="H86" s="139"/>
      <c r="I86" s="139"/>
      <c r="J86" s="142"/>
      <c r="K86" s="142"/>
      <c r="L86" s="142" t="e">
        <f t="shared" si="7"/>
        <v>#DIV/0!</v>
      </c>
      <c r="M86" s="196">
        <f t="shared" si="4"/>
        <v>0</v>
      </c>
      <c r="N86" s="216">
        <f t="shared" si="5"/>
        <v>0</v>
      </c>
      <c r="O86" s="197">
        <f t="shared" si="6"/>
        <v>0</v>
      </c>
      <c r="P86" s="360"/>
    </row>
    <row r="87" spans="1:16" ht="31.5" x14ac:dyDescent="0.25">
      <c r="A87" s="136">
        <v>81</v>
      </c>
      <c r="B87" s="158" t="s">
        <v>680</v>
      </c>
      <c r="C87" s="158" t="s">
        <v>679</v>
      </c>
      <c r="D87" s="140"/>
      <c r="E87" s="141"/>
      <c r="F87" s="141">
        <v>14</v>
      </c>
      <c r="G87" s="139"/>
      <c r="H87" s="139"/>
      <c r="I87" s="139">
        <v>28</v>
      </c>
      <c r="J87" s="142"/>
      <c r="K87" s="142"/>
      <c r="L87" s="142">
        <f t="shared" si="7"/>
        <v>2</v>
      </c>
      <c r="M87" s="196">
        <f t="shared" si="4"/>
        <v>10</v>
      </c>
      <c r="N87" s="216">
        <f t="shared" si="5"/>
        <v>2</v>
      </c>
      <c r="O87" s="197">
        <f t="shared" si="6"/>
        <v>2.8</v>
      </c>
      <c r="P87" s="360"/>
    </row>
    <row r="88" spans="1:16" ht="31.5" x14ac:dyDescent="0.25">
      <c r="A88" s="136">
        <v>82</v>
      </c>
      <c r="B88" s="158" t="s">
        <v>681</v>
      </c>
      <c r="C88" s="158" t="s">
        <v>679</v>
      </c>
      <c r="D88" s="140"/>
      <c r="E88" s="141"/>
      <c r="F88" s="141"/>
      <c r="G88" s="139"/>
      <c r="H88" s="139"/>
      <c r="I88" s="139"/>
      <c r="J88" s="142"/>
      <c r="K88" s="142"/>
      <c r="L88" s="142" t="e">
        <f t="shared" si="7"/>
        <v>#DIV/0!</v>
      </c>
      <c r="M88" s="196">
        <f t="shared" si="4"/>
        <v>0</v>
      </c>
      <c r="N88" s="216">
        <f t="shared" si="5"/>
        <v>0</v>
      </c>
      <c r="O88" s="197">
        <f t="shared" si="6"/>
        <v>0</v>
      </c>
      <c r="P88" s="360"/>
    </row>
    <row r="89" spans="1:16" ht="31.5" x14ac:dyDescent="0.25">
      <c r="A89" s="136">
        <v>83</v>
      </c>
      <c r="B89" s="158" t="s">
        <v>60</v>
      </c>
      <c r="C89" s="158" t="s">
        <v>679</v>
      </c>
      <c r="D89" s="140"/>
      <c r="E89" s="141"/>
      <c r="F89" s="141"/>
      <c r="G89" s="139"/>
      <c r="H89" s="139"/>
      <c r="I89" s="139"/>
      <c r="J89" s="142"/>
      <c r="K89" s="142"/>
      <c r="L89" s="142" t="e">
        <f t="shared" si="7"/>
        <v>#DIV/0!</v>
      </c>
      <c r="M89" s="196">
        <f t="shared" si="4"/>
        <v>0</v>
      </c>
      <c r="N89" s="216">
        <f t="shared" si="5"/>
        <v>0</v>
      </c>
      <c r="O89" s="197">
        <f t="shared" si="6"/>
        <v>0</v>
      </c>
      <c r="P89" s="360"/>
    </row>
    <row r="90" spans="1:16" ht="31.5" x14ac:dyDescent="0.25">
      <c r="A90" s="136">
        <v>84</v>
      </c>
      <c r="B90" s="158" t="s">
        <v>59</v>
      </c>
      <c r="C90" s="158" t="s">
        <v>679</v>
      </c>
      <c r="D90" s="140"/>
      <c r="E90" s="141"/>
      <c r="F90" s="141">
        <v>1245</v>
      </c>
      <c r="G90" s="139"/>
      <c r="H90" s="139"/>
      <c r="I90" s="139">
        <v>1157</v>
      </c>
      <c r="J90" s="142"/>
      <c r="K90" s="142"/>
      <c r="L90" s="142">
        <f t="shared" si="7"/>
        <v>0.92931726907630519</v>
      </c>
      <c r="M90" s="196">
        <f t="shared" si="4"/>
        <v>10</v>
      </c>
      <c r="N90" s="216">
        <f t="shared" si="5"/>
        <v>115</v>
      </c>
      <c r="O90" s="197">
        <f t="shared" si="6"/>
        <v>115.7</v>
      </c>
      <c r="P90" s="360"/>
    </row>
    <row r="91" spans="1:16" ht="31.5" x14ac:dyDescent="0.25">
      <c r="A91" s="136">
        <v>85</v>
      </c>
      <c r="B91" s="158" t="s">
        <v>682</v>
      </c>
      <c r="C91" s="158" t="s">
        <v>679</v>
      </c>
      <c r="D91" s="140"/>
      <c r="E91" s="141"/>
      <c r="F91" s="141">
        <v>0</v>
      </c>
      <c r="G91" s="139"/>
      <c r="H91" s="139"/>
      <c r="I91" s="139">
        <v>0</v>
      </c>
      <c r="J91" s="142"/>
      <c r="K91" s="142"/>
      <c r="L91" s="142" t="e">
        <f t="shared" si="7"/>
        <v>#DIV/0!</v>
      </c>
      <c r="M91" s="196">
        <f t="shared" si="4"/>
        <v>0</v>
      </c>
      <c r="N91" s="216">
        <f t="shared" si="5"/>
        <v>0</v>
      </c>
      <c r="O91" s="197">
        <f t="shared" si="6"/>
        <v>0</v>
      </c>
      <c r="P91" s="360"/>
    </row>
    <row r="92" spans="1:16" ht="31.5" x14ac:dyDescent="0.25">
      <c r="A92" s="136">
        <v>86</v>
      </c>
      <c r="B92" s="158" t="s">
        <v>683</v>
      </c>
      <c r="C92" s="158" t="s">
        <v>679</v>
      </c>
      <c r="D92" s="140"/>
      <c r="E92" s="141"/>
      <c r="F92" s="141">
        <v>0</v>
      </c>
      <c r="G92" s="139"/>
      <c r="H92" s="139"/>
      <c r="I92" s="139">
        <v>0</v>
      </c>
      <c r="J92" s="142"/>
      <c r="K92" s="142"/>
      <c r="L92" s="142" t="e">
        <f t="shared" si="7"/>
        <v>#DIV/0!</v>
      </c>
      <c r="M92" s="196">
        <f t="shared" si="4"/>
        <v>0</v>
      </c>
      <c r="N92" s="216">
        <f t="shared" si="5"/>
        <v>0</v>
      </c>
      <c r="O92" s="197">
        <f t="shared" si="6"/>
        <v>0</v>
      </c>
      <c r="P92" s="360"/>
    </row>
    <row r="93" spans="1:16" ht="31.5" x14ac:dyDescent="0.25">
      <c r="A93" s="136">
        <v>87</v>
      </c>
      <c r="B93" s="158" t="s">
        <v>684</v>
      </c>
      <c r="C93" s="158" t="s">
        <v>679</v>
      </c>
      <c r="D93" s="140"/>
      <c r="E93" s="141"/>
      <c r="F93" s="141"/>
      <c r="G93" s="139"/>
      <c r="H93" s="139"/>
      <c r="I93" s="139"/>
      <c r="J93" s="142"/>
      <c r="K93" s="142"/>
      <c r="L93" s="142" t="e">
        <f t="shared" si="7"/>
        <v>#DIV/0!</v>
      </c>
      <c r="M93" s="196">
        <f t="shared" si="4"/>
        <v>0</v>
      </c>
      <c r="N93" s="216">
        <f t="shared" si="5"/>
        <v>0</v>
      </c>
      <c r="O93" s="197">
        <f t="shared" si="6"/>
        <v>0</v>
      </c>
      <c r="P93" s="360"/>
    </row>
    <row r="94" spans="1:16" ht="31.5" x14ac:dyDescent="0.25">
      <c r="A94" s="136">
        <v>88</v>
      </c>
      <c r="B94" s="158" t="s">
        <v>685</v>
      </c>
      <c r="C94" s="158" t="s">
        <v>679</v>
      </c>
      <c r="D94" s="140"/>
      <c r="E94" s="141"/>
      <c r="F94" s="141">
        <v>0</v>
      </c>
      <c r="G94" s="139"/>
      <c r="H94" s="139"/>
      <c r="I94" s="139">
        <v>0</v>
      </c>
      <c r="J94" s="142"/>
      <c r="K94" s="142"/>
      <c r="L94" s="142" t="e">
        <f t="shared" si="7"/>
        <v>#DIV/0!</v>
      </c>
      <c r="M94" s="196">
        <f t="shared" si="4"/>
        <v>0</v>
      </c>
      <c r="N94" s="216">
        <f t="shared" si="5"/>
        <v>0</v>
      </c>
      <c r="O94" s="197">
        <f t="shared" si="6"/>
        <v>0</v>
      </c>
      <c r="P94" s="360"/>
    </row>
    <row r="95" spans="1:16" ht="31.5" x14ac:dyDescent="0.25">
      <c r="A95" s="136">
        <v>89</v>
      </c>
      <c r="B95" s="158" t="s">
        <v>686</v>
      </c>
      <c r="C95" s="158" t="s">
        <v>679</v>
      </c>
      <c r="D95" s="140"/>
      <c r="E95" s="141"/>
      <c r="F95" s="141">
        <v>0</v>
      </c>
      <c r="G95" s="139"/>
      <c r="H95" s="139"/>
      <c r="I95" s="139">
        <v>0</v>
      </c>
      <c r="J95" s="142"/>
      <c r="K95" s="142"/>
      <c r="L95" s="142" t="e">
        <f t="shared" si="7"/>
        <v>#DIV/0!</v>
      </c>
      <c r="M95" s="196">
        <f t="shared" si="4"/>
        <v>0</v>
      </c>
      <c r="N95" s="216">
        <f t="shared" si="5"/>
        <v>0</v>
      </c>
      <c r="O95" s="197">
        <f t="shared" si="6"/>
        <v>0</v>
      </c>
      <c r="P95" s="360"/>
    </row>
    <row r="96" spans="1:16" ht="31.5" x14ac:dyDescent="0.25">
      <c r="A96" s="136">
        <v>90</v>
      </c>
      <c r="B96" s="158" t="s">
        <v>92</v>
      </c>
      <c r="C96" s="158" t="s">
        <v>679</v>
      </c>
      <c r="D96" s="140"/>
      <c r="E96" s="141"/>
      <c r="F96" s="141">
        <v>24.35</v>
      </c>
      <c r="G96" s="139"/>
      <c r="H96" s="139"/>
      <c r="I96" s="139">
        <v>30</v>
      </c>
      <c r="J96" s="142"/>
      <c r="K96" s="142"/>
      <c r="L96" s="142">
        <f t="shared" si="7"/>
        <v>1.2320328542094454</v>
      </c>
      <c r="M96" s="196">
        <f t="shared" si="4"/>
        <v>10</v>
      </c>
      <c r="N96" s="216">
        <f t="shared" si="5"/>
        <v>3</v>
      </c>
      <c r="O96" s="197">
        <f t="shared" si="6"/>
        <v>3</v>
      </c>
      <c r="P96" s="360"/>
    </row>
    <row r="97" spans="1:16" ht="31.5" x14ac:dyDescent="0.25">
      <c r="A97" s="136">
        <v>91</v>
      </c>
      <c r="B97" s="158" t="s">
        <v>94</v>
      </c>
      <c r="C97" s="158" t="s">
        <v>679</v>
      </c>
      <c r="D97" s="140"/>
      <c r="E97" s="141"/>
      <c r="F97" s="141">
        <v>0</v>
      </c>
      <c r="G97" s="139"/>
      <c r="H97" s="139"/>
      <c r="I97" s="139">
        <v>0</v>
      </c>
      <c r="J97" s="142"/>
      <c r="K97" s="142"/>
      <c r="L97" s="142" t="e">
        <f t="shared" si="7"/>
        <v>#DIV/0!</v>
      </c>
      <c r="M97" s="196">
        <f t="shared" si="4"/>
        <v>0</v>
      </c>
      <c r="N97" s="216">
        <f t="shared" si="5"/>
        <v>0</v>
      </c>
      <c r="O97" s="197">
        <f t="shared" si="6"/>
        <v>0</v>
      </c>
      <c r="P97" s="360"/>
    </row>
    <row r="98" spans="1:16" ht="31.5" x14ac:dyDescent="0.25">
      <c r="A98" s="136">
        <v>92</v>
      </c>
      <c r="B98" s="158" t="s">
        <v>687</v>
      </c>
      <c r="C98" s="158" t="s">
        <v>679</v>
      </c>
      <c r="D98" s="140"/>
      <c r="E98" s="141"/>
      <c r="F98" s="141">
        <v>0</v>
      </c>
      <c r="G98" s="139"/>
      <c r="H98" s="139"/>
      <c r="I98" s="139">
        <v>0</v>
      </c>
      <c r="J98" s="142"/>
      <c r="K98" s="142"/>
      <c r="L98" s="142" t="e">
        <f t="shared" si="7"/>
        <v>#DIV/0!</v>
      </c>
      <c r="M98" s="196">
        <f t="shared" si="4"/>
        <v>0</v>
      </c>
      <c r="N98" s="216">
        <f t="shared" si="5"/>
        <v>0</v>
      </c>
      <c r="O98" s="197">
        <f t="shared" si="6"/>
        <v>0</v>
      </c>
      <c r="P98" s="360"/>
    </row>
    <row r="99" spans="1:16" ht="31.5" x14ac:dyDescent="0.25">
      <c r="A99" s="136">
        <v>93</v>
      </c>
      <c r="B99" s="158" t="s">
        <v>688</v>
      </c>
      <c r="C99" s="158" t="s">
        <v>679</v>
      </c>
      <c r="D99" s="140"/>
      <c r="E99" s="141"/>
      <c r="F99" s="141">
        <v>0</v>
      </c>
      <c r="G99" s="139"/>
      <c r="H99" s="139"/>
      <c r="I99" s="139">
        <v>0</v>
      </c>
      <c r="J99" s="142"/>
      <c r="K99" s="142"/>
      <c r="L99" s="142" t="e">
        <f t="shared" si="7"/>
        <v>#DIV/0!</v>
      </c>
      <c r="M99" s="196">
        <f t="shared" si="4"/>
        <v>0</v>
      </c>
      <c r="N99" s="216">
        <f t="shared" si="5"/>
        <v>0</v>
      </c>
      <c r="O99" s="197">
        <f t="shared" si="6"/>
        <v>0</v>
      </c>
      <c r="P99" s="360"/>
    </row>
    <row r="100" spans="1:16" ht="31.5" x14ac:dyDescent="0.25">
      <c r="A100" s="136">
        <v>94</v>
      </c>
      <c r="B100" s="158" t="s">
        <v>215</v>
      </c>
      <c r="C100" s="158" t="s">
        <v>679</v>
      </c>
      <c r="D100" s="140"/>
      <c r="E100" s="141"/>
      <c r="F100" s="141"/>
      <c r="G100" s="139"/>
      <c r="H100" s="139"/>
      <c r="I100" s="139"/>
      <c r="J100" s="142"/>
      <c r="K100" s="142"/>
      <c r="L100" s="142" t="e">
        <f t="shared" si="7"/>
        <v>#DIV/0!</v>
      </c>
      <c r="M100" s="196">
        <f t="shared" si="4"/>
        <v>0</v>
      </c>
      <c r="N100" s="216">
        <f t="shared" si="5"/>
        <v>0</v>
      </c>
      <c r="O100" s="197">
        <f t="shared" si="6"/>
        <v>0</v>
      </c>
      <c r="P100" s="360"/>
    </row>
    <row r="101" spans="1:16" x14ac:dyDescent="0.25">
      <c r="A101" s="136">
        <v>95</v>
      </c>
      <c r="B101" s="158" t="s">
        <v>2</v>
      </c>
      <c r="C101" s="158" t="s">
        <v>689</v>
      </c>
      <c r="D101" s="140"/>
      <c r="E101" s="141"/>
      <c r="F101" s="141">
        <v>18</v>
      </c>
      <c r="G101" s="139"/>
      <c r="H101" s="139"/>
      <c r="I101" s="139">
        <v>20</v>
      </c>
      <c r="J101" s="142"/>
      <c r="K101" s="142"/>
      <c r="L101" s="142">
        <f t="shared" si="7"/>
        <v>1.1111111111111112</v>
      </c>
      <c r="M101" s="196">
        <f t="shared" si="4"/>
        <v>10</v>
      </c>
      <c r="N101" s="216">
        <f t="shared" si="5"/>
        <v>2</v>
      </c>
      <c r="O101" s="197">
        <f t="shared" si="6"/>
        <v>2</v>
      </c>
      <c r="P101" s="360"/>
    </row>
    <row r="102" spans="1:16" x14ac:dyDescent="0.25">
      <c r="A102" s="136">
        <v>96</v>
      </c>
      <c r="B102" s="158" t="s">
        <v>690</v>
      </c>
      <c r="C102" s="158" t="s">
        <v>689</v>
      </c>
      <c r="D102" s="140"/>
      <c r="E102" s="141"/>
      <c r="F102" s="141">
        <v>20</v>
      </c>
      <c r="G102" s="139"/>
      <c r="H102" s="139"/>
      <c r="I102" s="139">
        <v>8</v>
      </c>
      <c r="J102" s="142"/>
      <c r="K102" s="142"/>
      <c r="L102" s="142">
        <f t="shared" si="7"/>
        <v>0.4</v>
      </c>
      <c r="M102" s="196">
        <f t="shared" si="4"/>
        <v>0</v>
      </c>
      <c r="N102" s="216">
        <f t="shared" si="5"/>
        <v>0</v>
      </c>
      <c r="O102" s="197">
        <f t="shared" si="6"/>
        <v>0</v>
      </c>
      <c r="P102" s="360"/>
    </row>
    <row r="103" spans="1:16" ht="31.5" x14ac:dyDescent="0.25">
      <c r="A103" s="136">
        <v>97</v>
      </c>
      <c r="B103" s="158" t="s">
        <v>119</v>
      </c>
      <c r="C103" s="158" t="s">
        <v>689</v>
      </c>
      <c r="D103" s="140"/>
      <c r="E103" s="141"/>
      <c r="F103" s="141">
        <v>14.7</v>
      </c>
      <c r="G103" s="139"/>
      <c r="H103" s="139"/>
      <c r="I103" s="139">
        <v>30</v>
      </c>
      <c r="J103" s="142"/>
      <c r="K103" s="142"/>
      <c r="L103" s="142">
        <f t="shared" si="7"/>
        <v>2.0408163265306123</v>
      </c>
      <c r="M103" s="196">
        <f t="shared" si="4"/>
        <v>10</v>
      </c>
      <c r="N103" s="216">
        <f t="shared" si="5"/>
        <v>3</v>
      </c>
      <c r="O103" s="197">
        <f t="shared" si="6"/>
        <v>3</v>
      </c>
      <c r="P103" s="360"/>
    </row>
    <row r="104" spans="1:16" ht="31.5" x14ac:dyDescent="0.25">
      <c r="A104" s="136">
        <v>98</v>
      </c>
      <c r="B104" s="158" t="s">
        <v>121</v>
      </c>
      <c r="C104" s="158" t="s">
        <v>689</v>
      </c>
      <c r="D104" s="140"/>
      <c r="E104" s="141"/>
      <c r="F104" s="141">
        <v>28.5</v>
      </c>
      <c r="G104" s="139"/>
      <c r="H104" s="139"/>
      <c r="I104" s="139">
        <v>86</v>
      </c>
      <c r="J104" s="142"/>
      <c r="K104" s="142"/>
      <c r="L104" s="142">
        <f t="shared" si="7"/>
        <v>3.0175438596491229</v>
      </c>
      <c r="M104" s="196">
        <f t="shared" si="4"/>
        <v>10</v>
      </c>
      <c r="N104" s="216">
        <f t="shared" si="5"/>
        <v>8</v>
      </c>
      <c r="O104" s="197">
        <f t="shared" si="6"/>
        <v>8.6</v>
      </c>
      <c r="P104" s="360"/>
    </row>
    <row r="105" spans="1:16" ht="31.5" x14ac:dyDescent="0.25">
      <c r="A105" s="136">
        <v>99</v>
      </c>
      <c r="B105" s="158" t="s">
        <v>95</v>
      </c>
      <c r="C105" s="158" t="s">
        <v>689</v>
      </c>
      <c r="D105" s="140"/>
      <c r="E105" s="141"/>
      <c r="F105" s="141">
        <v>48</v>
      </c>
      <c r="G105" s="139"/>
      <c r="H105" s="139"/>
      <c r="I105" s="139">
        <v>24</v>
      </c>
      <c r="J105" s="142"/>
      <c r="K105" s="142"/>
      <c r="L105" s="142">
        <f t="shared" si="7"/>
        <v>0.5</v>
      </c>
      <c r="M105" s="196">
        <f t="shared" si="4"/>
        <v>10</v>
      </c>
      <c r="N105" s="216">
        <f t="shared" si="5"/>
        <v>2</v>
      </c>
      <c r="O105" s="197">
        <f t="shared" si="6"/>
        <v>2.4</v>
      </c>
      <c r="P105" s="360"/>
    </row>
    <row r="106" spans="1:16" ht="31.5" x14ac:dyDescent="0.25">
      <c r="A106" s="136">
        <v>100</v>
      </c>
      <c r="B106" s="158" t="s">
        <v>691</v>
      </c>
      <c r="C106" s="158" t="s">
        <v>689</v>
      </c>
      <c r="D106" s="140"/>
      <c r="E106" s="141"/>
      <c r="F106" s="141"/>
      <c r="G106" s="139"/>
      <c r="H106" s="139"/>
      <c r="I106" s="139"/>
      <c r="J106" s="142"/>
      <c r="K106" s="142"/>
      <c r="L106" s="142" t="e">
        <f t="shared" si="7"/>
        <v>#DIV/0!</v>
      </c>
      <c r="M106" s="196">
        <f t="shared" si="4"/>
        <v>0</v>
      </c>
      <c r="N106" s="216">
        <f t="shared" si="5"/>
        <v>0</v>
      </c>
      <c r="O106" s="197">
        <f t="shared" si="6"/>
        <v>0</v>
      </c>
      <c r="P106" s="360"/>
    </row>
    <row r="107" spans="1:16" ht="31.5" x14ac:dyDescent="0.25">
      <c r="A107" s="136">
        <v>101</v>
      </c>
      <c r="B107" s="158" t="s">
        <v>120</v>
      </c>
      <c r="C107" s="158" t="s">
        <v>689</v>
      </c>
      <c r="D107" s="140"/>
      <c r="E107" s="141"/>
      <c r="F107" s="141"/>
      <c r="G107" s="139"/>
      <c r="H107" s="139"/>
      <c r="I107" s="139"/>
      <c r="J107" s="142"/>
      <c r="K107" s="142"/>
      <c r="L107" s="142" t="e">
        <f t="shared" si="7"/>
        <v>#DIV/0!</v>
      </c>
      <c r="M107" s="196">
        <f t="shared" si="4"/>
        <v>0</v>
      </c>
      <c r="N107" s="216">
        <f t="shared" si="5"/>
        <v>0</v>
      </c>
      <c r="O107" s="197">
        <f t="shared" si="6"/>
        <v>0</v>
      </c>
      <c r="P107" s="360"/>
    </row>
    <row r="108" spans="1:16" ht="31.5" x14ac:dyDescent="0.25">
      <c r="A108" s="136">
        <v>102</v>
      </c>
      <c r="B108" s="158" t="s">
        <v>127</v>
      </c>
      <c r="C108" s="158" t="s">
        <v>689</v>
      </c>
      <c r="D108" s="140"/>
      <c r="E108" s="141"/>
      <c r="F108" s="141">
        <v>5</v>
      </c>
      <c r="G108" s="139"/>
      <c r="H108" s="139"/>
      <c r="I108" s="139">
        <v>12</v>
      </c>
      <c r="J108" s="142"/>
      <c r="K108" s="142"/>
      <c r="L108" s="142">
        <f t="shared" si="7"/>
        <v>2.4</v>
      </c>
      <c r="M108" s="196">
        <f t="shared" si="4"/>
        <v>10</v>
      </c>
      <c r="N108" s="216">
        <f t="shared" si="5"/>
        <v>1</v>
      </c>
      <c r="O108" s="197">
        <f t="shared" si="6"/>
        <v>1.2</v>
      </c>
      <c r="P108" s="360"/>
    </row>
    <row r="109" spans="1:16" ht="31.5" x14ac:dyDescent="0.25">
      <c r="A109" s="136">
        <v>103</v>
      </c>
      <c r="B109" s="158" t="s">
        <v>223</v>
      </c>
      <c r="C109" s="158" t="s">
        <v>689</v>
      </c>
      <c r="D109" s="140"/>
      <c r="E109" s="141"/>
      <c r="F109" s="141">
        <v>9</v>
      </c>
      <c r="G109" s="139"/>
      <c r="H109" s="139"/>
      <c r="I109" s="139">
        <v>20</v>
      </c>
      <c r="J109" s="142"/>
      <c r="K109" s="142"/>
      <c r="L109" s="142">
        <f t="shared" si="7"/>
        <v>2.2222222222222223</v>
      </c>
      <c r="M109" s="196">
        <f t="shared" si="4"/>
        <v>10</v>
      </c>
      <c r="N109" s="216">
        <f t="shared" si="5"/>
        <v>2</v>
      </c>
      <c r="O109" s="197">
        <f t="shared" si="6"/>
        <v>2</v>
      </c>
      <c r="P109" s="360"/>
    </row>
    <row r="110" spans="1:16" x14ac:dyDescent="0.25">
      <c r="A110" s="136">
        <v>104</v>
      </c>
      <c r="B110" s="158" t="s">
        <v>2</v>
      </c>
      <c r="C110" s="158" t="s">
        <v>692</v>
      </c>
      <c r="D110" s="140"/>
      <c r="E110" s="141"/>
      <c r="F110" s="141"/>
      <c r="G110" s="139"/>
      <c r="H110" s="139"/>
      <c r="I110" s="139"/>
      <c r="J110" s="142"/>
      <c r="K110" s="142"/>
      <c r="L110" s="142" t="e">
        <f t="shared" si="7"/>
        <v>#DIV/0!</v>
      </c>
      <c r="M110" s="196">
        <f t="shared" si="4"/>
        <v>0</v>
      </c>
      <c r="N110" s="216">
        <f t="shared" si="5"/>
        <v>0</v>
      </c>
      <c r="O110" s="197">
        <f t="shared" si="6"/>
        <v>0</v>
      </c>
      <c r="P110" s="360"/>
    </row>
    <row r="111" spans="1:16" ht="31.5" x14ac:dyDescent="0.25">
      <c r="A111" s="136">
        <v>105</v>
      </c>
      <c r="B111" s="158" t="s">
        <v>664</v>
      </c>
      <c r="C111" s="158" t="s">
        <v>692</v>
      </c>
      <c r="D111" s="140"/>
      <c r="E111" s="141"/>
      <c r="F111" s="141">
        <v>16.11</v>
      </c>
      <c r="G111" s="139"/>
      <c r="H111" s="139"/>
      <c r="I111" s="139">
        <v>47</v>
      </c>
      <c r="J111" s="142"/>
      <c r="K111" s="142"/>
      <c r="L111" s="142">
        <f t="shared" si="7"/>
        <v>2.9174425822470518</v>
      </c>
      <c r="M111" s="196">
        <f t="shared" si="4"/>
        <v>10</v>
      </c>
      <c r="N111" s="216">
        <f t="shared" si="5"/>
        <v>4</v>
      </c>
      <c r="O111" s="197">
        <f t="shared" si="6"/>
        <v>4.7</v>
      </c>
      <c r="P111" s="360"/>
    </row>
    <row r="112" spans="1:16" ht="31.5" x14ac:dyDescent="0.25">
      <c r="A112" s="136">
        <v>106</v>
      </c>
      <c r="B112" s="158" t="s">
        <v>693</v>
      </c>
      <c r="C112" s="158" t="s">
        <v>692</v>
      </c>
      <c r="D112" s="140"/>
      <c r="E112" s="141"/>
      <c r="F112" s="141">
        <v>37.049999999999997</v>
      </c>
      <c r="G112" s="139"/>
      <c r="H112" s="139"/>
      <c r="I112" s="139">
        <v>71</v>
      </c>
      <c r="J112" s="142"/>
      <c r="K112" s="142"/>
      <c r="L112" s="142">
        <f t="shared" si="7"/>
        <v>1.9163292847503375</v>
      </c>
      <c r="M112" s="196">
        <f t="shared" si="4"/>
        <v>10</v>
      </c>
      <c r="N112" s="216">
        <f t="shared" si="5"/>
        <v>7</v>
      </c>
      <c r="O112" s="197">
        <f t="shared" si="6"/>
        <v>7.1</v>
      </c>
      <c r="P112" s="360"/>
    </row>
    <row r="113" spans="1:16" ht="31.5" x14ac:dyDescent="0.25">
      <c r="A113" s="136">
        <v>107</v>
      </c>
      <c r="B113" s="158" t="s">
        <v>99</v>
      </c>
      <c r="C113" s="158" t="s">
        <v>692</v>
      </c>
      <c r="D113" s="140"/>
      <c r="E113" s="141"/>
      <c r="F113" s="141"/>
      <c r="G113" s="139"/>
      <c r="H113" s="139"/>
      <c r="I113" s="139"/>
      <c r="J113" s="142"/>
      <c r="K113" s="142"/>
      <c r="L113" s="142" t="e">
        <f t="shared" si="7"/>
        <v>#DIV/0!</v>
      </c>
      <c r="M113" s="196">
        <f t="shared" si="4"/>
        <v>0</v>
      </c>
      <c r="N113" s="216">
        <f t="shared" si="5"/>
        <v>0</v>
      </c>
      <c r="O113" s="197">
        <f t="shared" si="6"/>
        <v>0</v>
      </c>
      <c r="P113" s="360"/>
    </row>
    <row r="114" spans="1:16" ht="31.5" x14ac:dyDescent="0.25">
      <c r="A114" s="136">
        <v>108</v>
      </c>
      <c r="B114" s="158" t="s">
        <v>96</v>
      </c>
      <c r="C114" s="158" t="s">
        <v>692</v>
      </c>
      <c r="D114" s="140"/>
      <c r="E114" s="141"/>
      <c r="F114" s="141">
        <v>0</v>
      </c>
      <c r="G114" s="139"/>
      <c r="H114" s="139"/>
      <c r="I114" s="139">
        <v>0</v>
      </c>
      <c r="J114" s="142"/>
      <c r="K114" s="142"/>
      <c r="L114" s="142" t="e">
        <f t="shared" si="7"/>
        <v>#DIV/0!</v>
      </c>
      <c r="M114" s="196">
        <f t="shared" si="4"/>
        <v>0</v>
      </c>
      <c r="N114" s="216">
        <f t="shared" si="5"/>
        <v>0</v>
      </c>
      <c r="O114" s="197">
        <f t="shared" si="6"/>
        <v>0</v>
      </c>
      <c r="P114" s="360"/>
    </row>
    <row r="115" spans="1:16" x14ac:dyDescent="0.25">
      <c r="A115" s="136">
        <v>109</v>
      </c>
      <c r="B115" s="158" t="s">
        <v>2</v>
      </c>
      <c r="C115" s="158" t="s">
        <v>61</v>
      </c>
      <c r="D115" s="140"/>
      <c r="E115" s="141"/>
      <c r="F115" s="141">
        <v>103.557</v>
      </c>
      <c r="G115" s="139"/>
      <c r="H115" s="139"/>
      <c r="I115" s="139">
        <v>115</v>
      </c>
      <c r="J115" s="142"/>
      <c r="K115" s="142"/>
      <c r="L115" s="142">
        <f t="shared" si="7"/>
        <v>1.1104995316588933</v>
      </c>
      <c r="M115" s="196">
        <f t="shared" si="4"/>
        <v>10</v>
      </c>
      <c r="N115" s="216">
        <f t="shared" si="5"/>
        <v>11</v>
      </c>
      <c r="O115" s="197">
        <f t="shared" si="6"/>
        <v>11.5</v>
      </c>
      <c r="P115" s="360"/>
    </row>
    <row r="116" spans="1:16" ht="31.5" x14ac:dyDescent="0.25">
      <c r="A116" s="136">
        <v>110</v>
      </c>
      <c r="B116" s="158" t="s">
        <v>221</v>
      </c>
      <c r="C116" s="158" t="s">
        <v>61</v>
      </c>
      <c r="D116" s="140"/>
      <c r="E116" s="141"/>
      <c r="F116" s="141">
        <v>129.80000000000001</v>
      </c>
      <c r="G116" s="139"/>
      <c r="H116" s="139"/>
      <c r="I116" s="139">
        <v>115</v>
      </c>
      <c r="J116" s="142"/>
      <c r="K116" s="142"/>
      <c r="L116" s="142">
        <f t="shared" si="7"/>
        <v>0.88597842835130958</v>
      </c>
      <c r="M116" s="196">
        <f t="shared" si="4"/>
        <v>10</v>
      </c>
      <c r="N116" s="216">
        <f t="shared" si="5"/>
        <v>11</v>
      </c>
      <c r="O116" s="197">
        <f t="shared" si="6"/>
        <v>11.5</v>
      </c>
      <c r="P116" s="360"/>
    </row>
    <row r="117" spans="1:16" ht="31.5" x14ac:dyDescent="0.25">
      <c r="A117" s="136">
        <v>111</v>
      </c>
      <c r="B117" s="158" t="s">
        <v>694</v>
      </c>
      <c r="C117" s="158" t="s">
        <v>61</v>
      </c>
      <c r="D117" s="140"/>
      <c r="E117" s="141"/>
      <c r="F117" s="141"/>
      <c r="G117" s="139"/>
      <c r="H117" s="139"/>
      <c r="I117" s="139"/>
      <c r="J117" s="142"/>
      <c r="K117" s="142"/>
      <c r="L117" s="142" t="e">
        <f t="shared" si="7"/>
        <v>#DIV/0!</v>
      </c>
      <c r="M117" s="196">
        <f t="shared" si="4"/>
        <v>0</v>
      </c>
      <c r="N117" s="216">
        <f t="shared" si="5"/>
        <v>0</v>
      </c>
      <c r="O117" s="197">
        <f t="shared" si="6"/>
        <v>0</v>
      </c>
      <c r="P117" s="360"/>
    </row>
    <row r="118" spans="1:16" x14ac:dyDescent="0.25">
      <c r="A118" s="136">
        <v>112</v>
      </c>
      <c r="B118" s="158" t="s">
        <v>2</v>
      </c>
      <c r="C118" s="158" t="s">
        <v>16</v>
      </c>
      <c r="D118" s="140"/>
      <c r="E118" s="141"/>
      <c r="F118" s="141">
        <v>170</v>
      </c>
      <c r="G118" s="139"/>
      <c r="H118" s="139"/>
      <c r="I118" s="139">
        <v>90</v>
      </c>
      <c r="J118" s="142"/>
      <c r="K118" s="142"/>
      <c r="L118" s="142">
        <f t="shared" si="7"/>
        <v>0.52941176470588236</v>
      </c>
      <c r="M118" s="196">
        <f t="shared" si="4"/>
        <v>10</v>
      </c>
      <c r="N118" s="216">
        <f t="shared" si="5"/>
        <v>9</v>
      </c>
      <c r="O118" s="197">
        <f t="shared" si="6"/>
        <v>9</v>
      </c>
      <c r="P118" s="360"/>
    </row>
    <row r="119" spans="1:16" ht="31.5" x14ac:dyDescent="0.25">
      <c r="A119" s="136">
        <v>113</v>
      </c>
      <c r="B119" s="158" t="s">
        <v>87</v>
      </c>
      <c r="C119" s="158" t="s">
        <v>16</v>
      </c>
      <c r="D119" s="140"/>
      <c r="E119" s="141"/>
      <c r="F119" s="141">
        <v>51.491999999999997</v>
      </c>
      <c r="G119" s="139"/>
      <c r="H119" s="139"/>
      <c r="I119" s="139">
        <v>154</v>
      </c>
      <c r="J119" s="142"/>
      <c r="K119" s="142"/>
      <c r="L119" s="142">
        <f t="shared" si="7"/>
        <v>2.9907558455682439</v>
      </c>
      <c r="M119" s="196">
        <f t="shared" si="4"/>
        <v>10</v>
      </c>
      <c r="N119" s="216">
        <f t="shared" si="5"/>
        <v>15</v>
      </c>
      <c r="O119" s="197">
        <f t="shared" si="6"/>
        <v>15.4</v>
      </c>
      <c r="P119" s="360"/>
    </row>
    <row r="120" spans="1:16" ht="31.5" x14ac:dyDescent="0.25">
      <c r="A120" s="136">
        <v>114</v>
      </c>
      <c r="B120" s="158" t="s">
        <v>129</v>
      </c>
      <c r="C120" s="158" t="s">
        <v>16</v>
      </c>
      <c r="D120" s="140"/>
      <c r="E120" s="141"/>
      <c r="F120" s="141">
        <v>0</v>
      </c>
      <c r="G120" s="139"/>
      <c r="H120" s="139"/>
      <c r="I120" s="139">
        <v>0</v>
      </c>
      <c r="J120" s="142"/>
      <c r="K120" s="142"/>
      <c r="L120" s="142" t="e">
        <f t="shared" si="7"/>
        <v>#DIV/0!</v>
      </c>
      <c r="M120" s="196">
        <f t="shared" si="4"/>
        <v>0</v>
      </c>
      <c r="N120" s="216">
        <f t="shared" si="5"/>
        <v>0</v>
      </c>
      <c r="O120" s="197">
        <f t="shared" si="6"/>
        <v>0</v>
      </c>
      <c r="P120" s="360"/>
    </row>
    <row r="121" spans="1:16" ht="31.5" x14ac:dyDescent="0.25">
      <c r="A121" s="136">
        <v>115</v>
      </c>
      <c r="B121" s="158" t="s">
        <v>694</v>
      </c>
      <c r="C121" s="158" t="s">
        <v>16</v>
      </c>
      <c r="D121" s="140"/>
      <c r="E121" s="141"/>
      <c r="F121" s="141">
        <v>67.61</v>
      </c>
      <c r="G121" s="139"/>
      <c r="H121" s="139"/>
      <c r="I121" s="139">
        <v>48</v>
      </c>
      <c r="J121" s="142"/>
      <c r="K121" s="142"/>
      <c r="L121" s="142">
        <f t="shared" si="7"/>
        <v>0.70995414879455698</v>
      </c>
      <c r="M121" s="196">
        <f t="shared" si="4"/>
        <v>10</v>
      </c>
      <c r="N121" s="216">
        <f t="shared" si="5"/>
        <v>4</v>
      </c>
      <c r="O121" s="197">
        <f t="shared" si="6"/>
        <v>4.8</v>
      </c>
      <c r="P121" s="360"/>
    </row>
    <row r="122" spans="1:16" ht="31.5" x14ac:dyDescent="0.25">
      <c r="A122" s="136">
        <v>116</v>
      </c>
      <c r="B122" s="158" t="s">
        <v>695</v>
      </c>
      <c r="C122" s="158" t="s">
        <v>16</v>
      </c>
      <c r="D122" s="140"/>
      <c r="E122" s="141"/>
      <c r="F122" s="141">
        <v>66.61</v>
      </c>
      <c r="G122" s="139"/>
      <c r="H122" s="139"/>
      <c r="I122" s="139">
        <v>46</v>
      </c>
      <c r="J122" s="142"/>
      <c r="K122" s="142"/>
      <c r="L122" s="142">
        <f t="shared" si="7"/>
        <v>0.6905869989491068</v>
      </c>
      <c r="M122" s="196">
        <f t="shared" si="4"/>
        <v>10</v>
      </c>
      <c r="N122" s="216">
        <f t="shared" si="5"/>
        <v>4</v>
      </c>
      <c r="O122" s="197">
        <f t="shared" si="6"/>
        <v>4.5999999999999996</v>
      </c>
      <c r="P122" s="360"/>
    </row>
    <row r="123" spans="1:16" x14ac:dyDescent="0.25">
      <c r="A123" s="136">
        <v>117</v>
      </c>
      <c r="B123" s="158" t="s">
        <v>2</v>
      </c>
      <c r="C123" s="158" t="s">
        <v>17</v>
      </c>
      <c r="D123" s="140"/>
      <c r="E123" s="141"/>
      <c r="F123" s="141"/>
      <c r="G123" s="139"/>
      <c r="H123" s="139"/>
      <c r="I123" s="139"/>
      <c r="J123" s="142"/>
      <c r="K123" s="142"/>
      <c r="L123" s="142" t="e">
        <f t="shared" si="7"/>
        <v>#DIV/0!</v>
      </c>
      <c r="M123" s="196">
        <f t="shared" si="4"/>
        <v>0</v>
      </c>
      <c r="N123" s="216">
        <f t="shared" si="5"/>
        <v>0</v>
      </c>
      <c r="O123" s="197">
        <f t="shared" si="6"/>
        <v>0</v>
      </c>
      <c r="P123" s="360"/>
    </row>
    <row r="124" spans="1:16" ht="31.5" x14ac:dyDescent="0.25">
      <c r="A124" s="136">
        <v>118</v>
      </c>
      <c r="B124" s="158" t="s">
        <v>250</v>
      </c>
      <c r="C124" s="158" t="s">
        <v>17</v>
      </c>
      <c r="D124" s="140"/>
      <c r="E124" s="141"/>
      <c r="F124" s="141">
        <v>14.106</v>
      </c>
      <c r="G124" s="139"/>
      <c r="H124" s="139"/>
      <c r="I124" s="139">
        <v>56</v>
      </c>
      <c r="J124" s="142"/>
      <c r="K124" s="142"/>
      <c r="L124" s="142">
        <f t="shared" si="7"/>
        <v>3.969941868708351</v>
      </c>
      <c r="M124" s="196">
        <f t="shared" si="4"/>
        <v>10</v>
      </c>
      <c r="N124" s="216">
        <f t="shared" si="5"/>
        <v>5</v>
      </c>
      <c r="O124" s="197">
        <f t="shared" si="6"/>
        <v>5.6</v>
      </c>
      <c r="P124" s="360"/>
    </row>
    <row r="125" spans="1:16" ht="31.5" x14ac:dyDescent="0.25">
      <c r="A125" s="136">
        <v>119</v>
      </c>
      <c r="B125" s="158" t="s">
        <v>696</v>
      </c>
      <c r="C125" s="158" t="s">
        <v>17</v>
      </c>
      <c r="D125" s="140"/>
      <c r="E125" s="141"/>
      <c r="F125" s="141"/>
      <c r="G125" s="139"/>
      <c r="H125" s="139"/>
      <c r="I125" s="139"/>
      <c r="J125" s="142"/>
      <c r="K125" s="142"/>
      <c r="L125" s="142" t="e">
        <f t="shared" si="7"/>
        <v>#DIV/0!</v>
      </c>
      <c r="M125" s="196">
        <f t="shared" si="4"/>
        <v>0</v>
      </c>
      <c r="N125" s="216">
        <f t="shared" si="5"/>
        <v>0</v>
      </c>
      <c r="O125" s="197">
        <f t="shared" si="6"/>
        <v>0</v>
      </c>
      <c r="P125" s="360"/>
    </row>
    <row r="126" spans="1:16" ht="47.25" x14ac:dyDescent="0.25">
      <c r="A126" s="136">
        <v>120</v>
      </c>
      <c r="B126" s="158" t="s">
        <v>62</v>
      </c>
      <c r="C126" s="158" t="s">
        <v>17</v>
      </c>
      <c r="D126" s="140"/>
      <c r="E126" s="141"/>
      <c r="F126" s="141"/>
      <c r="G126" s="139"/>
      <c r="H126" s="139"/>
      <c r="I126" s="139"/>
      <c r="J126" s="142"/>
      <c r="K126" s="142"/>
      <c r="L126" s="142" t="e">
        <f t="shared" si="7"/>
        <v>#DIV/0!</v>
      </c>
      <c r="M126" s="196">
        <f t="shared" si="4"/>
        <v>0</v>
      </c>
      <c r="N126" s="216">
        <f t="shared" si="5"/>
        <v>0</v>
      </c>
      <c r="O126" s="197">
        <f t="shared" si="6"/>
        <v>0</v>
      </c>
      <c r="P126" s="360"/>
    </row>
    <row r="127" spans="1:16" ht="31.5" x14ac:dyDescent="0.25">
      <c r="A127" s="136">
        <v>121</v>
      </c>
      <c r="B127" s="158" t="s">
        <v>132</v>
      </c>
      <c r="C127" s="158" t="s">
        <v>17</v>
      </c>
      <c r="D127" s="140"/>
      <c r="E127" s="141"/>
      <c r="F127" s="141">
        <v>14.205</v>
      </c>
      <c r="G127" s="139"/>
      <c r="H127" s="139"/>
      <c r="I127" s="139">
        <v>43</v>
      </c>
      <c r="J127" s="142"/>
      <c r="K127" s="142"/>
      <c r="L127" s="142">
        <f t="shared" si="7"/>
        <v>3.0271031326997537</v>
      </c>
      <c r="M127" s="196">
        <f t="shared" si="4"/>
        <v>10</v>
      </c>
      <c r="N127" s="216">
        <f t="shared" si="5"/>
        <v>4</v>
      </c>
      <c r="O127" s="197">
        <f t="shared" si="6"/>
        <v>4.3</v>
      </c>
      <c r="P127" s="360"/>
    </row>
    <row r="128" spans="1:16" ht="47.25" x14ac:dyDescent="0.25">
      <c r="A128" s="136">
        <v>122</v>
      </c>
      <c r="B128" s="158" t="s">
        <v>86</v>
      </c>
      <c r="C128" s="158" t="s">
        <v>17</v>
      </c>
      <c r="D128" s="140"/>
      <c r="E128" s="141"/>
      <c r="F128" s="141"/>
      <c r="G128" s="139"/>
      <c r="H128" s="139"/>
      <c r="I128" s="139"/>
      <c r="J128" s="142"/>
      <c r="K128" s="142"/>
      <c r="L128" s="142" t="e">
        <f t="shared" si="7"/>
        <v>#DIV/0!</v>
      </c>
      <c r="M128" s="196">
        <f t="shared" si="4"/>
        <v>0</v>
      </c>
      <c r="N128" s="216">
        <f t="shared" si="5"/>
        <v>0</v>
      </c>
      <c r="O128" s="197">
        <f t="shared" si="6"/>
        <v>0</v>
      </c>
      <c r="P128" s="360"/>
    </row>
    <row r="129" spans="1:16" x14ac:dyDescent="0.25">
      <c r="A129" s="136">
        <v>123</v>
      </c>
      <c r="B129" s="158" t="s">
        <v>2</v>
      </c>
      <c r="C129" s="158" t="s">
        <v>18</v>
      </c>
      <c r="D129" s="140"/>
      <c r="E129" s="141"/>
      <c r="F129" s="141">
        <v>82.1</v>
      </c>
      <c r="G129" s="139"/>
      <c r="H129" s="139"/>
      <c r="I129" s="139">
        <v>45</v>
      </c>
      <c r="J129" s="142"/>
      <c r="K129" s="142"/>
      <c r="L129" s="142">
        <f t="shared" si="7"/>
        <v>0.54811205846528632</v>
      </c>
      <c r="M129" s="196">
        <f t="shared" si="4"/>
        <v>10</v>
      </c>
      <c r="N129" s="216">
        <f t="shared" si="5"/>
        <v>4</v>
      </c>
      <c r="O129" s="197">
        <f t="shared" si="6"/>
        <v>4.5</v>
      </c>
      <c r="P129" s="360"/>
    </row>
    <row r="130" spans="1:16" ht="31.5" x14ac:dyDescent="0.25">
      <c r="A130" s="136">
        <v>124</v>
      </c>
      <c r="B130" s="158" t="s">
        <v>19</v>
      </c>
      <c r="C130" s="158" t="s">
        <v>18</v>
      </c>
      <c r="D130" s="140"/>
      <c r="E130" s="141"/>
      <c r="F130" s="141">
        <v>111.369</v>
      </c>
      <c r="G130" s="139"/>
      <c r="H130" s="139"/>
      <c r="I130" s="139">
        <v>445</v>
      </c>
      <c r="J130" s="142"/>
      <c r="K130" s="142"/>
      <c r="L130" s="142">
        <f t="shared" si="7"/>
        <v>3.9957259201393565</v>
      </c>
      <c r="M130" s="196">
        <f t="shared" si="4"/>
        <v>10</v>
      </c>
      <c r="N130" s="216">
        <f t="shared" si="5"/>
        <v>44</v>
      </c>
      <c r="O130" s="197">
        <f t="shared" si="6"/>
        <v>44.5</v>
      </c>
      <c r="P130" s="360"/>
    </row>
    <row r="131" spans="1:16" ht="31.5" x14ac:dyDescent="0.25">
      <c r="A131" s="136">
        <v>125</v>
      </c>
      <c r="B131" s="158" t="s">
        <v>142</v>
      </c>
      <c r="C131" s="158" t="s">
        <v>18</v>
      </c>
      <c r="D131" s="140"/>
      <c r="E131" s="141"/>
      <c r="F131" s="141">
        <v>114</v>
      </c>
      <c r="G131" s="139"/>
      <c r="H131" s="139"/>
      <c r="I131" s="139">
        <v>456</v>
      </c>
      <c r="J131" s="142"/>
      <c r="K131" s="142"/>
      <c r="L131" s="142">
        <f t="shared" si="7"/>
        <v>4</v>
      </c>
      <c r="M131" s="196">
        <f t="shared" si="4"/>
        <v>10</v>
      </c>
      <c r="N131" s="216">
        <f t="shared" si="5"/>
        <v>45</v>
      </c>
      <c r="O131" s="197">
        <f t="shared" si="6"/>
        <v>45.6</v>
      </c>
      <c r="P131" s="360"/>
    </row>
    <row r="132" spans="1:16" x14ac:dyDescent="0.25">
      <c r="A132" s="136">
        <v>126</v>
      </c>
      <c r="B132" s="158" t="s">
        <v>2</v>
      </c>
      <c r="C132" s="158" t="s">
        <v>20</v>
      </c>
      <c r="D132" s="140"/>
      <c r="E132" s="141"/>
      <c r="F132" s="141"/>
      <c r="G132" s="139"/>
      <c r="H132" s="139"/>
      <c r="I132" s="139"/>
      <c r="J132" s="142"/>
      <c r="K132" s="142"/>
      <c r="L132" s="142" t="e">
        <f t="shared" si="7"/>
        <v>#DIV/0!</v>
      </c>
      <c r="M132" s="196">
        <f t="shared" si="4"/>
        <v>0</v>
      </c>
      <c r="N132" s="216">
        <f t="shared" si="5"/>
        <v>0</v>
      </c>
      <c r="O132" s="197">
        <f t="shared" si="6"/>
        <v>0</v>
      </c>
      <c r="P132" s="360"/>
    </row>
    <row r="133" spans="1:16" ht="31.5" x14ac:dyDescent="0.25">
      <c r="A133" s="136">
        <v>127</v>
      </c>
      <c r="B133" s="158" t="s">
        <v>186</v>
      </c>
      <c r="C133" s="158" t="s">
        <v>20</v>
      </c>
      <c r="D133" s="140"/>
      <c r="E133" s="141"/>
      <c r="F133" s="141">
        <v>485.12</v>
      </c>
      <c r="G133" s="139"/>
      <c r="H133" s="139"/>
      <c r="I133" s="139">
        <v>155</v>
      </c>
      <c r="J133" s="142"/>
      <c r="K133" s="142"/>
      <c r="L133" s="142">
        <f t="shared" si="7"/>
        <v>0.31950857519788917</v>
      </c>
      <c r="M133" s="196">
        <f t="shared" si="4"/>
        <v>10</v>
      </c>
      <c r="N133" s="216">
        <f t="shared" si="5"/>
        <v>15</v>
      </c>
      <c r="O133" s="197">
        <f t="shared" si="6"/>
        <v>15.5</v>
      </c>
      <c r="P133" s="360"/>
    </row>
    <row r="134" spans="1:16" ht="31.5" x14ac:dyDescent="0.25">
      <c r="A134" s="136">
        <v>128</v>
      </c>
      <c r="B134" s="158" t="s">
        <v>21</v>
      </c>
      <c r="C134" s="158" t="s">
        <v>20</v>
      </c>
      <c r="D134" s="140"/>
      <c r="E134" s="141"/>
      <c r="F134" s="141">
        <v>227.38</v>
      </c>
      <c r="G134" s="139"/>
      <c r="H134" s="139"/>
      <c r="I134" s="139">
        <v>147</v>
      </c>
      <c r="J134" s="142"/>
      <c r="K134" s="142"/>
      <c r="L134" s="142">
        <f t="shared" si="7"/>
        <v>0.64649485442870969</v>
      </c>
      <c r="M134" s="196">
        <f t="shared" si="4"/>
        <v>10</v>
      </c>
      <c r="N134" s="216">
        <f t="shared" si="5"/>
        <v>14</v>
      </c>
      <c r="O134" s="197">
        <f t="shared" si="6"/>
        <v>14.7</v>
      </c>
      <c r="P134" s="360"/>
    </row>
    <row r="135" spans="1:16" x14ac:dyDescent="0.25">
      <c r="A135" s="136">
        <v>129</v>
      </c>
      <c r="B135" s="158" t="s">
        <v>2</v>
      </c>
      <c r="C135" s="158" t="s">
        <v>697</v>
      </c>
      <c r="D135" s="140"/>
      <c r="E135" s="141"/>
      <c r="F135" s="141"/>
      <c r="G135" s="139"/>
      <c r="H135" s="139"/>
      <c r="I135" s="139"/>
      <c r="J135" s="142"/>
      <c r="K135" s="142"/>
      <c r="L135" s="142" t="e">
        <f t="shared" si="7"/>
        <v>#DIV/0!</v>
      </c>
      <c r="M135" s="196">
        <f t="shared" si="4"/>
        <v>0</v>
      </c>
      <c r="N135" s="216">
        <f t="shared" si="5"/>
        <v>0</v>
      </c>
      <c r="O135" s="197">
        <f t="shared" si="6"/>
        <v>0</v>
      </c>
      <c r="P135" s="360"/>
    </row>
    <row r="136" spans="1:16" ht="31.5" x14ac:dyDescent="0.25">
      <c r="A136" s="136">
        <v>130</v>
      </c>
      <c r="B136" s="158" t="s">
        <v>165</v>
      </c>
      <c r="C136" s="158" t="s">
        <v>697</v>
      </c>
      <c r="D136" s="140"/>
      <c r="E136" s="141"/>
      <c r="F136" s="141"/>
      <c r="G136" s="139"/>
      <c r="H136" s="139"/>
      <c r="I136" s="139"/>
      <c r="J136" s="142"/>
      <c r="K136" s="142"/>
      <c r="L136" s="142" t="e">
        <f t="shared" si="7"/>
        <v>#DIV/0!</v>
      </c>
      <c r="M136" s="196">
        <f t="shared" si="4"/>
        <v>0</v>
      </c>
      <c r="N136" s="216">
        <f t="shared" si="5"/>
        <v>0</v>
      </c>
      <c r="O136" s="197">
        <f t="shared" si="6"/>
        <v>0</v>
      </c>
      <c r="P136" s="360"/>
    </row>
    <row r="137" spans="1:16" ht="31.5" x14ac:dyDescent="0.25">
      <c r="A137" s="136">
        <v>131</v>
      </c>
      <c r="B137" s="158" t="s">
        <v>673</v>
      </c>
      <c r="C137" s="158" t="s">
        <v>697</v>
      </c>
      <c r="D137" s="140"/>
      <c r="E137" s="141"/>
      <c r="F137" s="141"/>
      <c r="G137" s="139"/>
      <c r="H137" s="139"/>
      <c r="I137" s="139"/>
      <c r="J137" s="142"/>
      <c r="K137" s="142"/>
      <c r="L137" s="142" t="e">
        <f t="shared" si="7"/>
        <v>#DIV/0!</v>
      </c>
      <c r="M137" s="196">
        <f t="shared" ref="M137:M200" si="8">IF(I137&lt;10,0,10)</f>
        <v>0</v>
      </c>
      <c r="N137" s="216">
        <f t="shared" ref="N137:N200" si="9">ROUNDDOWN(O137,0)</f>
        <v>0</v>
      </c>
      <c r="O137" s="197">
        <f t="shared" ref="O137:O200" si="10">I137*M137/100</f>
        <v>0</v>
      </c>
      <c r="P137" s="360"/>
    </row>
    <row r="138" spans="1:16" ht="31.5" x14ac:dyDescent="0.25">
      <c r="A138" s="136">
        <v>132</v>
      </c>
      <c r="B138" s="158" t="s">
        <v>211</v>
      </c>
      <c r="C138" s="158" t="s">
        <v>697</v>
      </c>
      <c r="D138" s="140"/>
      <c r="E138" s="141"/>
      <c r="F138" s="141"/>
      <c r="G138" s="139"/>
      <c r="H138" s="139"/>
      <c r="I138" s="139"/>
      <c r="J138" s="142"/>
      <c r="K138" s="142"/>
      <c r="L138" s="142" t="e">
        <f t="shared" si="7"/>
        <v>#DIV/0!</v>
      </c>
      <c r="M138" s="196">
        <f t="shared" si="8"/>
        <v>0</v>
      </c>
      <c r="N138" s="216">
        <f t="shared" si="9"/>
        <v>0</v>
      </c>
      <c r="O138" s="197">
        <f t="shared" si="10"/>
        <v>0</v>
      </c>
      <c r="P138" s="360"/>
    </row>
    <row r="139" spans="1:16" x14ac:dyDescent="0.25">
      <c r="A139" s="136">
        <v>133</v>
      </c>
      <c r="B139" s="158" t="s">
        <v>2</v>
      </c>
      <c r="C139" s="158" t="s">
        <v>23</v>
      </c>
      <c r="D139" s="140"/>
      <c r="E139" s="141"/>
      <c r="F139" s="141">
        <v>50</v>
      </c>
      <c r="G139" s="139"/>
      <c r="H139" s="139"/>
      <c r="I139" s="139">
        <v>100</v>
      </c>
      <c r="J139" s="142"/>
      <c r="K139" s="142"/>
      <c r="L139" s="142">
        <f t="shared" si="7"/>
        <v>2</v>
      </c>
      <c r="M139" s="196">
        <f t="shared" si="8"/>
        <v>10</v>
      </c>
      <c r="N139" s="216">
        <f t="shared" si="9"/>
        <v>10</v>
      </c>
      <c r="O139" s="197">
        <f t="shared" si="10"/>
        <v>10</v>
      </c>
      <c r="P139" s="360"/>
    </row>
    <row r="140" spans="1:16" ht="31.5" x14ac:dyDescent="0.25">
      <c r="A140" s="136">
        <v>134</v>
      </c>
      <c r="B140" s="158" t="s">
        <v>666</v>
      </c>
      <c r="C140" s="158" t="s">
        <v>23</v>
      </c>
      <c r="D140" s="140"/>
      <c r="E140" s="141"/>
      <c r="F140" s="141"/>
      <c r="G140" s="139"/>
      <c r="H140" s="139"/>
      <c r="I140" s="139"/>
      <c r="J140" s="142"/>
      <c r="K140" s="142"/>
      <c r="L140" s="142" t="e">
        <f t="shared" ref="L140:L203" si="11">I140/F140</f>
        <v>#DIV/0!</v>
      </c>
      <c r="M140" s="196">
        <f t="shared" si="8"/>
        <v>0</v>
      </c>
      <c r="N140" s="216">
        <f t="shared" si="9"/>
        <v>0</v>
      </c>
      <c r="O140" s="197">
        <f t="shared" si="10"/>
        <v>0</v>
      </c>
      <c r="P140" s="360"/>
    </row>
    <row r="141" spans="1:16" ht="31.5" x14ac:dyDescent="0.25">
      <c r="A141" s="136">
        <v>135</v>
      </c>
      <c r="B141" s="158" t="s">
        <v>667</v>
      </c>
      <c r="C141" s="158" t="s">
        <v>23</v>
      </c>
      <c r="D141" s="140"/>
      <c r="E141" s="141"/>
      <c r="F141" s="141"/>
      <c r="G141" s="139"/>
      <c r="H141" s="139"/>
      <c r="I141" s="139"/>
      <c r="J141" s="142"/>
      <c r="K141" s="142"/>
      <c r="L141" s="142" t="e">
        <f t="shared" si="11"/>
        <v>#DIV/0!</v>
      </c>
      <c r="M141" s="196">
        <f t="shared" si="8"/>
        <v>0</v>
      </c>
      <c r="N141" s="216">
        <f t="shared" si="9"/>
        <v>0</v>
      </c>
      <c r="O141" s="197">
        <f t="shared" si="10"/>
        <v>0</v>
      </c>
      <c r="P141" s="360"/>
    </row>
    <row r="142" spans="1:16" ht="63" x14ac:dyDescent="0.25">
      <c r="A142" s="136">
        <v>136</v>
      </c>
      <c r="B142" s="158" t="s">
        <v>676</v>
      </c>
      <c r="C142" s="158" t="s">
        <v>23</v>
      </c>
      <c r="D142" s="140"/>
      <c r="E142" s="141"/>
      <c r="F142" s="141"/>
      <c r="G142" s="139"/>
      <c r="H142" s="139"/>
      <c r="I142" s="139"/>
      <c r="J142" s="142"/>
      <c r="K142" s="142"/>
      <c r="L142" s="142" t="e">
        <f t="shared" si="11"/>
        <v>#DIV/0!</v>
      </c>
      <c r="M142" s="196">
        <f t="shared" si="8"/>
        <v>0</v>
      </c>
      <c r="N142" s="216">
        <f t="shared" si="9"/>
        <v>0</v>
      </c>
      <c r="O142" s="197">
        <f t="shared" si="10"/>
        <v>0</v>
      </c>
      <c r="P142" s="360"/>
    </row>
    <row r="143" spans="1:16" ht="31.5" x14ac:dyDescent="0.25">
      <c r="A143" s="136">
        <v>137</v>
      </c>
      <c r="B143" s="158" t="s">
        <v>24</v>
      </c>
      <c r="C143" s="158" t="s">
        <v>23</v>
      </c>
      <c r="D143" s="140"/>
      <c r="E143" s="141"/>
      <c r="F143" s="141">
        <v>105</v>
      </c>
      <c r="G143" s="139"/>
      <c r="H143" s="139"/>
      <c r="I143" s="139">
        <v>357</v>
      </c>
      <c r="J143" s="142"/>
      <c r="K143" s="142"/>
      <c r="L143" s="142">
        <f t="shared" si="11"/>
        <v>3.4</v>
      </c>
      <c r="M143" s="196">
        <f t="shared" si="8"/>
        <v>10</v>
      </c>
      <c r="N143" s="216">
        <f t="shared" si="9"/>
        <v>35</v>
      </c>
      <c r="O143" s="197">
        <f t="shared" si="10"/>
        <v>35.700000000000003</v>
      </c>
      <c r="P143" s="360"/>
    </row>
    <row r="144" spans="1:16" ht="31.5" x14ac:dyDescent="0.25">
      <c r="A144" s="136">
        <v>138</v>
      </c>
      <c r="B144" s="158" t="s">
        <v>98</v>
      </c>
      <c r="C144" s="158" t="s">
        <v>23</v>
      </c>
      <c r="D144" s="140"/>
      <c r="E144" s="141"/>
      <c r="F144" s="141"/>
      <c r="G144" s="139"/>
      <c r="H144" s="139"/>
      <c r="I144" s="139"/>
      <c r="J144" s="142"/>
      <c r="K144" s="142"/>
      <c r="L144" s="142" t="e">
        <f t="shared" si="11"/>
        <v>#DIV/0!</v>
      </c>
      <c r="M144" s="196">
        <f t="shared" si="8"/>
        <v>0</v>
      </c>
      <c r="N144" s="216">
        <f t="shared" si="9"/>
        <v>0</v>
      </c>
      <c r="O144" s="197">
        <f t="shared" si="10"/>
        <v>0</v>
      </c>
      <c r="P144" s="360"/>
    </row>
    <row r="145" spans="1:16" ht="31.5" x14ac:dyDescent="0.25">
      <c r="A145" s="136">
        <v>139</v>
      </c>
      <c r="B145" s="158" t="s">
        <v>97</v>
      </c>
      <c r="C145" s="158" t="s">
        <v>23</v>
      </c>
      <c r="D145" s="140"/>
      <c r="E145" s="141"/>
      <c r="F145" s="141">
        <v>9</v>
      </c>
      <c r="G145" s="139"/>
      <c r="H145" s="139"/>
      <c r="I145" s="139">
        <v>45</v>
      </c>
      <c r="J145" s="142"/>
      <c r="K145" s="142"/>
      <c r="L145" s="142">
        <f t="shared" si="11"/>
        <v>5</v>
      </c>
      <c r="M145" s="196">
        <f t="shared" si="8"/>
        <v>10</v>
      </c>
      <c r="N145" s="216">
        <f t="shared" si="9"/>
        <v>4</v>
      </c>
      <c r="O145" s="197">
        <f t="shared" si="10"/>
        <v>4.5</v>
      </c>
      <c r="P145" s="360"/>
    </row>
    <row r="146" spans="1:16" ht="47.25" x14ac:dyDescent="0.25">
      <c r="A146" s="136">
        <v>140</v>
      </c>
      <c r="B146" s="158" t="s">
        <v>86</v>
      </c>
      <c r="C146" s="158" t="s">
        <v>23</v>
      </c>
      <c r="D146" s="140"/>
      <c r="E146" s="141"/>
      <c r="F146" s="141"/>
      <c r="G146" s="139"/>
      <c r="H146" s="139"/>
      <c r="I146" s="139"/>
      <c r="J146" s="142"/>
      <c r="K146" s="142"/>
      <c r="L146" s="142" t="e">
        <f t="shared" si="11"/>
        <v>#DIV/0!</v>
      </c>
      <c r="M146" s="196">
        <f t="shared" si="8"/>
        <v>0</v>
      </c>
      <c r="N146" s="216">
        <f t="shared" si="9"/>
        <v>0</v>
      </c>
      <c r="O146" s="197">
        <f t="shared" si="10"/>
        <v>0</v>
      </c>
      <c r="P146" s="360"/>
    </row>
    <row r="147" spans="1:16" x14ac:dyDescent="0.25">
      <c r="A147" s="136">
        <v>141</v>
      </c>
      <c r="B147" s="158" t="s">
        <v>2</v>
      </c>
      <c r="C147" s="158" t="s">
        <v>698</v>
      </c>
      <c r="D147" s="140"/>
      <c r="E147" s="141"/>
      <c r="F147" s="141"/>
      <c r="G147" s="139"/>
      <c r="H147" s="139"/>
      <c r="I147" s="139"/>
      <c r="J147" s="142"/>
      <c r="K147" s="142"/>
      <c r="L147" s="142" t="e">
        <f t="shared" si="11"/>
        <v>#DIV/0!</v>
      </c>
      <c r="M147" s="196">
        <f t="shared" si="8"/>
        <v>0</v>
      </c>
      <c r="N147" s="216">
        <f t="shared" si="9"/>
        <v>0</v>
      </c>
      <c r="O147" s="197">
        <f t="shared" si="10"/>
        <v>0</v>
      </c>
      <c r="P147" s="360"/>
    </row>
    <row r="148" spans="1:16" ht="31.5" x14ac:dyDescent="0.25">
      <c r="A148" s="136">
        <v>142</v>
      </c>
      <c r="B148" s="158" t="s">
        <v>235</v>
      </c>
      <c r="C148" s="158" t="s">
        <v>698</v>
      </c>
      <c r="D148" s="140"/>
      <c r="E148" s="141"/>
      <c r="F148" s="141">
        <v>18.21</v>
      </c>
      <c r="G148" s="139"/>
      <c r="H148" s="139"/>
      <c r="I148" s="139">
        <v>37</v>
      </c>
      <c r="J148" s="142"/>
      <c r="K148" s="142"/>
      <c r="L148" s="142">
        <f t="shared" si="11"/>
        <v>2.031850631521142</v>
      </c>
      <c r="M148" s="196">
        <f t="shared" si="8"/>
        <v>10</v>
      </c>
      <c r="N148" s="216">
        <f t="shared" si="9"/>
        <v>3</v>
      </c>
      <c r="O148" s="197">
        <f t="shared" si="10"/>
        <v>3.7</v>
      </c>
      <c r="P148" s="360"/>
    </row>
    <row r="149" spans="1:16" ht="31.5" x14ac:dyDescent="0.25">
      <c r="A149" s="136">
        <v>143</v>
      </c>
      <c r="B149" s="158" t="s">
        <v>115</v>
      </c>
      <c r="C149" s="158" t="s">
        <v>698</v>
      </c>
      <c r="D149" s="140"/>
      <c r="E149" s="141"/>
      <c r="F149" s="141"/>
      <c r="G149" s="139"/>
      <c r="H149" s="139"/>
      <c r="I149" s="139"/>
      <c r="J149" s="142"/>
      <c r="K149" s="142"/>
      <c r="L149" s="142" t="e">
        <f t="shared" si="11"/>
        <v>#DIV/0!</v>
      </c>
      <c r="M149" s="196">
        <f t="shared" si="8"/>
        <v>0</v>
      </c>
      <c r="N149" s="216">
        <f t="shared" si="9"/>
        <v>0</v>
      </c>
      <c r="O149" s="197">
        <f t="shared" si="10"/>
        <v>0</v>
      </c>
      <c r="P149" s="360"/>
    </row>
    <row r="150" spans="1:16" x14ac:dyDescent="0.25">
      <c r="A150" s="136">
        <v>144</v>
      </c>
      <c r="B150" s="158" t="s">
        <v>2</v>
      </c>
      <c r="C150" s="158" t="s">
        <v>26</v>
      </c>
      <c r="D150" s="140"/>
      <c r="E150" s="141"/>
      <c r="F150" s="141">
        <v>183.56</v>
      </c>
      <c r="G150" s="139"/>
      <c r="H150" s="139"/>
      <c r="I150" s="139">
        <v>411</v>
      </c>
      <c r="J150" s="142"/>
      <c r="K150" s="142"/>
      <c r="L150" s="142">
        <f t="shared" si="11"/>
        <v>2.2390499019394201</v>
      </c>
      <c r="M150" s="196">
        <f t="shared" si="8"/>
        <v>10</v>
      </c>
      <c r="N150" s="216">
        <f t="shared" si="9"/>
        <v>41</v>
      </c>
      <c r="O150" s="197">
        <f t="shared" si="10"/>
        <v>41.1</v>
      </c>
      <c r="P150" s="360"/>
    </row>
    <row r="151" spans="1:16" ht="31.5" x14ac:dyDescent="0.25">
      <c r="A151" s="136">
        <v>145</v>
      </c>
      <c r="B151" s="158" t="s">
        <v>699</v>
      </c>
      <c r="C151" s="158" t="s">
        <v>26</v>
      </c>
      <c r="D151" s="140"/>
      <c r="E151" s="141"/>
      <c r="F151" s="141">
        <v>0</v>
      </c>
      <c r="G151" s="139"/>
      <c r="H151" s="139"/>
      <c r="I151" s="139">
        <v>0</v>
      </c>
      <c r="J151" s="142"/>
      <c r="K151" s="142"/>
      <c r="L151" s="142" t="e">
        <f t="shared" si="11"/>
        <v>#DIV/0!</v>
      </c>
      <c r="M151" s="196">
        <f t="shared" si="8"/>
        <v>0</v>
      </c>
      <c r="N151" s="216">
        <f t="shared" si="9"/>
        <v>0</v>
      </c>
      <c r="O151" s="197">
        <f t="shared" si="10"/>
        <v>0</v>
      </c>
      <c r="P151" s="360"/>
    </row>
    <row r="152" spans="1:16" ht="31.5" x14ac:dyDescent="0.25">
      <c r="A152" s="136">
        <v>146</v>
      </c>
      <c r="B152" s="158" t="s">
        <v>252</v>
      </c>
      <c r="C152" s="158" t="s">
        <v>26</v>
      </c>
      <c r="D152" s="140"/>
      <c r="E152" s="141"/>
      <c r="F152" s="141">
        <v>0</v>
      </c>
      <c r="G152" s="139"/>
      <c r="H152" s="139"/>
      <c r="I152" s="139">
        <v>0</v>
      </c>
      <c r="J152" s="142"/>
      <c r="K152" s="142"/>
      <c r="L152" s="142" t="e">
        <f t="shared" si="11"/>
        <v>#DIV/0!</v>
      </c>
      <c r="M152" s="196">
        <f t="shared" si="8"/>
        <v>0</v>
      </c>
      <c r="N152" s="216">
        <f t="shared" si="9"/>
        <v>0</v>
      </c>
      <c r="O152" s="197">
        <f t="shared" si="10"/>
        <v>0</v>
      </c>
      <c r="P152" s="360"/>
    </row>
    <row r="153" spans="1:16" ht="31.5" x14ac:dyDescent="0.25">
      <c r="A153" s="136">
        <v>147</v>
      </c>
      <c r="B153" s="158" t="s">
        <v>232</v>
      </c>
      <c r="C153" s="158" t="s">
        <v>26</v>
      </c>
      <c r="D153" s="140"/>
      <c r="E153" s="141"/>
      <c r="F153" s="141">
        <v>0</v>
      </c>
      <c r="G153" s="139"/>
      <c r="H153" s="139"/>
      <c r="I153" s="139">
        <v>0</v>
      </c>
      <c r="J153" s="142"/>
      <c r="K153" s="142"/>
      <c r="L153" s="142" t="e">
        <f t="shared" si="11"/>
        <v>#DIV/0!</v>
      </c>
      <c r="M153" s="196">
        <f t="shared" si="8"/>
        <v>0</v>
      </c>
      <c r="N153" s="216">
        <f t="shared" si="9"/>
        <v>0</v>
      </c>
      <c r="O153" s="197">
        <f t="shared" si="10"/>
        <v>0</v>
      </c>
      <c r="P153" s="360"/>
    </row>
    <row r="154" spans="1:16" ht="31.5" x14ac:dyDescent="0.25">
      <c r="A154" s="136">
        <v>148</v>
      </c>
      <c r="B154" s="158" t="s">
        <v>99</v>
      </c>
      <c r="C154" s="158" t="s">
        <v>26</v>
      </c>
      <c r="D154" s="140"/>
      <c r="E154" s="141"/>
      <c r="F154" s="141"/>
      <c r="G154" s="139"/>
      <c r="H154" s="139"/>
      <c r="I154" s="139"/>
      <c r="J154" s="142"/>
      <c r="K154" s="142"/>
      <c r="L154" s="142" t="e">
        <f t="shared" si="11"/>
        <v>#DIV/0!</v>
      </c>
      <c r="M154" s="196">
        <f t="shared" si="8"/>
        <v>0</v>
      </c>
      <c r="N154" s="216">
        <f t="shared" si="9"/>
        <v>0</v>
      </c>
      <c r="O154" s="197">
        <f t="shared" si="10"/>
        <v>0</v>
      </c>
      <c r="P154" s="360"/>
    </row>
    <row r="155" spans="1:16" x14ac:dyDescent="0.25">
      <c r="A155" s="136">
        <v>149</v>
      </c>
      <c r="B155" s="158" t="s">
        <v>2</v>
      </c>
      <c r="C155" s="158" t="s">
        <v>27</v>
      </c>
      <c r="D155" s="140"/>
      <c r="E155" s="141"/>
      <c r="F155" s="141"/>
      <c r="G155" s="139"/>
      <c r="H155" s="139"/>
      <c r="I155" s="139"/>
      <c r="J155" s="142"/>
      <c r="K155" s="142"/>
      <c r="L155" s="142" t="e">
        <f t="shared" si="11"/>
        <v>#DIV/0!</v>
      </c>
      <c r="M155" s="196">
        <f t="shared" si="8"/>
        <v>0</v>
      </c>
      <c r="N155" s="216">
        <f t="shared" si="9"/>
        <v>0</v>
      </c>
      <c r="O155" s="197">
        <f t="shared" si="10"/>
        <v>0</v>
      </c>
      <c r="P155" s="360"/>
    </row>
    <row r="156" spans="1:16" ht="31.5" x14ac:dyDescent="0.25">
      <c r="A156" s="136">
        <v>150</v>
      </c>
      <c r="B156" s="158" t="s">
        <v>48</v>
      </c>
      <c r="C156" s="158" t="s">
        <v>27</v>
      </c>
      <c r="D156" s="140"/>
      <c r="E156" s="141"/>
      <c r="F156" s="141"/>
      <c r="G156" s="139"/>
      <c r="H156" s="139"/>
      <c r="I156" s="139">
        <v>10</v>
      </c>
      <c r="J156" s="142"/>
      <c r="K156" s="142"/>
      <c r="L156" s="142" t="e">
        <f t="shared" si="11"/>
        <v>#DIV/0!</v>
      </c>
      <c r="M156" s="196">
        <f t="shared" si="8"/>
        <v>10</v>
      </c>
      <c r="N156" s="216">
        <f t="shared" si="9"/>
        <v>1</v>
      </c>
      <c r="O156" s="197">
        <f t="shared" si="10"/>
        <v>1</v>
      </c>
      <c r="P156" s="360"/>
    </row>
    <row r="157" spans="1:16" ht="31.5" x14ac:dyDescent="0.25">
      <c r="A157" s="136">
        <v>151</v>
      </c>
      <c r="B157" s="158" t="s">
        <v>29</v>
      </c>
      <c r="C157" s="158" t="s">
        <v>27</v>
      </c>
      <c r="D157" s="140"/>
      <c r="E157" s="141"/>
      <c r="F157" s="141">
        <v>5.6</v>
      </c>
      <c r="G157" s="139"/>
      <c r="H157" s="139"/>
      <c r="I157" s="139">
        <v>27</v>
      </c>
      <c r="J157" s="142"/>
      <c r="K157" s="142"/>
      <c r="L157" s="142">
        <f t="shared" si="11"/>
        <v>4.8214285714285721</v>
      </c>
      <c r="M157" s="196">
        <f t="shared" si="8"/>
        <v>10</v>
      </c>
      <c r="N157" s="216">
        <f t="shared" si="9"/>
        <v>2</v>
      </c>
      <c r="O157" s="197">
        <f t="shared" si="10"/>
        <v>2.7</v>
      </c>
      <c r="P157" s="360"/>
    </row>
    <row r="158" spans="1:16" ht="31.5" x14ac:dyDescent="0.25">
      <c r="A158" s="136">
        <v>152</v>
      </c>
      <c r="B158" s="158" t="s">
        <v>28</v>
      </c>
      <c r="C158" s="158" t="s">
        <v>27</v>
      </c>
      <c r="D158" s="140"/>
      <c r="E158" s="141"/>
      <c r="F158" s="141">
        <v>239.83</v>
      </c>
      <c r="G158" s="139"/>
      <c r="H158" s="139"/>
      <c r="I158" s="139">
        <v>160</v>
      </c>
      <c r="J158" s="142"/>
      <c r="K158" s="142"/>
      <c r="L158" s="142">
        <f t="shared" si="11"/>
        <v>0.66713922361672851</v>
      </c>
      <c r="M158" s="196">
        <f t="shared" si="8"/>
        <v>10</v>
      </c>
      <c r="N158" s="216">
        <f t="shared" si="9"/>
        <v>16</v>
      </c>
      <c r="O158" s="197">
        <f t="shared" si="10"/>
        <v>16</v>
      </c>
      <c r="P158" s="360"/>
    </row>
    <row r="159" spans="1:16" ht="31.5" x14ac:dyDescent="0.25">
      <c r="A159" s="136">
        <v>153</v>
      </c>
      <c r="B159" s="158" t="s">
        <v>700</v>
      </c>
      <c r="C159" s="158" t="s">
        <v>27</v>
      </c>
      <c r="D159" s="140"/>
      <c r="E159" s="141"/>
      <c r="F159" s="141">
        <v>58.9</v>
      </c>
      <c r="G159" s="139"/>
      <c r="H159" s="139"/>
      <c r="I159" s="139">
        <v>206</v>
      </c>
      <c r="J159" s="142"/>
      <c r="K159" s="142"/>
      <c r="L159" s="142">
        <f t="shared" si="11"/>
        <v>3.4974533106960952</v>
      </c>
      <c r="M159" s="196">
        <f t="shared" si="8"/>
        <v>10</v>
      </c>
      <c r="N159" s="216">
        <f t="shared" si="9"/>
        <v>20</v>
      </c>
      <c r="O159" s="197">
        <f t="shared" si="10"/>
        <v>20.6</v>
      </c>
      <c r="P159" s="360"/>
    </row>
    <row r="160" spans="1:16" ht="31.5" x14ac:dyDescent="0.25">
      <c r="A160" s="136">
        <v>154</v>
      </c>
      <c r="B160" s="158" t="s">
        <v>701</v>
      </c>
      <c r="C160" s="158" t="s">
        <v>27</v>
      </c>
      <c r="D160" s="140"/>
      <c r="E160" s="141"/>
      <c r="F160" s="141"/>
      <c r="G160" s="139"/>
      <c r="H160" s="139"/>
      <c r="I160" s="139"/>
      <c r="J160" s="142"/>
      <c r="K160" s="142"/>
      <c r="L160" s="142" t="e">
        <f t="shared" si="11"/>
        <v>#DIV/0!</v>
      </c>
      <c r="M160" s="196">
        <f t="shared" si="8"/>
        <v>0</v>
      </c>
      <c r="N160" s="216">
        <f t="shared" si="9"/>
        <v>0</v>
      </c>
      <c r="O160" s="197">
        <f t="shared" si="10"/>
        <v>0</v>
      </c>
      <c r="P160" s="360"/>
    </row>
    <row r="161" spans="1:16" ht="31.5" x14ac:dyDescent="0.25">
      <c r="A161" s="136">
        <v>155</v>
      </c>
      <c r="B161" s="158" t="s">
        <v>89</v>
      </c>
      <c r="C161" s="158" t="s">
        <v>27</v>
      </c>
      <c r="D161" s="140"/>
      <c r="E161" s="141"/>
      <c r="F161" s="141"/>
      <c r="G161" s="139"/>
      <c r="H161" s="139"/>
      <c r="I161" s="139"/>
      <c r="J161" s="142"/>
      <c r="K161" s="142"/>
      <c r="L161" s="142" t="e">
        <f t="shared" si="11"/>
        <v>#DIV/0!</v>
      </c>
      <c r="M161" s="196">
        <f t="shared" si="8"/>
        <v>0</v>
      </c>
      <c r="N161" s="216">
        <f t="shared" si="9"/>
        <v>0</v>
      </c>
      <c r="O161" s="197">
        <f t="shared" si="10"/>
        <v>0</v>
      </c>
      <c r="P161" s="360"/>
    </row>
    <row r="162" spans="1:16" ht="31.5" x14ac:dyDescent="0.25">
      <c r="A162" s="136">
        <v>156</v>
      </c>
      <c r="B162" s="158" t="s">
        <v>702</v>
      </c>
      <c r="C162" s="158" t="s">
        <v>27</v>
      </c>
      <c r="D162" s="140"/>
      <c r="E162" s="141"/>
      <c r="F162" s="141"/>
      <c r="G162" s="139"/>
      <c r="H162" s="139"/>
      <c r="I162" s="139"/>
      <c r="J162" s="142"/>
      <c r="K162" s="142"/>
      <c r="L162" s="142" t="e">
        <f t="shared" si="11"/>
        <v>#DIV/0!</v>
      </c>
      <c r="M162" s="196">
        <f t="shared" si="8"/>
        <v>0</v>
      </c>
      <c r="N162" s="216">
        <f t="shared" si="9"/>
        <v>0</v>
      </c>
      <c r="O162" s="197">
        <f t="shared" si="10"/>
        <v>0</v>
      </c>
      <c r="P162" s="360"/>
    </row>
    <row r="163" spans="1:16" x14ac:dyDescent="0.25">
      <c r="A163" s="136">
        <v>157</v>
      </c>
      <c r="B163" s="158" t="s">
        <v>2</v>
      </c>
      <c r="C163" s="158" t="s">
        <v>30</v>
      </c>
      <c r="D163" s="140"/>
      <c r="E163" s="141"/>
      <c r="F163" s="141">
        <v>75.099999999999994</v>
      </c>
      <c r="G163" s="139"/>
      <c r="H163" s="139"/>
      <c r="I163" s="139">
        <v>139</v>
      </c>
      <c r="J163" s="142"/>
      <c r="K163" s="142"/>
      <c r="L163" s="142">
        <f t="shared" si="11"/>
        <v>1.8508655126498004</v>
      </c>
      <c r="M163" s="196">
        <f t="shared" si="8"/>
        <v>10</v>
      </c>
      <c r="N163" s="216">
        <f t="shared" si="9"/>
        <v>13</v>
      </c>
      <c r="O163" s="197">
        <f t="shared" si="10"/>
        <v>13.9</v>
      </c>
      <c r="P163" s="360"/>
    </row>
    <row r="164" spans="1:16" ht="31.5" x14ac:dyDescent="0.25">
      <c r="A164" s="136">
        <v>158</v>
      </c>
      <c r="B164" s="158" t="s">
        <v>693</v>
      </c>
      <c r="C164" s="158" t="s">
        <v>30</v>
      </c>
      <c r="D164" s="140"/>
      <c r="E164" s="141"/>
      <c r="F164" s="141">
        <v>37.049999999999997</v>
      </c>
      <c r="G164" s="139"/>
      <c r="H164" s="139"/>
      <c r="I164" s="139">
        <v>71</v>
      </c>
      <c r="J164" s="142"/>
      <c r="K164" s="142"/>
      <c r="L164" s="142">
        <f t="shared" si="11"/>
        <v>1.9163292847503375</v>
      </c>
      <c r="M164" s="196">
        <f t="shared" si="8"/>
        <v>10</v>
      </c>
      <c r="N164" s="216">
        <f t="shared" si="9"/>
        <v>7</v>
      </c>
      <c r="O164" s="197">
        <f t="shared" si="10"/>
        <v>7.1</v>
      </c>
      <c r="P164" s="360"/>
    </row>
    <row r="165" spans="1:16" ht="31.5" x14ac:dyDescent="0.25">
      <c r="A165" s="136">
        <v>159</v>
      </c>
      <c r="B165" s="158" t="s">
        <v>703</v>
      </c>
      <c r="C165" s="158" t="s">
        <v>30</v>
      </c>
      <c r="D165" s="140"/>
      <c r="E165" s="141"/>
      <c r="F165" s="141">
        <v>147.16999999999999</v>
      </c>
      <c r="G165" s="139"/>
      <c r="H165" s="139"/>
      <c r="I165" s="139">
        <v>177</v>
      </c>
      <c r="J165" s="142"/>
      <c r="K165" s="142"/>
      <c r="L165" s="142">
        <f t="shared" si="11"/>
        <v>1.2026907657810697</v>
      </c>
      <c r="M165" s="196">
        <f t="shared" si="8"/>
        <v>10</v>
      </c>
      <c r="N165" s="216">
        <f t="shared" si="9"/>
        <v>17</v>
      </c>
      <c r="O165" s="197">
        <f t="shared" si="10"/>
        <v>17.7</v>
      </c>
      <c r="P165" s="360"/>
    </row>
    <row r="166" spans="1:16" x14ac:dyDescent="0.25">
      <c r="A166" s="136">
        <v>160</v>
      </c>
      <c r="B166" s="158" t="s">
        <v>2</v>
      </c>
      <c r="C166" s="158" t="s">
        <v>63</v>
      </c>
      <c r="D166" s="140"/>
      <c r="E166" s="141"/>
      <c r="F166" s="141"/>
      <c r="G166" s="139"/>
      <c r="H166" s="139"/>
      <c r="I166" s="139"/>
      <c r="J166" s="142"/>
      <c r="K166" s="142"/>
      <c r="L166" s="142" t="e">
        <f t="shared" si="11"/>
        <v>#DIV/0!</v>
      </c>
      <c r="M166" s="196">
        <f t="shared" si="8"/>
        <v>0</v>
      </c>
      <c r="N166" s="216">
        <f t="shared" si="9"/>
        <v>0</v>
      </c>
      <c r="O166" s="197">
        <f t="shared" si="10"/>
        <v>0</v>
      </c>
      <c r="P166" s="360"/>
    </row>
    <row r="167" spans="1:16" ht="31.5" x14ac:dyDescent="0.25">
      <c r="A167" s="136">
        <v>161</v>
      </c>
      <c r="B167" s="158" t="s">
        <v>660</v>
      </c>
      <c r="C167" s="158" t="s">
        <v>63</v>
      </c>
      <c r="D167" s="140"/>
      <c r="E167" s="141"/>
      <c r="F167" s="141"/>
      <c r="G167" s="139"/>
      <c r="H167" s="139"/>
      <c r="I167" s="139"/>
      <c r="J167" s="142"/>
      <c r="K167" s="142"/>
      <c r="L167" s="142" t="e">
        <f t="shared" si="11"/>
        <v>#DIV/0!</v>
      </c>
      <c r="M167" s="196">
        <f t="shared" si="8"/>
        <v>0</v>
      </c>
      <c r="N167" s="216">
        <f t="shared" si="9"/>
        <v>0</v>
      </c>
      <c r="O167" s="197">
        <f t="shared" si="10"/>
        <v>0</v>
      </c>
      <c r="P167" s="360"/>
    </row>
    <row r="168" spans="1:16" ht="31.5" x14ac:dyDescent="0.25">
      <c r="A168" s="136">
        <v>162</v>
      </c>
      <c r="B168" s="158" t="s">
        <v>655</v>
      </c>
      <c r="C168" s="158" t="s">
        <v>63</v>
      </c>
      <c r="D168" s="140"/>
      <c r="E168" s="141"/>
      <c r="F168" s="141"/>
      <c r="G168" s="139"/>
      <c r="H168" s="139"/>
      <c r="I168" s="139"/>
      <c r="J168" s="142"/>
      <c r="K168" s="142"/>
      <c r="L168" s="142" t="e">
        <f t="shared" si="11"/>
        <v>#DIV/0!</v>
      </c>
      <c r="M168" s="196">
        <f t="shared" si="8"/>
        <v>0</v>
      </c>
      <c r="N168" s="216">
        <f t="shared" si="9"/>
        <v>0</v>
      </c>
      <c r="O168" s="197">
        <f t="shared" si="10"/>
        <v>0</v>
      </c>
      <c r="P168" s="360"/>
    </row>
    <row r="169" spans="1:16" ht="31.5" x14ac:dyDescent="0.25">
      <c r="A169" s="136">
        <v>163</v>
      </c>
      <c r="B169" s="158" t="s">
        <v>704</v>
      </c>
      <c r="C169" s="158" t="s">
        <v>63</v>
      </c>
      <c r="D169" s="140"/>
      <c r="E169" s="141"/>
      <c r="F169" s="141">
        <v>0</v>
      </c>
      <c r="G169" s="139"/>
      <c r="H169" s="139"/>
      <c r="I169" s="139">
        <v>0</v>
      </c>
      <c r="J169" s="142"/>
      <c r="K169" s="142"/>
      <c r="L169" s="142" t="e">
        <f t="shared" si="11"/>
        <v>#DIV/0!</v>
      </c>
      <c r="M169" s="196">
        <f t="shared" si="8"/>
        <v>0</v>
      </c>
      <c r="N169" s="216">
        <f t="shared" si="9"/>
        <v>0</v>
      </c>
      <c r="O169" s="197">
        <f t="shared" si="10"/>
        <v>0</v>
      </c>
      <c r="P169" s="360"/>
    </row>
    <row r="170" spans="1:16" ht="31.5" x14ac:dyDescent="0.25">
      <c r="A170" s="136">
        <v>164</v>
      </c>
      <c r="B170" s="158" t="s">
        <v>705</v>
      </c>
      <c r="C170" s="158" t="s">
        <v>63</v>
      </c>
      <c r="D170" s="140"/>
      <c r="E170" s="141"/>
      <c r="F170" s="141"/>
      <c r="G170" s="139"/>
      <c r="H170" s="139"/>
      <c r="I170" s="139"/>
      <c r="J170" s="142"/>
      <c r="K170" s="142"/>
      <c r="L170" s="142" t="e">
        <f t="shared" si="11"/>
        <v>#DIV/0!</v>
      </c>
      <c r="M170" s="196">
        <f t="shared" si="8"/>
        <v>0</v>
      </c>
      <c r="N170" s="216">
        <f t="shared" si="9"/>
        <v>0</v>
      </c>
      <c r="O170" s="197">
        <f t="shared" si="10"/>
        <v>0</v>
      </c>
      <c r="P170" s="360"/>
    </row>
    <row r="171" spans="1:16" ht="31.5" x14ac:dyDescent="0.25">
      <c r="A171" s="136">
        <v>165</v>
      </c>
      <c r="B171" s="158" t="s">
        <v>706</v>
      </c>
      <c r="C171" s="158" t="s">
        <v>63</v>
      </c>
      <c r="D171" s="140"/>
      <c r="E171" s="141"/>
      <c r="F171" s="141">
        <v>0</v>
      </c>
      <c r="G171" s="139"/>
      <c r="H171" s="139"/>
      <c r="I171" s="139">
        <v>0</v>
      </c>
      <c r="J171" s="142"/>
      <c r="K171" s="142"/>
      <c r="L171" s="142" t="e">
        <f t="shared" si="11"/>
        <v>#DIV/0!</v>
      </c>
      <c r="M171" s="196">
        <f t="shared" si="8"/>
        <v>0</v>
      </c>
      <c r="N171" s="216">
        <f t="shared" si="9"/>
        <v>0</v>
      </c>
      <c r="O171" s="197">
        <f t="shared" si="10"/>
        <v>0</v>
      </c>
      <c r="P171" s="360"/>
    </row>
    <row r="172" spans="1:16" ht="31.5" x14ac:dyDescent="0.25">
      <c r="A172" s="136">
        <v>166</v>
      </c>
      <c r="B172" s="158" t="s">
        <v>707</v>
      </c>
      <c r="C172" s="158" t="s">
        <v>63</v>
      </c>
      <c r="D172" s="140"/>
      <c r="E172" s="141"/>
      <c r="F172" s="141"/>
      <c r="G172" s="139"/>
      <c r="H172" s="139"/>
      <c r="I172" s="139"/>
      <c r="J172" s="142"/>
      <c r="K172" s="142"/>
      <c r="L172" s="142" t="e">
        <f t="shared" si="11"/>
        <v>#DIV/0!</v>
      </c>
      <c r="M172" s="196">
        <f t="shared" si="8"/>
        <v>0</v>
      </c>
      <c r="N172" s="216">
        <f t="shared" si="9"/>
        <v>0</v>
      </c>
      <c r="O172" s="197">
        <f t="shared" si="10"/>
        <v>0</v>
      </c>
      <c r="P172" s="360"/>
    </row>
    <row r="173" spans="1:16" x14ac:dyDescent="0.25">
      <c r="A173" s="136">
        <v>167</v>
      </c>
      <c r="B173" s="158" t="s">
        <v>2</v>
      </c>
      <c r="C173" s="158" t="s">
        <v>283</v>
      </c>
      <c r="D173" s="140"/>
      <c r="E173" s="141"/>
      <c r="F173" s="141"/>
      <c r="G173" s="139"/>
      <c r="H173" s="139"/>
      <c r="I173" s="139"/>
      <c r="J173" s="142"/>
      <c r="K173" s="142"/>
      <c r="L173" s="142" t="e">
        <f t="shared" si="11"/>
        <v>#DIV/0!</v>
      </c>
      <c r="M173" s="196">
        <f t="shared" si="8"/>
        <v>0</v>
      </c>
      <c r="N173" s="216">
        <f t="shared" si="9"/>
        <v>0</v>
      </c>
      <c r="O173" s="197">
        <f t="shared" si="10"/>
        <v>0</v>
      </c>
      <c r="P173" s="360"/>
    </row>
    <row r="174" spans="1:16" ht="47.25" x14ac:dyDescent="0.25">
      <c r="A174" s="136">
        <v>168</v>
      </c>
      <c r="B174" s="158" t="s">
        <v>284</v>
      </c>
      <c r="C174" s="158" t="s">
        <v>283</v>
      </c>
      <c r="D174" s="140"/>
      <c r="E174" s="141"/>
      <c r="F174" s="141"/>
      <c r="G174" s="139"/>
      <c r="H174" s="139"/>
      <c r="I174" s="139"/>
      <c r="J174" s="142"/>
      <c r="K174" s="142"/>
      <c r="L174" s="142" t="e">
        <f t="shared" si="11"/>
        <v>#DIV/0!</v>
      </c>
      <c r="M174" s="196">
        <f t="shared" si="8"/>
        <v>0</v>
      </c>
      <c r="N174" s="216">
        <f t="shared" si="9"/>
        <v>0</v>
      </c>
      <c r="O174" s="197">
        <f t="shared" si="10"/>
        <v>0</v>
      </c>
      <c r="P174" s="360"/>
    </row>
    <row r="175" spans="1:16" x14ac:dyDescent="0.25">
      <c r="A175" s="136">
        <v>169</v>
      </c>
      <c r="B175" s="158" t="s">
        <v>2</v>
      </c>
      <c r="C175" s="158" t="s">
        <v>31</v>
      </c>
      <c r="D175" s="140"/>
      <c r="E175" s="141"/>
      <c r="F175" s="141">
        <v>181.32</v>
      </c>
      <c r="G175" s="139"/>
      <c r="H175" s="139"/>
      <c r="I175" s="139">
        <v>198</v>
      </c>
      <c r="J175" s="142"/>
      <c r="K175" s="142"/>
      <c r="L175" s="142">
        <f t="shared" si="11"/>
        <v>1.0919920582395766</v>
      </c>
      <c r="M175" s="196">
        <f t="shared" si="8"/>
        <v>10</v>
      </c>
      <c r="N175" s="216">
        <f t="shared" si="9"/>
        <v>19</v>
      </c>
      <c r="O175" s="197">
        <f t="shared" si="10"/>
        <v>19.8</v>
      </c>
      <c r="P175" s="360"/>
    </row>
    <row r="176" spans="1:16" x14ac:dyDescent="0.25">
      <c r="A176" s="136">
        <v>170</v>
      </c>
      <c r="B176" s="158" t="s">
        <v>708</v>
      </c>
      <c r="C176" s="158" t="s">
        <v>31</v>
      </c>
      <c r="D176" s="140"/>
      <c r="E176" s="141"/>
      <c r="F176" s="141">
        <v>57.65</v>
      </c>
      <c r="G176" s="139"/>
      <c r="H176" s="139"/>
      <c r="I176" s="139">
        <v>72</v>
      </c>
      <c r="J176" s="142"/>
      <c r="K176" s="142"/>
      <c r="L176" s="142">
        <f t="shared" si="11"/>
        <v>1.2489158716392021</v>
      </c>
      <c r="M176" s="196">
        <f t="shared" si="8"/>
        <v>10</v>
      </c>
      <c r="N176" s="216">
        <f t="shared" si="9"/>
        <v>7</v>
      </c>
      <c r="O176" s="197">
        <f t="shared" si="10"/>
        <v>7.2</v>
      </c>
      <c r="P176" s="360"/>
    </row>
    <row r="177" spans="1:16" ht="31.5" x14ac:dyDescent="0.25">
      <c r="A177" s="136">
        <v>171</v>
      </c>
      <c r="B177" s="158" t="s">
        <v>709</v>
      </c>
      <c r="C177" s="158" t="s">
        <v>31</v>
      </c>
      <c r="D177" s="140"/>
      <c r="E177" s="141"/>
      <c r="F177" s="141"/>
      <c r="G177" s="139"/>
      <c r="H177" s="139"/>
      <c r="I177" s="139"/>
      <c r="J177" s="142"/>
      <c r="K177" s="142"/>
      <c r="L177" s="142" t="e">
        <f t="shared" si="11"/>
        <v>#DIV/0!</v>
      </c>
      <c r="M177" s="196">
        <f t="shared" si="8"/>
        <v>0</v>
      </c>
      <c r="N177" s="216">
        <f t="shared" si="9"/>
        <v>0</v>
      </c>
      <c r="O177" s="197">
        <f t="shared" si="10"/>
        <v>0</v>
      </c>
      <c r="P177" s="360"/>
    </row>
    <row r="178" spans="1:16" ht="47.25" x14ac:dyDescent="0.25">
      <c r="A178" s="136">
        <v>172</v>
      </c>
      <c r="B178" s="158" t="s">
        <v>710</v>
      </c>
      <c r="C178" s="158" t="s">
        <v>31</v>
      </c>
      <c r="D178" s="140"/>
      <c r="E178" s="141"/>
      <c r="F178" s="141">
        <v>191.3</v>
      </c>
      <c r="G178" s="139"/>
      <c r="H178" s="139"/>
      <c r="I178" s="139">
        <v>359</v>
      </c>
      <c r="J178" s="142"/>
      <c r="K178" s="142"/>
      <c r="L178" s="142">
        <f t="shared" si="11"/>
        <v>1.876633559853633</v>
      </c>
      <c r="M178" s="196">
        <f t="shared" si="8"/>
        <v>10</v>
      </c>
      <c r="N178" s="216">
        <f t="shared" si="9"/>
        <v>35</v>
      </c>
      <c r="O178" s="197">
        <f t="shared" si="10"/>
        <v>35.9</v>
      </c>
      <c r="P178" s="360"/>
    </row>
    <row r="179" spans="1:16" ht="31.5" x14ac:dyDescent="0.25">
      <c r="A179" s="136">
        <v>173</v>
      </c>
      <c r="B179" s="158" t="s">
        <v>100</v>
      </c>
      <c r="C179" s="158" t="s">
        <v>31</v>
      </c>
      <c r="D179" s="140"/>
      <c r="E179" s="141"/>
      <c r="F179" s="141">
        <v>71.48</v>
      </c>
      <c r="G179" s="139"/>
      <c r="H179" s="139"/>
      <c r="I179" s="139">
        <v>214</v>
      </c>
      <c r="J179" s="142"/>
      <c r="K179" s="142"/>
      <c r="L179" s="142">
        <f t="shared" si="11"/>
        <v>2.9938444320089532</v>
      </c>
      <c r="M179" s="196">
        <f t="shared" si="8"/>
        <v>10</v>
      </c>
      <c r="N179" s="216">
        <f t="shared" si="9"/>
        <v>21</v>
      </c>
      <c r="O179" s="197">
        <f t="shared" si="10"/>
        <v>21.4</v>
      </c>
      <c r="P179" s="360"/>
    </row>
    <row r="180" spans="1:16" x14ac:dyDescent="0.25">
      <c r="A180" s="136">
        <v>174</v>
      </c>
      <c r="B180" s="158" t="s">
        <v>2</v>
      </c>
      <c r="C180" s="158" t="s">
        <v>32</v>
      </c>
      <c r="D180" s="140"/>
      <c r="E180" s="141"/>
      <c r="F180" s="141">
        <v>53.176000000000002</v>
      </c>
      <c r="G180" s="139"/>
      <c r="H180" s="139"/>
      <c r="I180" s="139">
        <v>361</v>
      </c>
      <c r="J180" s="142"/>
      <c r="K180" s="142"/>
      <c r="L180" s="142">
        <f t="shared" si="11"/>
        <v>6.7887768918309011</v>
      </c>
      <c r="M180" s="196">
        <f t="shared" si="8"/>
        <v>10</v>
      </c>
      <c r="N180" s="216">
        <f t="shared" si="9"/>
        <v>36</v>
      </c>
      <c r="O180" s="197">
        <f t="shared" si="10"/>
        <v>36.1</v>
      </c>
      <c r="P180" s="360"/>
    </row>
    <row r="181" spans="1:16" ht="31.5" x14ac:dyDescent="0.25">
      <c r="A181" s="136">
        <v>175</v>
      </c>
      <c r="B181" s="158" t="s">
        <v>235</v>
      </c>
      <c r="C181" s="158" t="s">
        <v>32</v>
      </c>
      <c r="D181" s="140"/>
      <c r="E181" s="141"/>
      <c r="F181" s="141">
        <v>2.17</v>
      </c>
      <c r="G181" s="139"/>
      <c r="H181" s="139"/>
      <c r="I181" s="139">
        <v>4</v>
      </c>
      <c r="J181" s="142"/>
      <c r="K181" s="142"/>
      <c r="L181" s="142">
        <f t="shared" si="11"/>
        <v>1.8433179723502304</v>
      </c>
      <c r="M181" s="196">
        <f t="shared" si="8"/>
        <v>0</v>
      </c>
      <c r="N181" s="216">
        <f t="shared" si="9"/>
        <v>0</v>
      </c>
      <c r="O181" s="197">
        <f t="shared" si="10"/>
        <v>0</v>
      </c>
      <c r="P181" s="360"/>
    </row>
    <row r="182" spans="1:16" ht="31.5" x14ac:dyDescent="0.25">
      <c r="A182" s="136">
        <v>176</v>
      </c>
      <c r="B182" s="158" t="s">
        <v>240</v>
      </c>
      <c r="C182" s="158" t="s">
        <v>32</v>
      </c>
      <c r="D182" s="140"/>
      <c r="E182" s="141"/>
      <c r="F182" s="141">
        <v>5</v>
      </c>
      <c r="G182" s="139"/>
      <c r="H182" s="139"/>
      <c r="I182" s="139">
        <v>15</v>
      </c>
      <c r="J182" s="142"/>
      <c r="K182" s="142"/>
      <c r="L182" s="142">
        <f t="shared" si="11"/>
        <v>3</v>
      </c>
      <c r="M182" s="196">
        <f t="shared" si="8"/>
        <v>10</v>
      </c>
      <c r="N182" s="216">
        <f t="shared" si="9"/>
        <v>1</v>
      </c>
      <c r="O182" s="197">
        <f t="shared" si="10"/>
        <v>1.5</v>
      </c>
      <c r="P182" s="360"/>
    </row>
    <row r="183" spans="1:16" ht="31.5" x14ac:dyDescent="0.25">
      <c r="A183" s="136">
        <v>177</v>
      </c>
      <c r="B183" s="158" t="s">
        <v>128</v>
      </c>
      <c r="C183" s="158" t="s">
        <v>32</v>
      </c>
      <c r="D183" s="140"/>
      <c r="E183" s="141"/>
      <c r="F183" s="141">
        <v>15</v>
      </c>
      <c r="G183" s="139"/>
      <c r="H183" s="139"/>
      <c r="I183" s="139">
        <v>195</v>
      </c>
      <c r="J183" s="142"/>
      <c r="K183" s="142"/>
      <c r="L183" s="142">
        <f t="shared" si="11"/>
        <v>13</v>
      </c>
      <c r="M183" s="196">
        <f t="shared" si="8"/>
        <v>10</v>
      </c>
      <c r="N183" s="216">
        <f t="shared" si="9"/>
        <v>19</v>
      </c>
      <c r="O183" s="197">
        <f t="shared" si="10"/>
        <v>19.5</v>
      </c>
      <c r="P183" s="360"/>
    </row>
    <row r="184" spans="1:16" ht="31.5" x14ac:dyDescent="0.25">
      <c r="A184" s="136">
        <v>178</v>
      </c>
      <c r="B184" s="158" t="s">
        <v>244</v>
      </c>
      <c r="C184" s="158" t="s">
        <v>32</v>
      </c>
      <c r="D184" s="140"/>
      <c r="E184" s="141"/>
      <c r="F184" s="141">
        <v>24.175000000000001</v>
      </c>
      <c r="G184" s="139"/>
      <c r="H184" s="139"/>
      <c r="I184" s="139">
        <v>169</v>
      </c>
      <c r="J184" s="142"/>
      <c r="K184" s="142"/>
      <c r="L184" s="142">
        <f t="shared" si="11"/>
        <v>6.9906928645294721</v>
      </c>
      <c r="M184" s="196">
        <f t="shared" si="8"/>
        <v>10</v>
      </c>
      <c r="N184" s="216">
        <f t="shared" si="9"/>
        <v>16</v>
      </c>
      <c r="O184" s="197">
        <f t="shared" si="10"/>
        <v>16.899999999999999</v>
      </c>
      <c r="P184" s="360"/>
    </row>
    <row r="185" spans="1:16" ht="31.5" x14ac:dyDescent="0.25">
      <c r="A185" s="136">
        <v>179</v>
      </c>
      <c r="B185" s="158" t="s">
        <v>101</v>
      </c>
      <c r="C185" s="158" t="s">
        <v>32</v>
      </c>
      <c r="D185" s="140"/>
      <c r="E185" s="141"/>
      <c r="F185" s="141"/>
      <c r="G185" s="139"/>
      <c r="H185" s="139"/>
      <c r="I185" s="139"/>
      <c r="J185" s="142"/>
      <c r="K185" s="142"/>
      <c r="L185" s="142" t="e">
        <f t="shared" si="11"/>
        <v>#DIV/0!</v>
      </c>
      <c r="M185" s="196">
        <f t="shared" si="8"/>
        <v>0</v>
      </c>
      <c r="N185" s="216">
        <f t="shared" si="9"/>
        <v>0</v>
      </c>
      <c r="O185" s="197">
        <f t="shared" si="10"/>
        <v>0</v>
      </c>
      <c r="P185" s="360"/>
    </row>
    <row r="186" spans="1:16" ht="31.5" x14ac:dyDescent="0.25">
      <c r="A186" s="136">
        <v>180</v>
      </c>
      <c r="B186" s="158" t="s">
        <v>143</v>
      </c>
      <c r="C186" s="158" t="s">
        <v>32</v>
      </c>
      <c r="D186" s="140"/>
      <c r="E186" s="141"/>
      <c r="F186" s="141">
        <v>72.72</v>
      </c>
      <c r="G186" s="139"/>
      <c r="H186" s="139"/>
      <c r="I186" s="139">
        <v>872</v>
      </c>
      <c r="J186" s="142"/>
      <c r="K186" s="142"/>
      <c r="L186" s="142">
        <f t="shared" si="11"/>
        <v>11.991199119911991</v>
      </c>
      <c r="M186" s="196">
        <f t="shared" si="8"/>
        <v>10</v>
      </c>
      <c r="N186" s="216">
        <f t="shared" si="9"/>
        <v>87</v>
      </c>
      <c r="O186" s="197">
        <f t="shared" si="10"/>
        <v>87.2</v>
      </c>
      <c r="P186" s="360"/>
    </row>
    <row r="187" spans="1:16" ht="31.5" x14ac:dyDescent="0.25">
      <c r="A187" s="136">
        <v>181</v>
      </c>
      <c r="B187" s="158" t="s">
        <v>122</v>
      </c>
      <c r="C187" s="158" t="s">
        <v>32</v>
      </c>
      <c r="D187" s="140"/>
      <c r="E187" s="141"/>
      <c r="F187" s="141">
        <v>57.08</v>
      </c>
      <c r="G187" s="139"/>
      <c r="H187" s="139"/>
      <c r="I187" s="139">
        <v>342</v>
      </c>
      <c r="J187" s="142"/>
      <c r="K187" s="142"/>
      <c r="L187" s="142">
        <f t="shared" si="11"/>
        <v>5.9915907498248071</v>
      </c>
      <c r="M187" s="196">
        <f t="shared" si="8"/>
        <v>10</v>
      </c>
      <c r="N187" s="216">
        <f t="shared" si="9"/>
        <v>34</v>
      </c>
      <c r="O187" s="197">
        <f t="shared" si="10"/>
        <v>34.200000000000003</v>
      </c>
      <c r="P187" s="360"/>
    </row>
    <row r="188" spans="1:16" ht="31.5" x14ac:dyDescent="0.25">
      <c r="A188" s="136">
        <v>182</v>
      </c>
      <c r="B188" s="158" t="s">
        <v>660</v>
      </c>
      <c r="C188" s="158" t="s">
        <v>32</v>
      </c>
      <c r="D188" s="140"/>
      <c r="E188" s="141"/>
      <c r="F188" s="141"/>
      <c r="G188" s="139"/>
      <c r="H188" s="139"/>
      <c r="I188" s="139">
        <v>53</v>
      </c>
      <c r="J188" s="142"/>
      <c r="K188" s="142"/>
      <c r="L188" s="142" t="e">
        <f t="shared" si="11"/>
        <v>#DIV/0!</v>
      </c>
      <c r="M188" s="196">
        <f t="shared" si="8"/>
        <v>10</v>
      </c>
      <c r="N188" s="216">
        <f t="shared" si="9"/>
        <v>5</v>
      </c>
      <c r="O188" s="197">
        <f t="shared" si="10"/>
        <v>5.3</v>
      </c>
      <c r="P188" s="360"/>
    </row>
    <row r="189" spans="1:16" x14ac:dyDescent="0.25">
      <c r="A189" s="136">
        <v>183</v>
      </c>
      <c r="B189" s="158" t="s">
        <v>2</v>
      </c>
      <c r="C189" s="158" t="s">
        <v>33</v>
      </c>
      <c r="D189" s="140"/>
      <c r="E189" s="141"/>
      <c r="F189" s="141">
        <v>42.526000000000003</v>
      </c>
      <c r="G189" s="139"/>
      <c r="H189" s="139"/>
      <c r="I189" s="139">
        <v>50</v>
      </c>
      <c r="J189" s="142"/>
      <c r="K189" s="142"/>
      <c r="L189" s="142">
        <f t="shared" si="11"/>
        <v>1.1757513050839485</v>
      </c>
      <c r="M189" s="196">
        <f t="shared" si="8"/>
        <v>10</v>
      </c>
      <c r="N189" s="216">
        <f t="shared" si="9"/>
        <v>5</v>
      </c>
      <c r="O189" s="197">
        <f t="shared" si="10"/>
        <v>5</v>
      </c>
      <c r="P189" s="360"/>
    </row>
    <row r="190" spans="1:16" ht="31.5" x14ac:dyDescent="0.25">
      <c r="A190" s="136">
        <v>184</v>
      </c>
      <c r="B190" s="158" t="s">
        <v>711</v>
      </c>
      <c r="C190" s="158" t="s">
        <v>33</v>
      </c>
      <c r="D190" s="140"/>
      <c r="E190" s="141"/>
      <c r="F190" s="141"/>
      <c r="G190" s="139"/>
      <c r="H190" s="139"/>
      <c r="I190" s="139"/>
      <c r="J190" s="142"/>
      <c r="K190" s="142"/>
      <c r="L190" s="142" t="e">
        <f t="shared" si="11"/>
        <v>#DIV/0!</v>
      </c>
      <c r="M190" s="196">
        <f t="shared" si="8"/>
        <v>0</v>
      </c>
      <c r="N190" s="216">
        <f t="shared" si="9"/>
        <v>0</v>
      </c>
      <c r="O190" s="197">
        <f t="shared" si="10"/>
        <v>0</v>
      </c>
      <c r="P190" s="360"/>
    </row>
    <row r="191" spans="1:16" ht="47.25" x14ac:dyDescent="0.25">
      <c r="A191" s="136">
        <v>185</v>
      </c>
      <c r="B191" s="158" t="s">
        <v>34</v>
      </c>
      <c r="C191" s="158" t="s">
        <v>33</v>
      </c>
      <c r="D191" s="140"/>
      <c r="E191" s="141"/>
      <c r="F191" s="141">
        <v>0</v>
      </c>
      <c r="G191" s="139"/>
      <c r="H191" s="139"/>
      <c r="I191" s="139">
        <v>0</v>
      </c>
      <c r="J191" s="142"/>
      <c r="K191" s="142"/>
      <c r="L191" s="142" t="e">
        <f t="shared" si="11"/>
        <v>#DIV/0!</v>
      </c>
      <c r="M191" s="196">
        <f t="shared" si="8"/>
        <v>0</v>
      </c>
      <c r="N191" s="216">
        <f t="shared" si="9"/>
        <v>0</v>
      </c>
      <c r="O191" s="197">
        <f t="shared" si="10"/>
        <v>0</v>
      </c>
      <c r="P191" s="360"/>
    </row>
    <row r="192" spans="1:16" ht="31.5" x14ac:dyDescent="0.25">
      <c r="A192" s="136">
        <v>186</v>
      </c>
      <c r="B192" s="158" t="s">
        <v>48</v>
      </c>
      <c r="C192" s="158" t="s">
        <v>33</v>
      </c>
      <c r="D192" s="140"/>
      <c r="E192" s="141"/>
      <c r="F192" s="141"/>
      <c r="G192" s="139"/>
      <c r="H192" s="139"/>
      <c r="I192" s="139">
        <v>0</v>
      </c>
      <c r="J192" s="142"/>
      <c r="K192" s="142"/>
      <c r="L192" s="142" t="e">
        <f t="shared" si="11"/>
        <v>#DIV/0!</v>
      </c>
      <c r="M192" s="196">
        <f t="shared" si="8"/>
        <v>0</v>
      </c>
      <c r="N192" s="216">
        <f t="shared" si="9"/>
        <v>0</v>
      </c>
      <c r="O192" s="197">
        <f t="shared" si="10"/>
        <v>0</v>
      </c>
      <c r="P192" s="360"/>
    </row>
    <row r="193" spans="1:16" ht="31.5" x14ac:dyDescent="0.25">
      <c r="A193" s="136">
        <v>187</v>
      </c>
      <c r="B193" s="158" t="s">
        <v>29</v>
      </c>
      <c r="C193" s="158" t="s">
        <v>33</v>
      </c>
      <c r="D193" s="140"/>
      <c r="E193" s="141"/>
      <c r="F193" s="141"/>
      <c r="G193" s="139"/>
      <c r="H193" s="139"/>
      <c r="I193" s="139"/>
      <c r="J193" s="142"/>
      <c r="K193" s="142"/>
      <c r="L193" s="142" t="e">
        <f t="shared" si="11"/>
        <v>#DIV/0!</v>
      </c>
      <c r="M193" s="196">
        <f t="shared" si="8"/>
        <v>0</v>
      </c>
      <c r="N193" s="216">
        <f t="shared" si="9"/>
        <v>0</v>
      </c>
      <c r="O193" s="197">
        <f t="shared" si="10"/>
        <v>0</v>
      </c>
      <c r="P193" s="360"/>
    </row>
    <row r="194" spans="1:16" ht="31.5" x14ac:dyDescent="0.25">
      <c r="A194" s="136">
        <v>188</v>
      </c>
      <c r="B194" s="158" t="s">
        <v>103</v>
      </c>
      <c r="C194" s="158" t="s">
        <v>33</v>
      </c>
      <c r="D194" s="140"/>
      <c r="E194" s="141"/>
      <c r="F194" s="141">
        <v>0</v>
      </c>
      <c r="G194" s="139"/>
      <c r="H194" s="139"/>
      <c r="I194" s="139">
        <v>0</v>
      </c>
      <c r="J194" s="142"/>
      <c r="K194" s="142"/>
      <c r="L194" s="142" t="e">
        <f t="shared" si="11"/>
        <v>#DIV/0!</v>
      </c>
      <c r="M194" s="196">
        <f t="shared" si="8"/>
        <v>0</v>
      </c>
      <c r="N194" s="216">
        <f t="shared" si="9"/>
        <v>0</v>
      </c>
      <c r="O194" s="197">
        <f t="shared" si="10"/>
        <v>0</v>
      </c>
      <c r="P194" s="360"/>
    </row>
    <row r="195" spans="1:16" ht="31.5" x14ac:dyDescent="0.25">
      <c r="A195" s="136">
        <v>189</v>
      </c>
      <c r="B195" s="158" t="s">
        <v>712</v>
      </c>
      <c r="C195" s="158" t="s">
        <v>33</v>
      </c>
      <c r="D195" s="140"/>
      <c r="E195" s="141"/>
      <c r="F195" s="141"/>
      <c r="G195" s="139"/>
      <c r="H195" s="139"/>
      <c r="I195" s="139"/>
      <c r="J195" s="142"/>
      <c r="K195" s="142"/>
      <c r="L195" s="142" t="e">
        <f t="shared" si="11"/>
        <v>#DIV/0!</v>
      </c>
      <c r="M195" s="196">
        <f t="shared" si="8"/>
        <v>0</v>
      </c>
      <c r="N195" s="216">
        <f t="shared" si="9"/>
        <v>0</v>
      </c>
      <c r="O195" s="197">
        <f t="shared" si="10"/>
        <v>0</v>
      </c>
      <c r="P195" s="360"/>
    </row>
    <row r="196" spans="1:16" ht="31.5" x14ac:dyDescent="0.25">
      <c r="A196" s="136">
        <v>190</v>
      </c>
      <c r="B196" s="158" t="s">
        <v>701</v>
      </c>
      <c r="C196" s="158" t="s">
        <v>33</v>
      </c>
      <c r="D196" s="140"/>
      <c r="E196" s="141"/>
      <c r="F196" s="141"/>
      <c r="G196" s="139"/>
      <c r="H196" s="139"/>
      <c r="I196" s="139"/>
      <c r="J196" s="142"/>
      <c r="K196" s="142"/>
      <c r="L196" s="142" t="e">
        <f t="shared" si="11"/>
        <v>#DIV/0!</v>
      </c>
      <c r="M196" s="196">
        <f t="shared" si="8"/>
        <v>0</v>
      </c>
      <c r="N196" s="216">
        <f t="shared" si="9"/>
        <v>0</v>
      </c>
      <c r="O196" s="197">
        <f t="shared" si="10"/>
        <v>0</v>
      </c>
      <c r="P196" s="360"/>
    </row>
    <row r="197" spans="1:16" ht="31.5" x14ac:dyDescent="0.25">
      <c r="A197" s="136">
        <v>191</v>
      </c>
      <c r="B197" s="158" t="s">
        <v>713</v>
      </c>
      <c r="C197" s="158" t="s">
        <v>33</v>
      </c>
      <c r="D197" s="140"/>
      <c r="E197" s="141"/>
      <c r="F197" s="141">
        <v>0</v>
      </c>
      <c r="G197" s="139"/>
      <c r="H197" s="139"/>
      <c r="I197" s="139">
        <v>0</v>
      </c>
      <c r="J197" s="142"/>
      <c r="K197" s="142"/>
      <c r="L197" s="142" t="e">
        <f t="shared" si="11"/>
        <v>#DIV/0!</v>
      </c>
      <c r="M197" s="196">
        <f t="shared" si="8"/>
        <v>0</v>
      </c>
      <c r="N197" s="216">
        <f t="shared" si="9"/>
        <v>0</v>
      </c>
      <c r="O197" s="197">
        <f t="shared" si="10"/>
        <v>0</v>
      </c>
      <c r="P197" s="360"/>
    </row>
    <row r="198" spans="1:16" ht="31.5" x14ac:dyDescent="0.25">
      <c r="A198" s="136">
        <v>192</v>
      </c>
      <c r="B198" s="158" t="s">
        <v>178</v>
      </c>
      <c r="C198" s="158" t="s">
        <v>33</v>
      </c>
      <c r="D198" s="140"/>
      <c r="E198" s="141"/>
      <c r="F198" s="141">
        <v>69.983000000000004</v>
      </c>
      <c r="G198" s="139"/>
      <c r="H198" s="139"/>
      <c r="I198" s="139">
        <v>279</v>
      </c>
      <c r="J198" s="142"/>
      <c r="K198" s="142"/>
      <c r="L198" s="142">
        <f t="shared" si="11"/>
        <v>3.9866824800308645</v>
      </c>
      <c r="M198" s="196">
        <f t="shared" si="8"/>
        <v>10</v>
      </c>
      <c r="N198" s="216">
        <f t="shared" si="9"/>
        <v>27</v>
      </c>
      <c r="O198" s="197">
        <f t="shared" si="10"/>
        <v>27.9</v>
      </c>
      <c r="P198" s="360"/>
    </row>
    <row r="199" spans="1:16" ht="31.5" x14ac:dyDescent="0.25">
      <c r="A199" s="136">
        <v>193</v>
      </c>
      <c r="B199" s="158" t="s">
        <v>102</v>
      </c>
      <c r="C199" s="158" t="s">
        <v>33</v>
      </c>
      <c r="D199" s="140"/>
      <c r="E199" s="141"/>
      <c r="F199" s="141"/>
      <c r="G199" s="139"/>
      <c r="H199" s="139"/>
      <c r="I199" s="139"/>
      <c r="J199" s="142"/>
      <c r="K199" s="142"/>
      <c r="L199" s="142" t="e">
        <f t="shared" si="11"/>
        <v>#DIV/0!</v>
      </c>
      <c r="M199" s="196">
        <f t="shared" si="8"/>
        <v>0</v>
      </c>
      <c r="N199" s="216">
        <f t="shared" si="9"/>
        <v>0</v>
      </c>
      <c r="O199" s="197">
        <f t="shared" si="10"/>
        <v>0</v>
      </c>
      <c r="P199" s="360"/>
    </row>
    <row r="200" spans="1:16" x14ac:dyDescent="0.25">
      <c r="A200" s="136">
        <v>194</v>
      </c>
      <c r="B200" s="158" t="s">
        <v>259</v>
      </c>
      <c r="C200" s="158" t="s">
        <v>33</v>
      </c>
      <c r="D200" s="140"/>
      <c r="E200" s="141"/>
      <c r="F200" s="141"/>
      <c r="G200" s="139"/>
      <c r="H200" s="139"/>
      <c r="I200" s="139">
        <v>0</v>
      </c>
      <c r="J200" s="142"/>
      <c r="K200" s="142"/>
      <c r="L200" s="142" t="e">
        <f t="shared" si="11"/>
        <v>#DIV/0!</v>
      </c>
      <c r="M200" s="196">
        <f t="shared" si="8"/>
        <v>0</v>
      </c>
      <c r="N200" s="216">
        <f t="shared" si="9"/>
        <v>0</v>
      </c>
      <c r="O200" s="197">
        <f t="shared" si="10"/>
        <v>0</v>
      </c>
      <c r="P200" s="360"/>
    </row>
    <row r="201" spans="1:16" x14ac:dyDescent="0.25">
      <c r="A201" s="136">
        <v>195</v>
      </c>
      <c r="B201" s="158" t="s">
        <v>2</v>
      </c>
      <c r="C201" s="158" t="s">
        <v>35</v>
      </c>
      <c r="D201" s="140"/>
      <c r="E201" s="141"/>
      <c r="F201" s="141"/>
      <c r="G201" s="139"/>
      <c r="H201" s="139"/>
      <c r="I201" s="139"/>
      <c r="J201" s="142"/>
      <c r="K201" s="142"/>
      <c r="L201" s="142" t="e">
        <f t="shared" si="11"/>
        <v>#DIV/0!</v>
      </c>
      <c r="M201" s="196">
        <f t="shared" ref="M201:M264" si="12">IF(I201&lt;10,0,10)</f>
        <v>0</v>
      </c>
      <c r="N201" s="216">
        <f t="shared" ref="N201:N264" si="13">ROUNDDOWN(O201,0)</f>
        <v>0</v>
      </c>
      <c r="O201" s="197">
        <f t="shared" ref="O201:O264" si="14">I201*M201/100</f>
        <v>0</v>
      </c>
      <c r="P201" s="360"/>
    </row>
    <row r="202" spans="1:16" ht="31.5" x14ac:dyDescent="0.25">
      <c r="A202" s="136">
        <v>196</v>
      </c>
      <c r="B202" s="158" t="s">
        <v>714</v>
      </c>
      <c r="C202" s="158" t="s">
        <v>35</v>
      </c>
      <c r="D202" s="140"/>
      <c r="E202" s="141"/>
      <c r="F202" s="141">
        <v>30</v>
      </c>
      <c r="G202" s="139"/>
      <c r="H202" s="139"/>
      <c r="I202" s="139">
        <v>60</v>
      </c>
      <c r="J202" s="142"/>
      <c r="K202" s="142"/>
      <c r="L202" s="142">
        <f t="shared" si="11"/>
        <v>2</v>
      </c>
      <c r="M202" s="196">
        <f t="shared" si="12"/>
        <v>10</v>
      </c>
      <c r="N202" s="216">
        <f t="shared" si="13"/>
        <v>6</v>
      </c>
      <c r="O202" s="197">
        <f t="shared" si="14"/>
        <v>6</v>
      </c>
      <c r="P202" s="360"/>
    </row>
    <row r="203" spans="1:16" ht="31.5" x14ac:dyDescent="0.25">
      <c r="A203" s="136">
        <v>197</v>
      </c>
      <c r="B203" s="158" t="s">
        <v>680</v>
      </c>
      <c r="C203" s="158" t="s">
        <v>35</v>
      </c>
      <c r="D203" s="140"/>
      <c r="E203" s="141"/>
      <c r="F203" s="141">
        <v>0</v>
      </c>
      <c r="G203" s="139"/>
      <c r="H203" s="139"/>
      <c r="I203" s="139">
        <v>0</v>
      </c>
      <c r="J203" s="142"/>
      <c r="K203" s="142"/>
      <c r="L203" s="142" t="e">
        <f t="shared" si="11"/>
        <v>#DIV/0!</v>
      </c>
      <c r="M203" s="196">
        <f t="shared" si="12"/>
        <v>0</v>
      </c>
      <c r="N203" s="216">
        <f t="shared" si="13"/>
        <v>0</v>
      </c>
      <c r="O203" s="197">
        <f t="shared" si="14"/>
        <v>0</v>
      </c>
      <c r="P203" s="360"/>
    </row>
    <row r="204" spans="1:16" ht="31.5" x14ac:dyDescent="0.25">
      <c r="A204" s="136">
        <v>198</v>
      </c>
      <c r="B204" s="158" t="s">
        <v>209</v>
      </c>
      <c r="C204" s="158" t="s">
        <v>35</v>
      </c>
      <c r="D204" s="140"/>
      <c r="E204" s="141"/>
      <c r="F204" s="141">
        <v>0</v>
      </c>
      <c r="G204" s="139"/>
      <c r="H204" s="139"/>
      <c r="I204" s="139">
        <v>0</v>
      </c>
      <c r="J204" s="142"/>
      <c r="K204" s="142"/>
      <c r="L204" s="142" t="e">
        <f t="shared" ref="L204:L267" si="15">I204/F204</f>
        <v>#DIV/0!</v>
      </c>
      <c r="M204" s="196">
        <f t="shared" si="12"/>
        <v>0</v>
      </c>
      <c r="N204" s="216">
        <f t="shared" si="13"/>
        <v>0</v>
      </c>
      <c r="O204" s="197">
        <f t="shared" si="14"/>
        <v>0</v>
      </c>
      <c r="P204" s="360"/>
    </row>
    <row r="205" spans="1:16" ht="31.5" x14ac:dyDescent="0.25">
      <c r="A205" s="136">
        <v>199</v>
      </c>
      <c r="B205" s="158" t="s">
        <v>104</v>
      </c>
      <c r="C205" s="158" t="s">
        <v>35</v>
      </c>
      <c r="D205" s="140"/>
      <c r="E205" s="141"/>
      <c r="F205" s="141">
        <v>53.6</v>
      </c>
      <c r="G205" s="139"/>
      <c r="H205" s="139"/>
      <c r="I205" s="139">
        <v>316</v>
      </c>
      <c r="J205" s="142"/>
      <c r="K205" s="142"/>
      <c r="L205" s="142">
        <f t="shared" si="15"/>
        <v>5.8955223880597014</v>
      </c>
      <c r="M205" s="196">
        <f t="shared" si="12"/>
        <v>10</v>
      </c>
      <c r="N205" s="216">
        <f t="shared" si="13"/>
        <v>31</v>
      </c>
      <c r="O205" s="197">
        <f t="shared" si="14"/>
        <v>31.6</v>
      </c>
      <c r="P205" s="360"/>
    </row>
    <row r="206" spans="1:16" x14ac:dyDescent="0.25">
      <c r="A206" s="136">
        <v>200</v>
      </c>
      <c r="B206" s="158" t="s">
        <v>2</v>
      </c>
      <c r="C206" s="158" t="s">
        <v>36</v>
      </c>
      <c r="D206" s="140"/>
      <c r="E206" s="141"/>
      <c r="F206" s="141">
        <v>141</v>
      </c>
      <c r="G206" s="139"/>
      <c r="H206" s="139"/>
      <c r="I206" s="139">
        <v>216</v>
      </c>
      <c r="J206" s="142"/>
      <c r="K206" s="142"/>
      <c r="L206" s="142">
        <f t="shared" si="15"/>
        <v>1.5319148936170213</v>
      </c>
      <c r="M206" s="196">
        <f t="shared" si="12"/>
        <v>10</v>
      </c>
      <c r="N206" s="216">
        <f t="shared" si="13"/>
        <v>21</v>
      </c>
      <c r="O206" s="197">
        <f t="shared" si="14"/>
        <v>21.6</v>
      </c>
      <c r="P206" s="360"/>
    </row>
    <row r="207" spans="1:16" ht="31.5" x14ac:dyDescent="0.25">
      <c r="A207" s="136">
        <v>201</v>
      </c>
      <c r="B207" s="158" t="s">
        <v>715</v>
      </c>
      <c r="C207" s="158" t="s">
        <v>36</v>
      </c>
      <c r="D207" s="140"/>
      <c r="E207" s="141"/>
      <c r="F207" s="141"/>
      <c r="G207" s="139"/>
      <c r="H207" s="139"/>
      <c r="I207" s="139"/>
      <c r="J207" s="142"/>
      <c r="K207" s="142"/>
      <c r="L207" s="142" t="e">
        <f t="shared" si="15"/>
        <v>#DIV/0!</v>
      </c>
      <c r="M207" s="196">
        <f t="shared" si="12"/>
        <v>0</v>
      </c>
      <c r="N207" s="216">
        <f t="shared" si="13"/>
        <v>0</v>
      </c>
      <c r="O207" s="197">
        <f t="shared" si="14"/>
        <v>0</v>
      </c>
      <c r="P207" s="289">
        <v>5</v>
      </c>
    </row>
    <row r="208" spans="1:16" x14ac:dyDescent="0.25">
      <c r="A208" s="136">
        <v>202</v>
      </c>
      <c r="B208" s="158" t="s">
        <v>2</v>
      </c>
      <c r="C208" s="158" t="s">
        <v>716</v>
      </c>
      <c r="D208" s="140"/>
      <c r="E208" s="141"/>
      <c r="F208" s="141">
        <v>155</v>
      </c>
      <c r="G208" s="139"/>
      <c r="H208" s="139"/>
      <c r="I208" s="139">
        <v>112</v>
      </c>
      <c r="J208" s="142"/>
      <c r="K208" s="142"/>
      <c r="L208" s="142">
        <f t="shared" si="15"/>
        <v>0.72258064516129028</v>
      </c>
      <c r="M208" s="196">
        <f t="shared" si="12"/>
        <v>10</v>
      </c>
      <c r="N208" s="216">
        <f t="shared" si="13"/>
        <v>11</v>
      </c>
      <c r="O208" s="197">
        <f t="shared" si="14"/>
        <v>11.2</v>
      </c>
      <c r="P208" s="360"/>
    </row>
    <row r="209" spans="1:16" ht="31.5" x14ac:dyDescent="0.25">
      <c r="A209" s="136">
        <v>203</v>
      </c>
      <c r="B209" s="158" t="s">
        <v>102</v>
      </c>
      <c r="C209" s="158" t="s">
        <v>716</v>
      </c>
      <c r="D209" s="140"/>
      <c r="E209" s="141"/>
      <c r="F209" s="141"/>
      <c r="G209" s="139"/>
      <c r="H209" s="139"/>
      <c r="I209" s="139"/>
      <c r="J209" s="142"/>
      <c r="K209" s="142"/>
      <c r="L209" s="142" t="e">
        <f t="shared" si="15"/>
        <v>#DIV/0!</v>
      </c>
      <c r="M209" s="196">
        <f t="shared" si="12"/>
        <v>0</v>
      </c>
      <c r="N209" s="216">
        <f t="shared" si="13"/>
        <v>0</v>
      </c>
      <c r="O209" s="197">
        <f t="shared" si="14"/>
        <v>0</v>
      </c>
      <c r="P209" s="360"/>
    </row>
    <row r="210" spans="1:16" ht="47.25" x14ac:dyDescent="0.25">
      <c r="A210" s="136">
        <v>204</v>
      </c>
      <c r="B210" s="158" t="s">
        <v>659</v>
      </c>
      <c r="C210" s="158" t="s">
        <v>716</v>
      </c>
      <c r="D210" s="140"/>
      <c r="E210" s="141"/>
      <c r="F210" s="141">
        <v>0</v>
      </c>
      <c r="G210" s="139"/>
      <c r="H210" s="139"/>
      <c r="I210" s="139">
        <v>0</v>
      </c>
      <c r="J210" s="142"/>
      <c r="K210" s="142"/>
      <c r="L210" s="142" t="e">
        <f t="shared" si="15"/>
        <v>#DIV/0!</v>
      </c>
      <c r="M210" s="196">
        <f t="shared" si="12"/>
        <v>0</v>
      </c>
      <c r="N210" s="216">
        <f t="shared" si="13"/>
        <v>0</v>
      </c>
      <c r="O210" s="197">
        <f t="shared" si="14"/>
        <v>0</v>
      </c>
      <c r="P210" s="360"/>
    </row>
    <row r="211" spans="1:16" ht="31.5" x14ac:dyDescent="0.25">
      <c r="A211" s="136">
        <v>205</v>
      </c>
      <c r="B211" s="158" t="s">
        <v>655</v>
      </c>
      <c r="C211" s="158" t="s">
        <v>716</v>
      </c>
      <c r="D211" s="140"/>
      <c r="E211" s="141"/>
      <c r="F211" s="141"/>
      <c r="G211" s="139"/>
      <c r="H211" s="139"/>
      <c r="I211" s="139"/>
      <c r="J211" s="142"/>
      <c r="K211" s="142"/>
      <c r="L211" s="142" t="e">
        <f t="shared" si="15"/>
        <v>#DIV/0!</v>
      </c>
      <c r="M211" s="196">
        <f t="shared" si="12"/>
        <v>0</v>
      </c>
      <c r="N211" s="216">
        <f t="shared" si="13"/>
        <v>0</v>
      </c>
      <c r="O211" s="197">
        <f t="shared" si="14"/>
        <v>0</v>
      </c>
      <c r="P211" s="360"/>
    </row>
    <row r="212" spans="1:16" ht="31.5" x14ac:dyDescent="0.25">
      <c r="A212" s="136">
        <v>206</v>
      </c>
      <c r="B212" s="158" t="s">
        <v>123</v>
      </c>
      <c r="C212" s="158" t="s">
        <v>716</v>
      </c>
      <c r="D212" s="140"/>
      <c r="E212" s="141"/>
      <c r="F212" s="141"/>
      <c r="G212" s="139"/>
      <c r="H212" s="139"/>
      <c r="I212" s="139"/>
      <c r="J212" s="142"/>
      <c r="K212" s="142"/>
      <c r="L212" s="142" t="e">
        <f t="shared" si="15"/>
        <v>#DIV/0!</v>
      </c>
      <c r="M212" s="196">
        <f t="shared" si="12"/>
        <v>0</v>
      </c>
      <c r="N212" s="216">
        <f t="shared" si="13"/>
        <v>0</v>
      </c>
      <c r="O212" s="197">
        <f t="shared" si="14"/>
        <v>0</v>
      </c>
      <c r="P212" s="360"/>
    </row>
    <row r="213" spans="1:16" ht="31.5" x14ac:dyDescent="0.25">
      <c r="A213" s="136">
        <v>207</v>
      </c>
      <c r="B213" s="158" t="s">
        <v>717</v>
      </c>
      <c r="C213" s="158" t="s">
        <v>716</v>
      </c>
      <c r="D213" s="140"/>
      <c r="E213" s="141"/>
      <c r="F213" s="141">
        <v>0</v>
      </c>
      <c r="G213" s="139"/>
      <c r="H213" s="139"/>
      <c r="I213" s="139">
        <v>0</v>
      </c>
      <c r="J213" s="142"/>
      <c r="K213" s="142"/>
      <c r="L213" s="142" t="e">
        <f t="shared" si="15"/>
        <v>#DIV/0!</v>
      </c>
      <c r="M213" s="196">
        <f t="shared" si="12"/>
        <v>0</v>
      </c>
      <c r="N213" s="216">
        <f t="shared" si="13"/>
        <v>0</v>
      </c>
      <c r="O213" s="197">
        <f t="shared" si="14"/>
        <v>0</v>
      </c>
      <c r="P213" s="360"/>
    </row>
    <row r="214" spans="1:16" x14ac:dyDescent="0.25">
      <c r="A214" s="136">
        <v>208</v>
      </c>
      <c r="B214" s="158" t="s">
        <v>2</v>
      </c>
      <c r="C214" s="158" t="s">
        <v>65</v>
      </c>
      <c r="D214" s="140"/>
      <c r="E214" s="141"/>
      <c r="F214" s="141"/>
      <c r="G214" s="139"/>
      <c r="H214" s="139"/>
      <c r="I214" s="139"/>
      <c r="J214" s="142"/>
      <c r="K214" s="142"/>
      <c r="L214" s="142" t="e">
        <f t="shared" si="15"/>
        <v>#DIV/0!</v>
      </c>
      <c r="M214" s="196">
        <f t="shared" si="12"/>
        <v>0</v>
      </c>
      <c r="N214" s="216">
        <f t="shared" si="13"/>
        <v>0</v>
      </c>
      <c r="O214" s="197">
        <f t="shared" si="14"/>
        <v>0</v>
      </c>
      <c r="P214" s="360"/>
    </row>
    <row r="215" spans="1:16" ht="31.5" x14ac:dyDescent="0.25">
      <c r="A215" s="136">
        <v>209</v>
      </c>
      <c r="B215" s="158" t="s">
        <v>718</v>
      </c>
      <c r="C215" s="158" t="s">
        <v>65</v>
      </c>
      <c r="D215" s="140"/>
      <c r="E215" s="141"/>
      <c r="F215" s="141"/>
      <c r="G215" s="139"/>
      <c r="H215" s="139"/>
      <c r="I215" s="139"/>
      <c r="J215" s="142"/>
      <c r="K215" s="142"/>
      <c r="L215" s="142" t="e">
        <f t="shared" si="15"/>
        <v>#DIV/0!</v>
      </c>
      <c r="M215" s="196">
        <f t="shared" si="12"/>
        <v>0</v>
      </c>
      <c r="N215" s="216">
        <f t="shared" si="13"/>
        <v>0</v>
      </c>
      <c r="O215" s="197">
        <f t="shared" si="14"/>
        <v>0</v>
      </c>
      <c r="P215" s="360"/>
    </row>
    <row r="216" spans="1:16" ht="31.5" x14ac:dyDescent="0.25">
      <c r="A216" s="136">
        <v>210</v>
      </c>
      <c r="B216" s="158" t="s">
        <v>719</v>
      </c>
      <c r="C216" s="158" t="s">
        <v>65</v>
      </c>
      <c r="D216" s="140"/>
      <c r="E216" s="141"/>
      <c r="F216" s="141"/>
      <c r="G216" s="139"/>
      <c r="H216" s="139"/>
      <c r="I216" s="139"/>
      <c r="J216" s="142"/>
      <c r="K216" s="142"/>
      <c r="L216" s="142" t="e">
        <f t="shared" si="15"/>
        <v>#DIV/0!</v>
      </c>
      <c r="M216" s="196">
        <f t="shared" si="12"/>
        <v>0</v>
      </c>
      <c r="N216" s="216">
        <f t="shared" si="13"/>
        <v>0</v>
      </c>
      <c r="O216" s="197">
        <f t="shared" si="14"/>
        <v>0</v>
      </c>
      <c r="P216" s="360"/>
    </row>
    <row r="217" spans="1:16" ht="31.5" x14ac:dyDescent="0.25">
      <c r="A217" s="136">
        <v>211</v>
      </c>
      <c r="B217" s="158" t="s">
        <v>720</v>
      </c>
      <c r="C217" s="158" t="s">
        <v>65</v>
      </c>
      <c r="D217" s="140"/>
      <c r="E217" s="141"/>
      <c r="F217" s="141"/>
      <c r="G217" s="139"/>
      <c r="H217" s="139"/>
      <c r="I217" s="139"/>
      <c r="J217" s="142"/>
      <c r="K217" s="142"/>
      <c r="L217" s="142" t="e">
        <f t="shared" si="15"/>
        <v>#DIV/0!</v>
      </c>
      <c r="M217" s="196">
        <f t="shared" si="12"/>
        <v>0</v>
      </c>
      <c r="N217" s="216">
        <f t="shared" si="13"/>
        <v>0</v>
      </c>
      <c r="O217" s="197">
        <f t="shared" si="14"/>
        <v>0</v>
      </c>
      <c r="P217" s="360"/>
    </row>
    <row r="218" spans="1:16" ht="31.5" x14ac:dyDescent="0.25">
      <c r="A218" s="136">
        <v>212</v>
      </c>
      <c r="B218" s="158" t="s">
        <v>721</v>
      </c>
      <c r="C218" s="158" t="s">
        <v>65</v>
      </c>
      <c r="D218" s="140"/>
      <c r="E218" s="141"/>
      <c r="F218" s="141"/>
      <c r="G218" s="139"/>
      <c r="H218" s="139"/>
      <c r="I218" s="139"/>
      <c r="J218" s="142"/>
      <c r="K218" s="142"/>
      <c r="L218" s="142" t="e">
        <f t="shared" si="15"/>
        <v>#DIV/0!</v>
      </c>
      <c r="M218" s="196">
        <f t="shared" si="12"/>
        <v>0</v>
      </c>
      <c r="N218" s="216">
        <f t="shared" si="13"/>
        <v>0</v>
      </c>
      <c r="O218" s="197">
        <f t="shared" si="14"/>
        <v>0</v>
      </c>
      <c r="P218" s="360"/>
    </row>
    <row r="219" spans="1:16" ht="47.25" x14ac:dyDescent="0.25">
      <c r="A219" s="136">
        <v>213</v>
      </c>
      <c r="B219" s="158" t="s">
        <v>722</v>
      </c>
      <c r="C219" s="158" t="s">
        <v>65</v>
      </c>
      <c r="D219" s="140"/>
      <c r="E219" s="141"/>
      <c r="F219" s="141"/>
      <c r="G219" s="139"/>
      <c r="H219" s="139"/>
      <c r="I219" s="139"/>
      <c r="J219" s="142"/>
      <c r="K219" s="142"/>
      <c r="L219" s="142" t="e">
        <f t="shared" si="15"/>
        <v>#DIV/0!</v>
      </c>
      <c r="M219" s="196">
        <f t="shared" si="12"/>
        <v>0</v>
      </c>
      <c r="N219" s="216">
        <f t="shared" si="13"/>
        <v>0</v>
      </c>
      <c r="O219" s="197">
        <f t="shared" si="14"/>
        <v>0</v>
      </c>
      <c r="P219" s="360"/>
    </row>
    <row r="220" spans="1:16" x14ac:dyDescent="0.25">
      <c r="A220" s="136">
        <v>214</v>
      </c>
      <c r="B220" s="158" t="s">
        <v>2</v>
      </c>
      <c r="C220" s="158" t="s">
        <v>552</v>
      </c>
      <c r="D220" s="140"/>
      <c r="E220" s="141"/>
      <c r="F220" s="141"/>
      <c r="G220" s="139"/>
      <c r="H220" s="139"/>
      <c r="I220" s="139"/>
      <c r="J220" s="142"/>
      <c r="K220" s="142"/>
      <c r="L220" s="142" t="e">
        <f t="shared" si="15"/>
        <v>#DIV/0!</v>
      </c>
      <c r="M220" s="196">
        <f t="shared" si="12"/>
        <v>0</v>
      </c>
      <c r="N220" s="216">
        <f t="shared" si="13"/>
        <v>0</v>
      </c>
      <c r="O220" s="197">
        <f t="shared" si="14"/>
        <v>0</v>
      </c>
      <c r="P220" s="360"/>
    </row>
    <row r="221" spans="1:16" ht="47.25" x14ac:dyDescent="0.25">
      <c r="A221" s="136">
        <v>215</v>
      </c>
      <c r="B221" s="158" t="s">
        <v>288</v>
      </c>
      <c r="C221" s="158" t="s">
        <v>552</v>
      </c>
      <c r="D221" s="140"/>
      <c r="E221" s="141"/>
      <c r="F221" s="141">
        <v>107.8</v>
      </c>
      <c r="G221" s="139"/>
      <c r="H221" s="139"/>
      <c r="I221" s="139">
        <v>647</v>
      </c>
      <c r="J221" s="142"/>
      <c r="K221" s="142"/>
      <c r="L221" s="142">
        <f t="shared" si="15"/>
        <v>6.0018552875695734</v>
      </c>
      <c r="M221" s="196">
        <f t="shared" si="12"/>
        <v>10</v>
      </c>
      <c r="N221" s="216">
        <f t="shared" si="13"/>
        <v>64</v>
      </c>
      <c r="O221" s="197">
        <f t="shared" si="14"/>
        <v>64.7</v>
      </c>
      <c r="P221" s="360"/>
    </row>
    <row r="222" spans="1:16" ht="47.25" x14ac:dyDescent="0.25">
      <c r="A222" s="136">
        <v>216</v>
      </c>
      <c r="B222" s="158" t="s">
        <v>86</v>
      </c>
      <c r="C222" s="158" t="s">
        <v>552</v>
      </c>
      <c r="D222" s="140"/>
      <c r="E222" s="141"/>
      <c r="F222" s="141"/>
      <c r="G222" s="139"/>
      <c r="H222" s="139"/>
      <c r="I222" s="139"/>
      <c r="J222" s="142"/>
      <c r="K222" s="142"/>
      <c r="L222" s="142" t="e">
        <f t="shared" si="15"/>
        <v>#DIV/0!</v>
      </c>
      <c r="M222" s="196">
        <f t="shared" si="12"/>
        <v>0</v>
      </c>
      <c r="N222" s="216">
        <f t="shared" si="13"/>
        <v>0</v>
      </c>
      <c r="O222" s="197">
        <f t="shared" si="14"/>
        <v>0</v>
      </c>
      <c r="P222" s="360"/>
    </row>
    <row r="223" spans="1:16" ht="31.5" x14ac:dyDescent="0.25">
      <c r="A223" s="136">
        <v>217</v>
      </c>
      <c r="B223" s="158" t="s">
        <v>2</v>
      </c>
      <c r="C223" s="158" t="s">
        <v>438</v>
      </c>
      <c r="D223" s="140"/>
      <c r="E223" s="141"/>
      <c r="F223" s="141"/>
      <c r="G223" s="139"/>
      <c r="H223" s="139"/>
      <c r="I223" s="139"/>
      <c r="J223" s="142"/>
      <c r="K223" s="142"/>
      <c r="L223" s="142" t="e">
        <f t="shared" si="15"/>
        <v>#DIV/0!</v>
      </c>
      <c r="M223" s="196">
        <f t="shared" si="12"/>
        <v>0</v>
      </c>
      <c r="N223" s="216">
        <f t="shared" si="13"/>
        <v>0</v>
      </c>
      <c r="O223" s="197">
        <f t="shared" si="14"/>
        <v>0</v>
      </c>
      <c r="P223" s="360"/>
    </row>
    <row r="224" spans="1:16" ht="31.5" x14ac:dyDescent="0.25">
      <c r="A224" s="136">
        <v>218</v>
      </c>
      <c r="B224" s="158" t="s">
        <v>723</v>
      </c>
      <c r="C224" s="158" t="s">
        <v>438</v>
      </c>
      <c r="D224" s="140"/>
      <c r="E224" s="141"/>
      <c r="F224" s="141"/>
      <c r="G224" s="139"/>
      <c r="H224" s="139"/>
      <c r="I224" s="139"/>
      <c r="J224" s="142"/>
      <c r="K224" s="142"/>
      <c r="L224" s="142" t="e">
        <f t="shared" si="15"/>
        <v>#DIV/0!</v>
      </c>
      <c r="M224" s="196">
        <f t="shared" si="12"/>
        <v>0</v>
      </c>
      <c r="N224" s="216">
        <f t="shared" si="13"/>
        <v>0</v>
      </c>
      <c r="O224" s="197">
        <f t="shared" si="14"/>
        <v>0</v>
      </c>
      <c r="P224" s="360"/>
    </row>
    <row r="225" spans="1:16" ht="31.5" x14ac:dyDescent="0.25">
      <c r="A225" s="136">
        <v>219</v>
      </c>
      <c r="B225" s="158" t="s">
        <v>724</v>
      </c>
      <c r="C225" s="158" t="s">
        <v>438</v>
      </c>
      <c r="D225" s="140"/>
      <c r="E225" s="141"/>
      <c r="F225" s="141"/>
      <c r="G225" s="139"/>
      <c r="H225" s="139"/>
      <c r="I225" s="139"/>
      <c r="J225" s="142"/>
      <c r="K225" s="142"/>
      <c r="L225" s="142" t="e">
        <f t="shared" si="15"/>
        <v>#DIV/0!</v>
      </c>
      <c r="M225" s="196">
        <f t="shared" si="12"/>
        <v>0</v>
      </c>
      <c r="N225" s="216">
        <f t="shared" si="13"/>
        <v>0</v>
      </c>
      <c r="O225" s="197">
        <f t="shared" si="14"/>
        <v>0</v>
      </c>
      <c r="P225" s="360"/>
    </row>
    <row r="226" spans="1:16" ht="31.5" x14ac:dyDescent="0.25">
      <c r="A226" s="136">
        <v>220</v>
      </c>
      <c r="B226" s="158" t="s">
        <v>725</v>
      </c>
      <c r="C226" s="158" t="s">
        <v>438</v>
      </c>
      <c r="D226" s="140"/>
      <c r="E226" s="141"/>
      <c r="F226" s="141"/>
      <c r="G226" s="139"/>
      <c r="H226" s="139"/>
      <c r="I226" s="139"/>
      <c r="J226" s="142"/>
      <c r="K226" s="142"/>
      <c r="L226" s="142" t="e">
        <f t="shared" si="15"/>
        <v>#DIV/0!</v>
      </c>
      <c r="M226" s="196">
        <f t="shared" si="12"/>
        <v>0</v>
      </c>
      <c r="N226" s="216">
        <f t="shared" si="13"/>
        <v>0</v>
      </c>
      <c r="O226" s="197">
        <f t="shared" si="14"/>
        <v>0</v>
      </c>
      <c r="P226" s="360"/>
    </row>
    <row r="227" spans="1:16" ht="31.5" x14ac:dyDescent="0.25">
      <c r="A227" s="136">
        <v>221</v>
      </c>
      <c r="B227" s="158" t="s">
        <v>726</v>
      </c>
      <c r="C227" s="158" t="s">
        <v>438</v>
      </c>
      <c r="D227" s="140"/>
      <c r="E227" s="141"/>
      <c r="F227" s="141"/>
      <c r="G227" s="139"/>
      <c r="H227" s="139"/>
      <c r="I227" s="139"/>
      <c r="J227" s="142"/>
      <c r="K227" s="142"/>
      <c r="L227" s="142" t="e">
        <f t="shared" si="15"/>
        <v>#DIV/0!</v>
      </c>
      <c r="M227" s="196">
        <f t="shared" si="12"/>
        <v>0</v>
      </c>
      <c r="N227" s="216">
        <f t="shared" si="13"/>
        <v>0</v>
      </c>
      <c r="O227" s="197">
        <f t="shared" si="14"/>
        <v>0</v>
      </c>
      <c r="P227" s="360"/>
    </row>
    <row r="228" spans="1:16" ht="31.5" x14ac:dyDescent="0.25">
      <c r="A228" s="136">
        <v>222</v>
      </c>
      <c r="B228" s="158" t="s">
        <v>727</v>
      </c>
      <c r="C228" s="158" t="s">
        <v>438</v>
      </c>
      <c r="D228" s="140"/>
      <c r="E228" s="141"/>
      <c r="F228" s="141"/>
      <c r="G228" s="139"/>
      <c r="H228" s="139"/>
      <c r="I228" s="139"/>
      <c r="J228" s="142"/>
      <c r="K228" s="142"/>
      <c r="L228" s="142" t="e">
        <f t="shared" si="15"/>
        <v>#DIV/0!</v>
      </c>
      <c r="M228" s="196">
        <f t="shared" si="12"/>
        <v>0</v>
      </c>
      <c r="N228" s="216">
        <f t="shared" si="13"/>
        <v>0</v>
      </c>
      <c r="O228" s="197">
        <f t="shared" si="14"/>
        <v>0</v>
      </c>
      <c r="P228" s="360"/>
    </row>
    <row r="229" spans="1:16" ht="31.5" x14ac:dyDescent="0.25">
      <c r="A229" s="136">
        <v>223</v>
      </c>
      <c r="B229" s="158" t="s">
        <v>728</v>
      </c>
      <c r="C229" s="158" t="s">
        <v>438</v>
      </c>
      <c r="D229" s="140"/>
      <c r="E229" s="141"/>
      <c r="F229" s="141"/>
      <c r="G229" s="139"/>
      <c r="H229" s="139"/>
      <c r="I229" s="139"/>
      <c r="J229" s="142"/>
      <c r="K229" s="142"/>
      <c r="L229" s="142" t="e">
        <f t="shared" si="15"/>
        <v>#DIV/0!</v>
      </c>
      <c r="M229" s="196">
        <f t="shared" si="12"/>
        <v>0</v>
      </c>
      <c r="N229" s="216">
        <f t="shared" si="13"/>
        <v>0</v>
      </c>
      <c r="O229" s="197">
        <f t="shared" si="14"/>
        <v>0</v>
      </c>
      <c r="P229" s="360"/>
    </row>
    <row r="230" spans="1:16" ht="31.5" x14ac:dyDescent="0.25">
      <c r="A230" s="136">
        <v>224</v>
      </c>
      <c r="B230" s="158" t="s">
        <v>729</v>
      </c>
      <c r="C230" s="158" t="s">
        <v>438</v>
      </c>
      <c r="D230" s="140"/>
      <c r="E230" s="141"/>
      <c r="F230" s="141"/>
      <c r="G230" s="139"/>
      <c r="H230" s="139"/>
      <c r="I230" s="139"/>
      <c r="J230" s="142"/>
      <c r="K230" s="142"/>
      <c r="L230" s="142" t="e">
        <f t="shared" si="15"/>
        <v>#DIV/0!</v>
      </c>
      <c r="M230" s="196">
        <f t="shared" si="12"/>
        <v>0</v>
      </c>
      <c r="N230" s="216">
        <f t="shared" si="13"/>
        <v>0</v>
      </c>
      <c r="O230" s="197">
        <f t="shared" si="14"/>
        <v>0</v>
      </c>
      <c r="P230" s="360"/>
    </row>
    <row r="231" spans="1:16" ht="31.5" x14ac:dyDescent="0.25">
      <c r="A231" s="136">
        <v>225</v>
      </c>
      <c r="B231" s="158" t="s">
        <v>730</v>
      </c>
      <c r="C231" s="158" t="s">
        <v>438</v>
      </c>
      <c r="D231" s="140"/>
      <c r="E231" s="141"/>
      <c r="F231" s="141"/>
      <c r="G231" s="139"/>
      <c r="H231" s="139"/>
      <c r="I231" s="139"/>
      <c r="J231" s="142"/>
      <c r="K231" s="142"/>
      <c r="L231" s="142" t="e">
        <f t="shared" si="15"/>
        <v>#DIV/0!</v>
      </c>
      <c r="M231" s="196">
        <f t="shared" si="12"/>
        <v>0</v>
      </c>
      <c r="N231" s="216">
        <f t="shared" si="13"/>
        <v>0</v>
      </c>
      <c r="O231" s="197">
        <f t="shared" si="14"/>
        <v>0</v>
      </c>
      <c r="P231" s="360"/>
    </row>
    <row r="232" spans="1:16" ht="31.5" x14ac:dyDescent="0.25">
      <c r="A232" s="136">
        <v>226</v>
      </c>
      <c r="B232" s="158" t="s">
        <v>731</v>
      </c>
      <c r="C232" s="158" t="s">
        <v>438</v>
      </c>
      <c r="D232" s="140"/>
      <c r="E232" s="141"/>
      <c r="F232" s="141"/>
      <c r="G232" s="139"/>
      <c r="H232" s="139"/>
      <c r="I232" s="139"/>
      <c r="J232" s="142"/>
      <c r="K232" s="142"/>
      <c r="L232" s="142" t="e">
        <f t="shared" si="15"/>
        <v>#DIV/0!</v>
      </c>
      <c r="M232" s="196">
        <f t="shared" si="12"/>
        <v>0</v>
      </c>
      <c r="N232" s="216">
        <f t="shared" si="13"/>
        <v>0</v>
      </c>
      <c r="O232" s="197">
        <f t="shared" si="14"/>
        <v>0</v>
      </c>
      <c r="P232" s="360"/>
    </row>
    <row r="233" spans="1:16" ht="31.5" x14ac:dyDescent="0.25">
      <c r="A233" s="136">
        <v>227</v>
      </c>
      <c r="B233" s="158" t="s">
        <v>732</v>
      </c>
      <c r="C233" s="158" t="s">
        <v>438</v>
      </c>
      <c r="D233" s="140"/>
      <c r="E233" s="141"/>
      <c r="F233" s="141"/>
      <c r="G233" s="139"/>
      <c r="H233" s="139"/>
      <c r="I233" s="139"/>
      <c r="J233" s="142"/>
      <c r="K233" s="142"/>
      <c r="L233" s="142" t="e">
        <f t="shared" si="15"/>
        <v>#DIV/0!</v>
      </c>
      <c r="M233" s="196">
        <f t="shared" si="12"/>
        <v>0</v>
      </c>
      <c r="N233" s="216">
        <f t="shared" si="13"/>
        <v>0</v>
      </c>
      <c r="O233" s="197">
        <f t="shared" si="14"/>
        <v>0</v>
      </c>
      <c r="P233" s="360"/>
    </row>
    <row r="234" spans="1:16" ht="31.5" x14ac:dyDescent="0.25">
      <c r="A234" s="136">
        <v>228</v>
      </c>
      <c r="B234" s="158" t="s">
        <v>733</v>
      </c>
      <c r="C234" s="158" t="s">
        <v>438</v>
      </c>
      <c r="D234" s="140"/>
      <c r="E234" s="141"/>
      <c r="F234" s="141"/>
      <c r="G234" s="139"/>
      <c r="H234" s="139"/>
      <c r="I234" s="139"/>
      <c r="J234" s="142"/>
      <c r="K234" s="142"/>
      <c r="L234" s="142" t="e">
        <f t="shared" si="15"/>
        <v>#DIV/0!</v>
      </c>
      <c r="M234" s="196">
        <f t="shared" si="12"/>
        <v>0</v>
      </c>
      <c r="N234" s="216">
        <f t="shared" si="13"/>
        <v>0</v>
      </c>
      <c r="O234" s="197">
        <f t="shared" si="14"/>
        <v>0</v>
      </c>
      <c r="P234" s="360"/>
    </row>
    <row r="235" spans="1:16" ht="31.5" x14ac:dyDescent="0.25">
      <c r="A235" s="136">
        <v>229</v>
      </c>
      <c r="B235" s="158" t="s">
        <v>734</v>
      </c>
      <c r="C235" s="158" t="s">
        <v>438</v>
      </c>
      <c r="D235" s="140"/>
      <c r="E235" s="141"/>
      <c r="F235" s="141"/>
      <c r="G235" s="139"/>
      <c r="H235" s="139"/>
      <c r="I235" s="139"/>
      <c r="J235" s="142"/>
      <c r="K235" s="142"/>
      <c r="L235" s="142" t="e">
        <f t="shared" si="15"/>
        <v>#DIV/0!</v>
      </c>
      <c r="M235" s="196">
        <f t="shared" si="12"/>
        <v>0</v>
      </c>
      <c r="N235" s="216">
        <f t="shared" si="13"/>
        <v>0</v>
      </c>
      <c r="O235" s="197">
        <f t="shared" si="14"/>
        <v>0</v>
      </c>
      <c r="P235" s="360"/>
    </row>
    <row r="236" spans="1:16" ht="31.5" x14ac:dyDescent="0.25">
      <c r="A236" s="136">
        <v>230</v>
      </c>
      <c r="B236" s="158" t="s">
        <v>735</v>
      </c>
      <c r="C236" s="158" t="s">
        <v>438</v>
      </c>
      <c r="D236" s="140"/>
      <c r="E236" s="141"/>
      <c r="F236" s="141"/>
      <c r="G236" s="139"/>
      <c r="H236" s="139"/>
      <c r="I236" s="139"/>
      <c r="J236" s="142"/>
      <c r="K236" s="142"/>
      <c r="L236" s="142" t="e">
        <f t="shared" si="15"/>
        <v>#DIV/0!</v>
      </c>
      <c r="M236" s="196">
        <f t="shared" si="12"/>
        <v>0</v>
      </c>
      <c r="N236" s="216">
        <f t="shared" si="13"/>
        <v>0</v>
      </c>
      <c r="O236" s="197">
        <f t="shared" si="14"/>
        <v>0</v>
      </c>
      <c r="P236" s="360"/>
    </row>
    <row r="237" spans="1:16" ht="31.5" x14ac:dyDescent="0.25">
      <c r="A237" s="136">
        <v>231</v>
      </c>
      <c r="B237" s="158" t="s">
        <v>736</v>
      </c>
      <c r="C237" s="158" t="s">
        <v>438</v>
      </c>
      <c r="D237" s="140"/>
      <c r="E237" s="141"/>
      <c r="F237" s="141"/>
      <c r="G237" s="139"/>
      <c r="H237" s="139"/>
      <c r="I237" s="139"/>
      <c r="J237" s="142"/>
      <c r="K237" s="142"/>
      <c r="L237" s="142" t="e">
        <f t="shared" si="15"/>
        <v>#DIV/0!</v>
      </c>
      <c r="M237" s="196">
        <f t="shared" si="12"/>
        <v>0</v>
      </c>
      <c r="N237" s="216">
        <f t="shared" si="13"/>
        <v>0</v>
      </c>
      <c r="O237" s="197">
        <f t="shared" si="14"/>
        <v>0</v>
      </c>
      <c r="P237" s="360"/>
    </row>
    <row r="238" spans="1:16" ht="31.5" x14ac:dyDescent="0.25">
      <c r="A238" s="136">
        <v>232</v>
      </c>
      <c r="B238" s="158" t="s">
        <v>737</v>
      </c>
      <c r="C238" s="158" t="s">
        <v>438</v>
      </c>
      <c r="D238" s="140"/>
      <c r="E238" s="141"/>
      <c r="F238" s="141"/>
      <c r="G238" s="139"/>
      <c r="H238" s="139"/>
      <c r="I238" s="139"/>
      <c r="J238" s="142"/>
      <c r="K238" s="142"/>
      <c r="L238" s="142" t="e">
        <f t="shared" si="15"/>
        <v>#DIV/0!</v>
      </c>
      <c r="M238" s="196">
        <f t="shared" si="12"/>
        <v>0</v>
      </c>
      <c r="N238" s="216">
        <f t="shared" si="13"/>
        <v>0</v>
      </c>
      <c r="O238" s="197">
        <f t="shared" si="14"/>
        <v>0</v>
      </c>
      <c r="P238" s="360"/>
    </row>
    <row r="239" spans="1:16" ht="31.5" x14ac:dyDescent="0.25">
      <c r="A239" s="136">
        <v>233</v>
      </c>
      <c r="B239" s="158" t="s">
        <v>738</v>
      </c>
      <c r="C239" s="158" t="s">
        <v>438</v>
      </c>
      <c r="D239" s="140"/>
      <c r="E239" s="141"/>
      <c r="F239" s="141"/>
      <c r="G239" s="139"/>
      <c r="H239" s="139"/>
      <c r="I239" s="139"/>
      <c r="J239" s="142"/>
      <c r="K239" s="142"/>
      <c r="L239" s="142" t="e">
        <f t="shared" si="15"/>
        <v>#DIV/0!</v>
      </c>
      <c r="M239" s="196">
        <f t="shared" si="12"/>
        <v>0</v>
      </c>
      <c r="N239" s="216">
        <f t="shared" si="13"/>
        <v>0</v>
      </c>
      <c r="O239" s="197">
        <f t="shared" si="14"/>
        <v>0</v>
      </c>
      <c r="P239" s="360"/>
    </row>
    <row r="240" spans="1:16" ht="31.5" x14ac:dyDescent="0.25">
      <c r="A240" s="136">
        <v>234</v>
      </c>
      <c r="B240" s="158" t="s">
        <v>739</v>
      </c>
      <c r="C240" s="158" t="s">
        <v>438</v>
      </c>
      <c r="D240" s="140"/>
      <c r="E240" s="141"/>
      <c r="F240" s="141"/>
      <c r="G240" s="139"/>
      <c r="H240" s="139"/>
      <c r="I240" s="139"/>
      <c r="J240" s="142"/>
      <c r="K240" s="142"/>
      <c r="L240" s="142" t="e">
        <f t="shared" si="15"/>
        <v>#DIV/0!</v>
      </c>
      <c r="M240" s="196">
        <f t="shared" si="12"/>
        <v>0</v>
      </c>
      <c r="N240" s="216">
        <f t="shared" si="13"/>
        <v>0</v>
      </c>
      <c r="O240" s="197">
        <f t="shared" si="14"/>
        <v>0</v>
      </c>
      <c r="P240" s="360"/>
    </row>
    <row r="241" spans="1:16" ht="31.5" x14ac:dyDescent="0.25">
      <c r="A241" s="136">
        <v>235</v>
      </c>
      <c r="B241" s="158" t="s">
        <v>740</v>
      </c>
      <c r="C241" s="158" t="s">
        <v>438</v>
      </c>
      <c r="D241" s="140"/>
      <c r="E241" s="141"/>
      <c r="F241" s="141"/>
      <c r="G241" s="139"/>
      <c r="H241" s="139"/>
      <c r="I241" s="139"/>
      <c r="J241" s="142"/>
      <c r="K241" s="142"/>
      <c r="L241" s="142" t="e">
        <f t="shared" si="15"/>
        <v>#DIV/0!</v>
      </c>
      <c r="M241" s="196">
        <f t="shared" si="12"/>
        <v>0</v>
      </c>
      <c r="N241" s="216">
        <f t="shared" si="13"/>
        <v>0</v>
      </c>
      <c r="O241" s="197">
        <f t="shared" si="14"/>
        <v>0</v>
      </c>
      <c r="P241" s="360"/>
    </row>
    <row r="242" spans="1:16" ht="31.5" x14ac:dyDescent="0.25">
      <c r="A242" s="136">
        <v>236</v>
      </c>
      <c r="B242" s="158" t="s">
        <v>741</v>
      </c>
      <c r="C242" s="158" t="s">
        <v>438</v>
      </c>
      <c r="D242" s="140"/>
      <c r="E242" s="141"/>
      <c r="F242" s="141"/>
      <c r="G242" s="139"/>
      <c r="H242" s="139"/>
      <c r="I242" s="139"/>
      <c r="J242" s="142"/>
      <c r="K242" s="142"/>
      <c r="L242" s="142" t="e">
        <f t="shared" si="15"/>
        <v>#DIV/0!</v>
      </c>
      <c r="M242" s="196">
        <f t="shared" si="12"/>
        <v>0</v>
      </c>
      <c r="N242" s="216">
        <f t="shared" si="13"/>
        <v>0</v>
      </c>
      <c r="O242" s="197">
        <f t="shared" si="14"/>
        <v>0</v>
      </c>
      <c r="P242" s="360"/>
    </row>
    <row r="243" spans="1:16" ht="31.5" x14ac:dyDescent="0.25">
      <c r="A243" s="136">
        <v>237</v>
      </c>
      <c r="B243" s="158" t="s">
        <v>742</v>
      </c>
      <c r="C243" s="158" t="s">
        <v>438</v>
      </c>
      <c r="D243" s="140"/>
      <c r="E243" s="141"/>
      <c r="F243" s="141"/>
      <c r="G243" s="139"/>
      <c r="H243" s="139"/>
      <c r="I243" s="139"/>
      <c r="J243" s="142"/>
      <c r="K243" s="142"/>
      <c r="L243" s="142" t="e">
        <f t="shared" si="15"/>
        <v>#DIV/0!</v>
      </c>
      <c r="M243" s="196">
        <f t="shared" si="12"/>
        <v>0</v>
      </c>
      <c r="N243" s="216">
        <f t="shared" si="13"/>
        <v>0</v>
      </c>
      <c r="O243" s="197">
        <f t="shared" si="14"/>
        <v>0</v>
      </c>
      <c r="P243" s="360"/>
    </row>
    <row r="244" spans="1:16" ht="31.5" x14ac:dyDescent="0.25">
      <c r="A244" s="136">
        <v>238</v>
      </c>
      <c r="B244" s="158" t="s">
        <v>743</v>
      </c>
      <c r="C244" s="158" t="s">
        <v>438</v>
      </c>
      <c r="D244" s="140"/>
      <c r="E244" s="141"/>
      <c r="F244" s="141"/>
      <c r="G244" s="139"/>
      <c r="H244" s="139"/>
      <c r="I244" s="139"/>
      <c r="J244" s="142"/>
      <c r="K244" s="142"/>
      <c r="L244" s="142" t="e">
        <f t="shared" si="15"/>
        <v>#DIV/0!</v>
      </c>
      <c r="M244" s="196">
        <f t="shared" si="12"/>
        <v>0</v>
      </c>
      <c r="N244" s="216">
        <f t="shared" si="13"/>
        <v>0</v>
      </c>
      <c r="O244" s="197">
        <f t="shared" si="14"/>
        <v>0</v>
      </c>
      <c r="P244" s="360"/>
    </row>
    <row r="245" spans="1:16" ht="31.5" x14ac:dyDescent="0.25">
      <c r="A245" s="136">
        <v>239</v>
      </c>
      <c r="B245" s="158" t="s">
        <v>744</v>
      </c>
      <c r="C245" s="158" t="s">
        <v>438</v>
      </c>
      <c r="D245" s="140"/>
      <c r="E245" s="141"/>
      <c r="F245" s="141"/>
      <c r="G245" s="139"/>
      <c r="H245" s="139"/>
      <c r="I245" s="139"/>
      <c r="J245" s="142"/>
      <c r="K245" s="142"/>
      <c r="L245" s="142" t="e">
        <f t="shared" si="15"/>
        <v>#DIV/0!</v>
      </c>
      <c r="M245" s="196">
        <f t="shared" si="12"/>
        <v>0</v>
      </c>
      <c r="N245" s="216">
        <f t="shared" si="13"/>
        <v>0</v>
      </c>
      <c r="O245" s="197">
        <f t="shared" si="14"/>
        <v>0</v>
      </c>
      <c r="P245" s="360"/>
    </row>
    <row r="246" spans="1:16" ht="31.5" x14ac:dyDescent="0.25">
      <c r="A246" s="136">
        <v>240</v>
      </c>
      <c r="B246" s="158" t="s">
        <v>745</v>
      </c>
      <c r="C246" s="158" t="s">
        <v>438</v>
      </c>
      <c r="D246" s="140"/>
      <c r="E246" s="141"/>
      <c r="F246" s="141"/>
      <c r="G246" s="139"/>
      <c r="H246" s="139"/>
      <c r="I246" s="139"/>
      <c r="J246" s="142"/>
      <c r="K246" s="142"/>
      <c r="L246" s="142" t="e">
        <f t="shared" si="15"/>
        <v>#DIV/0!</v>
      </c>
      <c r="M246" s="196">
        <f t="shared" si="12"/>
        <v>0</v>
      </c>
      <c r="N246" s="216">
        <f t="shared" si="13"/>
        <v>0</v>
      </c>
      <c r="O246" s="197">
        <f t="shared" si="14"/>
        <v>0</v>
      </c>
      <c r="P246" s="360"/>
    </row>
    <row r="247" spans="1:16" ht="31.5" x14ac:dyDescent="0.25">
      <c r="A247" s="136">
        <v>241</v>
      </c>
      <c r="B247" s="158" t="s">
        <v>746</v>
      </c>
      <c r="C247" s="158" t="s">
        <v>438</v>
      </c>
      <c r="D247" s="140"/>
      <c r="E247" s="141"/>
      <c r="F247" s="141"/>
      <c r="G247" s="139"/>
      <c r="H247" s="139"/>
      <c r="I247" s="139"/>
      <c r="J247" s="142"/>
      <c r="K247" s="142"/>
      <c r="L247" s="142" t="e">
        <f t="shared" si="15"/>
        <v>#DIV/0!</v>
      </c>
      <c r="M247" s="196">
        <f t="shared" si="12"/>
        <v>0</v>
      </c>
      <c r="N247" s="216">
        <f t="shared" si="13"/>
        <v>0</v>
      </c>
      <c r="O247" s="197">
        <f t="shared" si="14"/>
        <v>0</v>
      </c>
      <c r="P247" s="360"/>
    </row>
    <row r="248" spans="1:16" ht="31.5" x14ac:dyDescent="0.25">
      <c r="A248" s="136">
        <v>242</v>
      </c>
      <c r="B248" s="158" t="s">
        <v>747</v>
      </c>
      <c r="C248" s="158" t="s">
        <v>438</v>
      </c>
      <c r="D248" s="140"/>
      <c r="E248" s="141"/>
      <c r="F248" s="141"/>
      <c r="G248" s="139"/>
      <c r="H248" s="139"/>
      <c r="I248" s="139"/>
      <c r="J248" s="142"/>
      <c r="K248" s="142"/>
      <c r="L248" s="142" t="e">
        <f t="shared" si="15"/>
        <v>#DIV/0!</v>
      </c>
      <c r="M248" s="196">
        <f t="shared" si="12"/>
        <v>0</v>
      </c>
      <c r="N248" s="216">
        <f t="shared" si="13"/>
        <v>0</v>
      </c>
      <c r="O248" s="197">
        <f t="shared" si="14"/>
        <v>0</v>
      </c>
      <c r="P248" s="360"/>
    </row>
    <row r="249" spans="1:16" ht="31.5" x14ac:dyDescent="0.25">
      <c r="A249" s="136">
        <v>243</v>
      </c>
      <c r="B249" s="158" t="s">
        <v>748</v>
      </c>
      <c r="C249" s="158" t="s">
        <v>438</v>
      </c>
      <c r="D249" s="140"/>
      <c r="E249" s="141"/>
      <c r="F249" s="141"/>
      <c r="G249" s="139"/>
      <c r="H249" s="139"/>
      <c r="I249" s="139"/>
      <c r="J249" s="142"/>
      <c r="K249" s="142"/>
      <c r="L249" s="142" t="e">
        <f t="shared" si="15"/>
        <v>#DIV/0!</v>
      </c>
      <c r="M249" s="196">
        <f t="shared" si="12"/>
        <v>0</v>
      </c>
      <c r="N249" s="216">
        <f t="shared" si="13"/>
        <v>0</v>
      </c>
      <c r="O249" s="197">
        <f t="shared" si="14"/>
        <v>0</v>
      </c>
      <c r="P249" s="360"/>
    </row>
    <row r="250" spans="1:16" ht="31.5" x14ac:dyDescent="0.25">
      <c r="A250" s="136">
        <v>244</v>
      </c>
      <c r="B250" s="158" t="s">
        <v>749</v>
      </c>
      <c r="C250" s="158" t="s">
        <v>438</v>
      </c>
      <c r="D250" s="140"/>
      <c r="E250" s="141"/>
      <c r="F250" s="141"/>
      <c r="G250" s="139"/>
      <c r="H250" s="139"/>
      <c r="I250" s="139"/>
      <c r="J250" s="142"/>
      <c r="K250" s="142"/>
      <c r="L250" s="142" t="e">
        <f t="shared" si="15"/>
        <v>#DIV/0!</v>
      </c>
      <c r="M250" s="196">
        <f t="shared" si="12"/>
        <v>0</v>
      </c>
      <c r="N250" s="216">
        <f t="shared" si="13"/>
        <v>0</v>
      </c>
      <c r="O250" s="197">
        <f t="shared" si="14"/>
        <v>0</v>
      </c>
      <c r="P250" s="360"/>
    </row>
    <row r="251" spans="1:16" ht="31.5" x14ac:dyDescent="0.25">
      <c r="A251" s="136">
        <v>245</v>
      </c>
      <c r="B251" s="158" t="s">
        <v>750</v>
      </c>
      <c r="C251" s="158" t="s">
        <v>438</v>
      </c>
      <c r="D251" s="140"/>
      <c r="E251" s="141"/>
      <c r="F251" s="141"/>
      <c r="G251" s="139"/>
      <c r="H251" s="139"/>
      <c r="I251" s="139"/>
      <c r="J251" s="142"/>
      <c r="K251" s="142"/>
      <c r="L251" s="142" t="e">
        <f t="shared" si="15"/>
        <v>#DIV/0!</v>
      </c>
      <c r="M251" s="196">
        <f t="shared" si="12"/>
        <v>0</v>
      </c>
      <c r="N251" s="216">
        <f t="shared" si="13"/>
        <v>0</v>
      </c>
      <c r="O251" s="197">
        <f t="shared" si="14"/>
        <v>0</v>
      </c>
      <c r="P251" s="360"/>
    </row>
    <row r="252" spans="1:16" ht="31.5" x14ac:dyDescent="0.25">
      <c r="A252" s="136">
        <v>246</v>
      </c>
      <c r="B252" s="158" t="s">
        <v>751</v>
      </c>
      <c r="C252" s="158" t="s">
        <v>438</v>
      </c>
      <c r="D252" s="140"/>
      <c r="E252" s="141"/>
      <c r="F252" s="141"/>
      <c r="G252" s="139"/>
      <c r="H252" s="139"/>
      <c r="I252" s="139"/>
      <c r="J252" s="142"/>
      <c r="K252" s="142"/>
      <c r="L252" s="142" t="e">
        <f t="shared" si="15"/>
        <v>#DIV/0!</v>
      </c>
      <c r="M252" s="196">
        <f t="shared" si="12"/>
        <v>0</v>
      </c>
      <c r="N252" s="216">
        <f t="shared" si="13"/>
        <v>0</v>
      </c>
      <c r="O252" s="197">
        <f t="shared" si="14"/>
        <v>0</v>
      </c>
      <c r="P252" s="360"/>
    </row>
    <row r="253" spans="1:16" ht="31.5" x14ac:dyDescent="0.25">
      <c r="A253" s="136">
        <v>247</v>
      </c>
      <c r="B253" s="158" t="s">
        <v>752</v>
      </c>
      <c r="C253" s="158" t="s">
        <v>438</v>
      </c>
      <c r="D253" s="140"/>
      <c r="E253" s="141"/>
      <c r="F253" s="141"/>
      <c r="G253" s="139"/>
      <c r="H253" s="139"/>
      <c r="I253" s="139"/>
      <c r="J253" s="142"/>
      <c r="K253" s="142"/>
      <c r="L253" s="142" t="e">
        <f t="shared" si="15"/>
        <v>#DIV/0!</v>
      </c>
      <c r="M253" s="196">
        <f t="shared" si="12"/>
        <v>0</v>
      </c>
      <c r="N253" s="216">
        <f t="shared" si="13"/>
        <v>0</v>
      </c>
      <c r="O253" s="197">
        <f t="shared" si="14"/>
        <v>0</v>
      </c>
      <c r="P253" s="360"/>
    </row>
    <row r="254" spans="1:16" ht="31.5" x14ac:dyDescent="0.25">
      <c r="A254" s="136">
        <v>248</v>
      </c>
      <c r="B254" s="158" t="s">
        <v>753</v>
      </c>
      <c r="C254" s="158" t="s">
        <v>438</v>
      </c>
      <c r="D254" s="140"/>
      <c r="E254" s="141"/>
      <c r="F254" s="141"/>
      <c r="G254" s="139"/>
      <c r="H254" s="139"/>
      <c r="I254" s="139"/>
      <c r="J254" s="142"/>
      <c r="K254" s="142"/>
      <c r="L254" s="142" t="e">
        <f t="shared" si="15"/>
        <v>#DIV/0!</v>
      </c>
      <c r="M254" s="196">
        <f t="shared" si="12"/>
        <v>0</v>
      </c>
      <c r="N254" s="216">
        <f t="shared" si="13"/>
        <v>0</v>
      </c>
      <c r="O254" s="197">
        <f t="shared" si="14"/>
        <v>0</v>
      </c>
      <c r="P254" s="360"/>
    </row>
    <row r="255" spans="1:16" ht="31.5" x14ac:dyDescent="0.25">
      <c r="A255" s="136">
        <v>249</v>
      </c>
      <c r="B255" s="158" t="s">
        <v>754</v>
      </c>
      <c r="C255" s="158" t="s">
        <v>438</v>
      </c>
      <c r="D255" s="140"/>
      <c r="E255" s="141"/>
      <c r="F255" s="141"/>
      <c r="G255" s="139"/>
      <c r="H255" s="139"/>
      <c r="I255" s="139"/>
      <c r="J255" s="142"/>
      <c r="K255" s="142"/>
      <c r="L255" s="142" t="e">
        <f t="shared" si="15"/>
        <v>#DIV/0!</v>
      </c>
      <c r="M255" s="196">
        <f t="shared" si="12"/>
        <v>0</v>
      </c>
      <c r="N255" s="216">
        <f t="shared" si="13"/>
        <v>0</v>
      </c>
      <c r="O255" s="197">
        <f t="shared" si="14"/>
        <v>0</v>
      </c>
      <c r="P255" s="360"/>
    </row>
    <row r="256" spans="1:16" ht="31.5" x14ac:dyDescent="0.25">
      <c r="A256" s="136">
        <v>250</v>
      </c>
      <c r="B256" s="158" t="s">
        <v>755</v>
      </c>
      <c r="C256" s="158" t="s">
        <v>438</v>
      </c>
      <c r="D256" s="140"/>
      <c r="E256" s="141"/>
      <c r="F256" s="141"/>
      <c r="G256" s="139"/>
      <c r="H256" s="139"/>
      <c r="I256" s="139"/>
      <c r="J256" s="142"/>
      <c r="K256" s="142"/>
      <c r="L256" s="142" t="e">
        <f t="shared" si="15"/>
        <v>#DIV/0!</v>
      </c>
      <c r="M256" s="196">
        <f t="shared" si="12"/>
        <v>0</v>
      </c>
      <c r="N256" s="216">
        <f t="shared" si="13"/>
        <v>0</v>
      </c>
      <c r="O256" s="197">
        <f t="shared" si="14"/>
        <v>0</v>
      </c>
      <c r="P256" s="360"/>
    </row>
    <row r="257" spans="1:16" ht="31.5" x14ac:dyDescent="0.25">
      <c r="A257" s="136">
        <v>251</v>
      </c>
      <c r="B257" s="158" t="s">
        <v>756</v>
      </c>
      <c r="C257" s="158" t="s">
        <v>438</v>
      </c>
      <c r="D257" s="140"/>
      <c r="E257" s="141"/>
      <c r="F257" s="141"/>
      <c r="G257" s="139"/>
      <c r="H257" s="139"/>
      <c r="I257" s="139"/>
      <c r="J257" s="142"/>
      <c r="K257" s="142"/>
      <c r="L257" s="142" t="e">
        <f t="shared" si="15"/>
        <v>#DIV/0!</v>
      </c>
      <c r="M257" s="196">
        <f t="shared" si="12"/>
        <v>0</v>
      </c>
      <c r="N257" s="216">
        <f t="shared" si="13"/>
        <v>0</v>
      </c>
      <c r="O257" s="197">
        <f t="shared" si="14"/>
        <v>0</v>
      </c>
      <c r="P257" s="360"/>
    </row>
    <row r="258" spans="1:16" ht="31.5" x14ac:dyDescent="0.25">
      <c r="A258" s="136">
        <v>252</v>
      </c>
      <c r="B258" s="158" t="s">
        <v>757</v>
      </c>
      <c r="C258" s="158" t="s">
        <v>438</v>
      </c>
      <c r="D258" s="140"/>
      <c r="E258" s="141"/>
      <c r="F258" s="141"/>
      <c r="G258" s="139"/>
      <c r="H258" s="139"/>
      <c r="I258" s="139"/>
      <c r="J258" s="142"/>
      <c r="K258" s="142"/>
      <c r="L258" s="142" t="e">
        <f t="shared" si="15"/>
        <v>#DIV/0!</v>
      </c>
      <c r="M258" s="196">
        <f t="shared" si="12"/>
        <v>0</v>
      </c>
      <c r="N258" s="216">
        <f t="shared" si="13"/>
        <v>0</v>
      </c>
      <c r="O258" s="197">
        <f t="shared" si="14"/>
        <v>0</v>
      </c>
      <c r="P258" s="360"/>
    </row>
    <row r="259" spans="1:16" ht="31.5" x14ac:dyDescent="0.25">
      <c r="A259" s="136">
        <v>253</v>
      </c>
      <c r="B259" s="158" t="s">
        <v>113</v>
      </c>
      <c r="C259" s="158" t="s">
        <v>438</v>
      </c>
      <c r="D259" s="140"/>
      <c r="E259" s="141"/>
      <c r="F259" s="141"/>
      <c r="G259" s="139"/>
      <c r="H259" s="139"/>
      <c r="I259" s="139"/>
      <c r="J259" s="142"/>
      <c r="K259" s="142"/>
      <c r="L259" s="142" t="e">
        <f t="shared" si="15"/>
        <v>#DIV/0!</v>
      </c>
      <c r="M259" s="196">
        <f t="shared" si="12"/>
        <v>0</v>
      </c>
      <c r="N259" s="216">
        <f t="shared" si="13"/>
        <v>0</v>
      </c>
      <c r="O259" s="197">
        <f t="shared" si="14"/>
        <v>0</v>
      </c>
      <c r="P259" s="360"/>
    </row>
    <row r="260" spans="1:16" ht="31.5" x14ac:dyDescent="0.25">
      <c r="A260" s="136">
        <v>254</v>
      </c>
      <c r="B260" s="158" t="s">
        <v>758</v>
      </c>
      <c r="C260" s="158" t="s">
        <v>438</v>
      </c>
      <c r="D260" s="140"/>
      <c r="E260" s="141"/>
      <c r="F260" s="141"/>
      <c r="G260" s="139"/>
      <c r="H260" s="139"/>
      <c r="I260" s="139"/>
      <c r="J260" s="142"/>
      <c r="K260" s="142"/>
      <c r="L260" s="142" t="e">
        <f t="shared" si="15"/>
        <v>#DIV/0!</v>
      </c>
      <c r="M260" s="196">
        <f t="shared" si="12"/>
        <v>0</v>
      </c>
      <c r="N260" s="216">
        <f t="shared" si="13"/>
        <v>0</v>
      </c>
      <c r="O260" s="197">
        <f t="shared" si="14"/>
        <v>0</v>
      </c>
      <c r="P260" s="360"/>
    </row>
    <row r="261" spans="1:16" ht="31.5" x14ac:dyDescent="0.25">
      <c r="A261" s="136">
        <v>255</v>
      </c>
      <c r="B261" s="158" t="s">
        <v>759</v>
      </c>
      <c r="C261" s="158" t="s">
        <v>438</v>
      </c>
      <c r="D261" s="140"/>
      <c r="E261" s="141"/>
      <c r="F261" s="141"/>
      <c r="G261" s="139"/>
      <c r="H261" s="139"/>
      <c r="I261" s="139"/>
      <c r="J261" s="142"/>
      <c r="K261" s="142"/>
      <c r="L261" s="142" t="e">
        <f t="shared" si="15"/>
        <v>#DIV/0!</v>
      </c>
      <c r="M261" s="196">
        <f t="shared" si="12"/>
        <v>0</v>
      </c>
      <c r="N261" s="216">
        <f t="shared" si="13"/>
        <v>0</v>
      </c>
      <c r="O261" s="197">
        <f t="shared" si="14"/>
        <v>0</v>
      </c>
      <c r="P261" s="360"/>
    </row>
    <row r="262" spans="1:16" ht="31.5" x14ac:dyDescent="0.25">
      <c r="A262" s="136">
        <v>256</v>
      </c>
      <c r="B262" s="158" t="s">
        <v>760</v>
      </c>
      <c r="C262" s="158" t="s">
        <v>438</v>
      </c>
      <c r="D262" s="140"/>
      <c r="E262" s="141"/>
      <c r="F262" s="141"/>
      <c r="G262" s="139"/>
      <c r="H262" s="139"/>
      <c r="I262" s="139"/>
      <c r="J262" s="142"/>
      <c r="K262" s="142"/>
      <c r="L262" s="142" t="e">
        <f t="shared" si="15"/>
        <v>#DIV/0!</v>
      </c>
      <c r="M262" s="196">
        <f t="shared" si="12"/>
        <v>0</v>
      </c>
      <c r="N262" s="216">
        <f t="shared" si="13"/>
        <v>0</v>
      </c>
      <c r="O262" s="197">
        <f t="shared" si="14"/>
        <v>0</v>
      </c>
      <c r="P262" s="360"/>
    </row>
    <row r="263" spans="1:16" ht="31.5" x14ac:dyDescent="0.25">
      <c r="A263" s="136">
        <v>257</v>
      </c>
      <c r="B263" s="158" t="s">
        <v>761</v>
      </c>
      <c r="C263" s="158" t="s">
        <v>438</v>
      </c>
      <c r="D263" s="140"/>
      <c r="E263" s="141"/>
      <c r="F263" s="141"/>
      <c r="G263" s="139"/>
      <c r="H263" s="139"/>
      <c r="I263" s="139"/>
      <c r="J263" s="142"/>
      <c r="K263" s="142"/>
      <c r="L263" s="142" t="e">
        <f t="shared" si="15"/>
        <v>#DIV/0!</v>
      </c>
      <c r="M263" s="196">
        <f t="shared" si="12"/>
        <v>0</v>
      </c>
      <c r="N263" s="216">
        <f t="shared" si="13"/>
        <v>0</v>
      </c>
      <c r="O263" s="197">
        <f t="shared" si="14"/>
        <v>0</v>
      </c>
      <c r="P263" s="360"/>
    </row>
    <row r="264" spans="1:16" ht="31.5" x14ac:dyDescent="0.25">
      <c r="A264" s="136">
        <v>258</v>
      </c>
      <c r="B264" s="158" t="s">
        <v>762</v>
      </c>
      <c r="C264" s="158" t="s">
        <v>438</v>
      </c>
      <c r="D264" s="140"/>
      <c r="E264" s="141"/>
      <c r="F264" s="141"/>
      <c r="G264" s="139"/>
      <c r="H264" s="139"/>
      <c r="I264" s="139"/>
      <c r="J264" s="142"/>
      <c r="K264" s="142"/>
      <c r="L264" s="142" t="e">
        <f t="shared" si="15"/>
        <v>#DIV/0!</v>
      </c>
      <c r="M264" s="196">
        <f t="shared" si="12"/>
        <v>0</v>
      </c>
      <c r="N264" s="216">
        <f t="shared" si="13"/>
        <v>0</v>
      </c>
      <c r="O264" s="197">
        <f t="shared" si="14"/>
        <v>0</v>
      </c>
      <c r="P264" s="360"/>
    </row>
    <row r="265" spans="1:16" ht="31.5" x14ac:dyDescent="0.25">
      <c r="A265" s="136">
        <v>259</v>
      </c>
      <c r="B265" s="158" t="s">
        <v>763</v>
      </c>
      <c r="C265" s="158" t="s">
        <v>438</v>
      </c>
      <c r="D265" s="140"/>
      <c r="E265" s="141"/>
      <c r="F265" s="141"/>
      <c r="G265" s="139"/>
      <c r="H265" s="139"/>
      <c r="I265" s="139"/>
      <c r="J265" s="142"/>
      <c r="K265" s="142"/>
      <c r="L265" s="142" t="e">
        <f t="shared" si="15"/>
        <v>#DIV/0!</v>
      </c>
      <c r="M265" s="196">
        <f t="shared" ref="M265:M328" si="16">IF(I265&lt;10,0,10)</f>
        <v>0</v>
      </c>
      <c r="N265" s="216">
        <f t="shared" ref="N265:N328" si="17">ROUNDDOWN(O265,0)</f>
        <v>0</v>
      </c>
      <c r="O265" s="197">
        <f t="shared" ref="O265:O328" si="18">I265*M265/100</f>
        <v>0</v>
      </c>
      <c r="P265" s="360"/>
    </row>
    <row r="266" spans="1:16" ht="31.5" x14ac:dyDescent="0.25">
      <c r="A266" s="136">
        <v>260</v>
      </c>
      <c r="B266" s="158" t="s">
        <v>764</v>
      </c>
      <c r="C266" s="158" t="s">
        <v>438</v>
      </c>
      <c r="D266" s="140"/>
      <c r="E266" s="141"/>
      <c r="F266" s="141"/>
      <c r="G266" s="139"/>
      <c r="H266" s="139"/>
      <c r="I266" s="139"/>
      <c r="J266" s="142"/>
      <c r="K266" s="142"/>
      <c r="L266" s="142" t="e">
        <f t="shared" si="15"/>
        <v>#DIV/0!</v>
      </c>
      <c r="M266" s="196">
        <f t="shared" si="16"/>
        <v>0</v>
      </c>
      <c r="N266" s="216">
        <f t="shared" si="17"/>
        <v>0</v>
      </c>
      <c r="O266" s="197">
        <f t="shared" si="18"/>
        <v>0</v>
      </c>
      <c r="P266" s="360"/>
    </row>
    <row r="267" spans="1:16" ht="31.5" x14ac:dyDescent="0.25">
      <c r="A267" s="136">
        <v>261</v>
      </c>
      <c r="B267" s="158" t="s">
        <v>765</v>
      </c>
      <c r="C267" s="158" t="s">
        <v>438</v>
      </c>
      <c r="D267" s="140"/>
      <c r="E267" s="141"/>
      <c r="F267" s="141"/>
      <c r="G267" s="139"/>
      <c r="H267" s="139"/>
      <c r="I267" s="139"/>
      <c r="J267" s="142"/>
      <c r="K267" s="142"/>
      <c r="L267" s="142" t="e">
        <f t="shared" si="15"/>
        <v>#DIV/0!</v>
      </c>
      <c r="M267" s="196">
        <f t="shared" si="16"/>
        <v>0</v>
      </c>
      <c r="N267" s="216">
        <f t="shared" si="17"/>
        <v>0</v>
      </c>
      <c r="O267" s="197">
        <f t="shared" si="18"/>
        <v>0</v>
      </c>
      <c r="P267" s="360"/>
    </row>
    <row r="268" spans="1:16" ht="47.25" x14ac:dyDescent="0.25">
      <c r="A268" s="136">
        <v>262</v>
      </c>
      <c r="B268" s="158" t="s">
        <v>766</v>
      </c>
      <c r="C268" s="158" t="s">
        <v>438</v>
      </c>
      <c r="D268" s="140"/>
      <c r="E268" s="141"/>
      <c r="F268" s="141"/>
      <c r="G268" s="139"/>
      <c r="H268" s="139"/>
      <c r="I268" s="139"/>
      <c r="J268" s="142"/>
      <c r="K268" s="142"/>
      <c r="L268" s="142" t="e">
        <f t="shared" ref="L268:L331" si="19">I268/F268</f>
        <v>#DIV/0!</v>
      </c>
      <c r="M268" s="196">
        <f t="shared" si="16"/>
        <v>0</v>
      </c>
      <c r="N268" s="216">
        <f t="shared" si="17"/>
        <v>0</v>
      </c>
      <c r="O268" s="197">
        <f t="shared" si="18"/>
        <v>0</v>
      </c>
      <c r="P268" s="360"/>
    </row>
    <row r="269" spans="1:16" ht="31.5" x14ac:dyDescent="0.25">
      <c r="A269" s="136">
        <v>263</v>
      </c>
      <c r="B269" s="158" t="s">
        <v>767</v>
      </c>
      <c r="C269" s="158" t="s">
        <v>438</v>
      </c>
      <c r="D269" s="140"/>
      <c r="E269" s="141"/>
      <c r="F269" s="141"/>
      <c r="G269" s="139"/>
      <c r="H269" s="139"/>
      <c r="I269" s="139"/>
      <c r="J269" s="142"/>
      <c r="K269" s="142"/>
      <c r="L269" s="142" t="e">
        <f t="shared" si="19"/>
        <v>#DIV/0!</v>
      </c>
      <c r="M269" s="196">
        <f t="shared" si="16"/>
        <v>0</v>
      </c>
      <c r="N269" s="216">
        <f t="shared" si="17"/>
        <v>0</v>
      </c>
      <c r="O269" s="197">
        <f t="shared" si="18"/>
        <v>0</v>
      </c>
      <c r="P269" s="360"/>
    </row>
    <row r="270" spans="1:16" ht="31.5" x14ac:dyDescent="0.25">
      <c r="A270" s="136">
        <v>264</v>
      </c>
      <c r="B270" s="158" t="s">
        <v>768</v>
      </c>
      <c r="C270" s="158" t="s">
        <v>438</v>
      </c>
      <c r="D270" s="140"/>
      <c r="E270" s="141"/>
      <c r="F270" s="141"/>
      <c r="G270" s="139"/>
      <c r="H270" s="139"/>
      <c r="I270" s="139"/>
      <c r="J270" s="142"/>
      <c r="K270" s="142"/>
      <c r="L270" s="142" t="e">
        <f t="shared" si="19"/>
        <v>#DIV/0!</v>
      </c>
      <c r="M270" s="196">
        <f t="shared" si="16"/>
        <v>0</v>
      </c>
      <c r="N270" s="216">
        <f t="shared" si="17"/>
        <v>0</v>
      </c>
      <c r="O270" s="197">
        <f t="shared" si="18"/>
        <v>0</v>
      </c>
      <c r="P270" s="360"/>
    </row>
    <row r="271" spans="1:16" ht="47.25" x14ac:dyDescent="0.25">
      <c r="A271" s="136">
        <v>265</v>
      </c>
      <c r="B271" s="158" t="s">
        <v>769</v>
      </c>
      <c r="C271" s="158" t="s">
        <v>438</v>
      </c>
      <c r="D271" s="140"/>
      <c r="E271" s="141"/>
      <c r="F271" s="141"/>
      <c r="G271" s="139"/>
      <c r="H271" s="139"/>
      <c r="I271" s="139"/>
      <c r="J271" s="142"/>
      <c r="K271" s="142"/>
      <c r="L271" s="142" t="e">
        <f t="shared" si="19"/>
        <v>#DIV/0!</v>
      </c>
      <c r="M271" s="196">
        <f t="shared" si="16"/>
        <v>0</v>
      </c>
      <c r="N271" s="216">
        <f t="shared" si="17"/>
        <v>0</v>
      </c>
      <c r="O271" s="197">
        <f t="shared" si="18"/>
        <v>0</v>
      </c>
      <c r="P271" s="360"/>
    </row>
    <row r="272" spans="1:16" ht="31.5" x14ac:dyDescent="0.25">
      <c r="A272" s="136">
        <v>266</v>
      </c>
      <c r="B272" s="158" t="s">
        <v>755</v>
      </c>
      <c r="C272" s="158" t="s">
        <v>770</v>
      </c>
      <c r="D272" s="140"/>
      <c r="E272" s="141"/>
      <c r="F272" s="141"/>
      <c r="G272" s="139"/>
      <c r="H272" s="139"/>
      <c r="I272" s="139"/>
      <c r="J272" s="142"/>
      <c r="K272" s="142"/>
      <c r="L272" s="142" t="e">
        <f t="shared" si="19"/>
        <v>#DIV/0!</v>
      </c>
      <c r="M272" s="196">
        <f t="shared" si="16"/>
        <v>0</v>
      </c>
      <c r="N272" s="216">
        <f t="shared" si="17"/>
        <v>0</v>
      </c>
      <c r="O272" s="197">
        <f t="shared" si="18"/>
        <v>0</v>
      </c>
      <c r="P272" s="360"/>
    </row>
    <row r="273" spans="1:16" x14ac:dyDescent="0.25">
      <c r="A273" s="136">
        <v>267</v>
      </c>
      <c r="B273" s="158" t="s">
        <v>2</v>
      </c>
      <c r="C273" s="158" t="s">
        <v>40</v>
      </c>
      <c r="D273" s="140"/>
      <c r="E273" s="141"/>
      <c r="F273" s="141"/>
      <c r="G273" s="139"/>
      <c r="H273" s="139"/>
      <c r="I273" s="139"/>
      <c r="J273" s="142"/>
      <c r="K273" s="142"/>
      <c r="L273" s="142" t="e">
        <f t="shared" si="19"/>
        <v>#DIV/0!</v>
      </c>
      <c r="M273" s="196">
        <f t="shared" si="16"/>
        <v>0</v>
      </c>
      <c r="N273" s="216">
        <f t="shared" si="17"/>
        <v>0</v>
      </c>
      <c r="O273" s="197">
        <f t="shared" si="18"/>
        <v>0</v>
      </c>
      <c r="P273" s="360"/>
    </row>
    <row r="274" spans="1:16" ht="31.5" x14ac:dyDescent="0.25">
      <c r="A274" s="136">
        <v>268</v>
      </c>
      <c r="B274" s="158" t="s">
        <v>696</v>
      </c>
      <c r="C274" s="158" t="s">
        <v>40</v>
      </c>
      <c r="D274" s="140"/>
      <c r="E274" s="141"/>
      <c r="F274" s="141"/>
      <c r="G274" s="139"/>
      <c r="H274" s="139"/>
      <c r="I274" s="139"/>
      <c r="J274" s="142"/>
      <c r="K274" s="142"/>
      <c r="L274" s="142" t="e">
        <f t="shared" si="19"/>
        <v>#DIV/0!</v>
      </c>
      <c r="M274" s="196">
        <f t="shared" si="16"/>
        <v>0</v>
      </c>
      <c r="N274" s="216">
        <f t="shared" si="17"/>
        <v>0</v>
      </c>
      <c r="O274" s="197">
        <f t="shared" si="18"/>
        <v>0</v>
      </c>
      <c r="P274" s="360"/>
    </row>
    <row r="275" spans="1:16" ht="31.5" x14ac:dyDescent="0.25">
      <c r="A275" s="136">
        <v>269</v>
      </c>
      <c r="B275" s="158" t="s">
        <v>655</v>
      </c>
      <c r="C275" s="158" t="s">
        <v>40</v>
      </c>
      <c r="D275" s="140"/>
      <c r="E275" s="141"/>
      <c r="F275" s="141">
        <v>32</v>
      </c>
      <c r="G275" s="139"/>
      <c r="H275" s="139"/>
      <c r="I275" s="139">
        <v>64</v>
      </c>
      <c r="J275" s="142"/>
      <c r="K275" s="142"/>
      <c r="L275" s="142">
        <f t="shared" si="19"/>
        <v>2</v>
      </c>
      <c r="M275" s="196">
        <f t="shared" si="16"/>
        <v>10</v>
      </c>
      <c r="N275" s="216">
        <f t="shared" si="17"/>
        <v>6</v>
      </c>
      <c r="O275" s="197">
        <f t="shared" si="18"/>
        <v>6.4</v>
      </c>
      <c r="P275" s="360"/>
    </row>
    <row r="276" spans="1:16" ht="31.5" x14ac:dyDescent="0.25">
      <c r="A276" s="136">
        <v>270</v>
      </c>
      <c r="B276" s="158" t="s">
        <v>105</v>
      </c>
      <c r="C276" s="158" t="s">
        <v>40</v>
      </c>
      <c r="D276" s="140"/>
      <c r="E276" s="141"/>
      <c r="F276" s="141">
        <v>65.319999999999993</v>
      </c>
      <c r="G276" s="139"/>
      <c r="H276" s="139"/>
      <c r="I276" s="139">
        <v>196</v>
      </c>
      <c r="J276" s="142"/>
      <c r="K276" s="142"/>
      <c r="L276" s="142">
        <f t="shared" si="19"/>
        <v>3.0006123698714027</v>
      </c>
      <c r="M276" s="196">
        <f t="shared" si="16"/>
        <v>10</v>
      </c>
      <c r="N276" s="216">
        <f t="shared" si="17"/>
        <v>19</v>
      </c>
      <c r="O276" s="197">
        <f t="shared" si="18"/>
        <v>19.600000000000001</v>
      </c>
      <c r="P276" s="360"/>
    </row>
    <row r="277" spans="1:16" ht="31.5" x14ac:dyDescent="0.25">
      <c r="A277" s="136">
        <v>271</v>
      </c>
      <c r="B277" s="158" t="s">
        <v>243</v>
      </c>
      <c r="C277" s="158" t="s">
        <v>40</v>
      </c>
      <c r="D277" s="140"/>
      <c r="E277" s="141"/>
      <c r="F277" s="141">
        <v>74.7</v>
      </c>
      <c r="G277" s="139"/>
      <c r="H277" s="139"/>
      <c r="I277" s="139">
        <v>75</v>
      </c>
      <c r="J277" s="142"/>
      <c r="K277" s="142"/>
      <c r="L277" s="142">
        <f t="shared" si="19"/>
        <v>1.0040160642570282</v>
      </c>
      <c r="M277" s="196">
        <f t="shared" si="16"/>
        <v>10</v>
      </c>
      <c r="N277" s="216">
        <f t="shared" si="17"/>
        <v>7</v>
      </c>
      <c r="O277" s="197">
        <f t="shared" si="18"/>
        <v>7.5</v>
      </c>
      <c r="P277" s="360"/>
    </row>
    <row r="278" spans="1:16" ht="31.5" x14ac:dyDescent="0.25">
      <c r="A278" s="136">
        <v>272</v>
      </c>
      <c r="B278" s="158" t="s">
        <v>195</v>
      </c>
      <c r="C278" s="158" t="s">
        <v>40</v>
      </c>
      <c r="D278" s="140"/>
      <c r="E278" s="141"/>
      <c r="F278" s="141"/>
      <c r="G278" s="139"/>
      <c r="H278" s="139"/>
      <c r="I278" s="139"/>
      <c r="J278" s="142"/>
      <c r="K278" s="142"/>
      <c r="L278" s="142" t="e">
        <f t="shared" si="19"/>
        <v>#DIV/0!</v>
      </c>
      <c r="M278" s="196">
        <f t="shared" si="16"/>
        <v>0</v>
      </c>
      <c r="N278" s="216">
        <f t="shared" si="17"/>
        <v>0</v>
      </c>
      <c r="O278" s="197">
        <f t="shared" si="18"/>
        <v>0</v>
      </c>
      <c r="P278" s="360"/>
    </row>
    <row r="279" spans="1:16" x14ac:dyDescent="0.25">
      <c r="A279" s="136">
        <v>273</v>
      </c>
      <c r="B279" s="158" t="s">
        <v>2</v>
      </c>
      <c r="C279" s="158" t="s">
        <v>67</v>
      </c>
      <c r="D279" s="140"/>
      <c r="E279" s="141"/>
      <c r="F279" s="141"/>
      <c r="G279" s="139"/>
      <c r="H279" s="139"/>
      <c r="I279" s="139"/>
      <c r="J279" s="142"/>
      <c r="K279" s="142"/>
      <c r="L279" s="142" t="e">
        <f t="shared" si="19"/>
        <v>#DIV/0!</v>
      </c>
      <c r="M279" s="196">
        <f t="shared" si="16"/>
        <v>0</v>
      </c>
      <c r="N279" s="216">
        <f t="shared" si="17"/>
        <v>0</v>
      </c>
      <c r="O279" s="197">
        <f t="shared" si="18"/>
        <v>0</v>
      </c>
      <c r="P279" s="360"/>
    </row>
    <row r="280" spans="1:16" ht="31.5" x14ac:dyDescent="0.25">
      <c r="A280" s="136">
        <v>274</v>
      </c>
      <c r="B280" s="158" t="s">
        <v>771</v>
      </c>
      <c r="C280" s="158" t="s">
        <v>67</v>
      </c>
      <c r="D280" s="140"/>
      <c r="E280" s="141"/>
      <c r="F280" s="141"/>
      <c r="G280" s="139"/>
      <c r="H280" s="139"/>
      <c r="I280" s="139"/>
      <c r="J280" s="142"/>
      <c r="K280" s="142"/>
      <c r="L280" s="142" t="e">
        <f t="shared" si="19"/>
        <v>#DIV/0!</v>
      </c>
      <c r="M280" s="196">
        <f t="shared" si="16"/>
        <v>0</v>
      </c>
      <c r="N280" s="216">
        <f t="shared" si="17"/>
        <v>0</v>
      </c>
      <c r="O280" s="197">
        <f t="shared" si="18"/>
        <v>0</v>
      </c>
      <c r="P280" s="360"/>
    </row>
    <row r="281" spans="1:16" ht="31.5" x14ac:dyDescent="0.25">
      <c r="A281" s="136">
        <v>275</v>
      </c>
      <c r="B281" s="158" t="s">
        <v>772</v>
      </c>
      <c r="C281" s="158" t="s">
        <v>67</v>
      </c>
      <c r="D281" s="140"/>
      <c r="E281" s="141"/>
      <c r="F281" s="141"/>
      <c r="G281" s="139"/>
      <c r="H281" s="139"/>
      <c r="I281" s="139"/>
      <c r="J281" s="142"/>
      <c r="K281" s="142"/>
      <c r="L281" s="142" t="e">
        <f t="shared" si="19"/>
        <v>#DIV/0!</v>
      </c>
      <c r="M281" s="196">
        <f t="shared" si="16"/>
        <v>0</v>
      </c>
      <c r="N281" s="216">
        <f t="shared" si="17"/>
        <v>0</v>
      </c>
      <c r="O281" s="197">
        <f t="shared" si="18"/>
        <v>0</v>
      </c>
      <c r="P281" s="360"/>
    </row>
    <row r="282" spans="1:16" ht="31.5" x14ac:dyDescent="0.25">
      <c r="A282" s="136">
        <v>276</v>
      </c>
      <c r="B282" s="158" t="s">
        <v>773</v>
      </c>
      <c r="C282" s="158" t="s">
        <v>67</v>
      </c>
      <c r="D282" s="140"/>
      <c r="E282" s="141"/>
      <c r="F282" s="141"/>
      <c r="G282" s="139"/>
      <c r="H282" s="139"/>
      <c r="I282" s="139"/>
      <c r="J282" s="142"/>
      <c r="K282" s="142"/>
      <c r="L282" s="142" t="e">
        <f t="shared" si="19"/>
        <v>#DIV/0!</v>
      </c>
      <c r="M282" s="196">
        <f t="shared" si="16"/>
        <v>0</v>
      </c>
      <c r="N282" s="216">
        <f t="shared" si="17"/>
        <v>0</v>
      </c>
      <c r="O282" s="197">
        <f t="shared" si="18"/>
        <v>0</v>
      </c>
      <c r="P282" s="360"/>
    </row>
    <row r="283" spans="1:16" ht="31.5" x14ac:dyDescent="0.25">
      <c r="A283" s="136">
        <v>277</v>
      </c>
      <c r="B283" s="158" t="s">
        <v>774</v>
      </c>
      <c r="C283" s="158" t="s">
        <v>67</v>
      </c>
      <c r="D283" s="140"/>
      <c r="E283" s="141"/>
      <c r="F283" s="141"/>
      <c r="G283" s="139"/>
      <c r="H283" s="139"/>
      <c r="I283" s="139"/>
      <c r="J283" s="142"/>
      <c r="K283" s="142"/>
      <c r="L283" s="142" t="e">
        <f t="shared" si="19"/>
        <v>#DIV/0!</v>
      </c>
      <c r="M283" s="196">
        <f t="shared" si="16"/>
        <v>0</v>
      </c>
      <c r="N283" s="216">
        <f t="shared" si="17"/>
        <v>0</v>
      </c>
      <c r="O283" s="197">
        <f t="shared" si="18"/>
        <v>0</v>
      </c>
      <c r="P283" s="360"/>
    </row>
    <row r="284" spans="1:16" ht="31.5" x14ac:dyDescent="0.25">
      <c r="A284" s="136">
        <v>278</v>
      </c>
      <c r="B284" s="158" t="s">
        <v>106</v>
      </c>
      <c r="C284" s="158" t="s">
        <v>67</v>
      </c>
      <c r="D284" s="140"/>
      <c r="E284" s="141"/>
      <c r="F284" s="141">
        <v>0</v>
      </c>
      <c r="G284" s="139"/>
      <c r="H284" s="139"/>
      <c r="I284" s="139">
        <v>0</v>
      </c>
      <c r="J284" s="142"/>
      <c r="K284" s="142"/>
      <c r="L284" s="142" t="e">
        <f t="shared" si="19"/>
        <v>#DIV/0!</v>
      </c>
      <c r="M284" s="196">
        <f t="shared" si="16"/>
        <v>0</v>
      </c>
      <c r="N284" s="216">
        <f t="shared" si="17"/>
        <v>0</v>
      </c>
      <c r="O284" s="197">
        <f t="shared" si="18"/>
        <v>0</v>
      </c>
      <c r="P284" s="360"/>
    </row>
    <row r="285" spans="1:16" x14ac:dyDescent="0.25">
      <c r="A285" s="136">
        <v>279</v>
      </c>
      <c r="B285" s="158" t="s">
        <v>2</v>
      </c>
      <c r="C285" s="158" t="s">
        <v>69</v>
      </c>
      <c r="D285" s="140"/>
      <c r="E285" s="141"/>
      <c r="F285" s="141">
        <v>250</v>
      </c>
      <c r="G285" s="139"/>
      <c r="H285" s="139"/>
      <c r="I285" s="139">
        <v>775</v>
      </c>
      <c r="J285" s="142"/>
      <c r="K285" s="142"/>
      <c r="L285" s="142">
        <f t="shared" si="19"/>
        <v>3.1</v>
      </c>
      <c r="M285" s="196">
        <f t="shared" si="16"/>
        <v>10</v>
      </c>
      <c r="N285" s="216">
        <f t="shared" si="17"/>
        <v>77</v>
      </c>
      <c r="O285" s="197">
        <f t="shared" si="18"/>
        <v>77.5</v>
      </c>
      <c r="P285" s="360"/>
    </row>
    <row r="286" spans="1:16" ht="31.5" x14ac:dyDescent="0.25">
      <c r="A286" s="136">
        <v>280</v>
      </c>
      <c r="B286" s="158" t="s">
        <v>775</v>
      </c>
      <c r="C286" s="158" t="s">
        <v>69</v>
      </c>
      <c r="D286" s="140"/>
      <c r="E286" s="141"/>
      <c r="F286" s="141">
        <v>0</v>
      </c>
      <c r="G286" s="139"/>
      <c r="H286" s="139"/>
      <c r="I286" s="139">
        <v>0</v>
      </c>
      <c r="J286" s="142"/>
      <c r="K286" s="142"/>
      <c r="L286" s="142" t="e">
        <f t="shared" si="19"/>
        <v>#DIV/0!</v>
      </c>
      <c r="M286" s="196">
        <f t="shared" si="16"/>
        <v>0</v>
      </c>
      <c r="N286" s="216">
        <f t="shared" si="17"/>
        <v>0</v>
      </c>
      <c r="O286" s="197">
        <f t="shared" si="18"/>
        <v>0</v>
      </c>
      <c r="P286" s="360"/>
    </row>
    <row r="287" spans="1:16" ht="31.5" x14ac:dyDescent="0.25">
      <c r="A287" s="136">
        <v>281</v>
      </c>
      <c r="B287" s="158" t="s">
        <v>108</v>
      </c>
      <c r="C287" s="158" t="s">
        <v>69</v>
      </c>
      <c r="D287" s="140"/>
      <c r="E287" s="141"/>
      <c r="F287" s="141"/>
      <c r="G287" s="139"/>
      <c r="H287" s="139"/>
      <c r="I287" s="139"/>
      <c r="J287" s="142"/>
      <c r="K287" s="142"/>
      <c r="L287" s="142" t="e">
        <f t="shared" si="19"/>
        <v>#DIV/0!</v>
      </c>
      <c r="M287" s="196">
        <f t="shared" si="16"/>
        <v>0</v>
      </c>
      <c r="N287" s="216">
        <f t="shared" si="17"/>
        <v>0</v>
      </c>
      <c r="O287" s="197">
        <f t="shared" si="18"/>
        <v>0</v>
      </c>
      <c r="P287" s="360"/>
    </row>
    <row r="288" spans="1:16" ht="31.5" x14ac:dyDescent="0.25">
      <c r="A288" s="136">
        <v>282</v>
      </c>
      <c r="B288" s="158" t="s">
        <v>280</v>
      </c>
      <c r="C288" s="158" t="s">
        <v>69</v>
      </c>
      <c r="D288" s="140"/>
      <c r="E288" s="141"/>
      <c r="F288" s="141">
        <v>32.606999999999999</v>
      </c>
      <c r="G288" s="139"/>
      <c r="H288" s="139"/>
      <c r="I288" s="139">
        <v>163</v>
      </c>
      <c r="J288" s="142"/>
      <c r="K288" s="142"/>
      <c r="L288" s="142">
        <f t="shared" si="19"/>
        <v>4.9989266108504307</v>
      </c>
      <c r="M288" s="196">
        <f t="shared" si="16"/>
        <v>10</v>
      </c>
      <c r="N288" s="216">
        <f t="shared" si="17"/>
        <v>16</v>
      </c>
      <c r="O288" s="197">
        <f t="shared" si="18"/>
        <v>16.3</v>
      </c>
      <c r="P288" s="360"/>
    </row>
    <row r="289" spans="1:16" ht="31.5" x14ac:dyDescent="0.25">
      <c r="A289" s="136">
        <v>283</v>
      </c>
      <c r="B289" s="158" t="s">
        <v>107</v>
      </c>
      <c r="C289" s="158" t="s">
        <v>69</v>
      </c>
      <c r="D289" s="140"/>
      <c r="E289" s="141"/>
      <c r="F289" s="141">
        <v>0</v>
      </c>
      <c r="G289" s="139"/>
      <c r="H289" s="139"/>
      <c r="I289" s="139">
        <v>0</v>
      </c>
      <c r="J289" s="142"/>
      <c r="K289" s="142"/>
      <c r="L289" s="142" t="e">
        <f t="shared" si="19"/>
        <v>#DIV/0!</v>
      </c>
      <c r="M289" s="196">
        <f t="shared" si="16"/>
        <v>0</v>
      </c>
      <c r="N289" s="216">
        <f t="shared" si="17"/>
        <v>0</v>
      </c>
      <c r="O289" s="197">
        <f t="shared" si="18"/>
        <v>0</v>
      </c>
      <c r="P289" s="360"/>
    </row>
    <row r="290" spans="1:16" ht="31.5" x14ac:dyDescent="0.25">
      <c r="A290" s="136">
        <v>284</v>
      </c>
      <c r="B290" s="158" t="s">
        <v>776</v>
      </c>
      <c r="C290" s="158" t="s">
        <v>69</v>
      </c>
      <c r="D290" s="140"/>
      <c r="E290" s="141"/>
      <c r="F290" s="141"/>
      <c r="G290" s="139"/>
      <c r="H290" s="139"/>
      <c r="I290" s="139"/>
      <c r="J290" s="142"/>
      <c r="K290" s="142"/>
      <c r="L290" s="142" t="e">
        <f t="shared" si="19"/>
        <v>#DIV/0!</v>
      </c>
      <c r="M290" s="196">
        <f t="shared" si="16"/>
        <v>0</v>
      </c>
      <c r="N290" s="216">
        <f t="shared" si="17"/>
        <v>0</v>
      </c>
      <c r="O290" s="197">
        <f t="shared" si="18"/>
        <v>0</v>
      </c>
      <c r="P290" s="360"/>
    </row>
    <row r="291" spans="1:16" ht="31.5" x14ac:dyDescent="0.25">
      <c r="A291" s="136">
        <v>285</v>
      </c>
      <c r="B291" s="158" t="s">
        <v>109</v>
      </c>
      <c r="C291" s="158" t="s">
        <v>69</v>
      </c>
      <c r="D291" s="140"/>
      <c r="E291" s="141"/>
      <c r="F291" s="141">
        <v>25</v>
      </c>
      <c r="G291" s="139"/>
      <c r="H291" s="139"/>
      <c r="I291" s="139">
        <v>75</v>
      </c>
      <c r="J291" s="142"/>
      <c r="K291" s="142"/>
      <c r="L291" s="142">
        <f t="shared" si="19"/>
        <v>3</v>
      </c>
      <c r="M291" s="196">
        <f t="shared" si="16"/>
        <v>10</v>
      </c>
      <c r="N291" s="216">
        <f t="shared" si="17"/>
        <v>7</v>
      </c>
      <c r="O291" s="197">
        <f t="shared" si="18"/>
        <v>7.5</v>
      </c>
      <c r="P291" s="360"/>
    </row>
    <row r="292" spans="1:16" x14ac:dyDescent="0.25">
      <c r="A292" s="136">
        <v>286</v>
      </c>
      <c r="B292" s="158" t="s">
        <v>2</v>
      </c>
      <c r="C292" s="158" t="s">
        <v>270</v>
      </c>
      <c r="D292" s="140"/>
      <c r="E292" s="141"/>
      <c r="F292" s="141">
        <v>65</v>
      </c>
      <c r="G292" s="139"/>
      <c r="H292" s="139"/>
      <c r="I292" s="139">
        <v>104</v>
      </c>
      <c r="J292" s="142"/>
      <c r="K292" s="142"/>
      <c r="L292" s="142">
        <f t="shared" si="19"/>
        <v>1.6</v>
      </c>
      <c r="M292" s="196">
        <f t="shared" si="16"/>
        <v>10</v>
      </c>
      <c r="N292" s="216">
        <f t="shared" si="17"/>
        <v>10</v>
      </c>
      <c r="O292" s="197">
        <f t="shared" si="18"/>
        <v>10.4</v>
      </c>
      <c r="P292" s="360"/>
    </row>
    <row r="293" spans="1:16" ht="31.5" x14ac:dyDescent="0.25">
      <c r="A293" s="136">
        <v>287</v>
      </c>
      <c r="B293" s="158" t="s">
        <v>124</v>
      </c>
      <c r="C293" s="158" t="s">
        <v>270</v>
      </c>
      <c r="D293" s="140"/>
      <c r="E293" s="141"/>
      <c r="F293" s="141">
        <v>70</v>
      </c>
      <c r="G293" s="139"/>
      <c r="H293" s="139"/>
      <c r="I293" s="139">
        <v>350</v>
      </c>
      <c r="J293" s="142"/>
      <c r="K293" s="142"/>
      <c r="L293" s="142">
        <f t="shared" si="19"/>
        <v>5</v>
      </c>
      <c r="M293" s="196">
        <f t="shared" si="16"/>
        <v>10</v>
      </c>
      <c r="N293" s="216">
        <f t="shared" si="17"/>
        <v>35</v>
      </c>
      <c r="O293" s="197">
        <f t="shared" si="18"/>
        <v>35</v>
      </c>
      <c r="P293" s="360"/>
    </row>
    <row r="294" spans="1:16" ht="47.25" x14ac:dyDescent="0.25">
      <c r="A294" s="136">
        <v>288</v>
      </c>
      <c r="B294" s="158" t="s">
        <v>86</v>
      </c>
      <c r="C294" s="158" t="s">
        <v>270</v>
      </c>
      <c r="D294" s="140"/>
      <c r="E294" s="141"/>
      <c r="F294" s="141"/>
      <c r="G294" s="139"/>
      <c r="H294" s="139"/>
      <c r="I294" s="139"/>
      <c r="J294" s="142"/>
      <c r="K294" s="142"/>
      <c r="L294" s="142" t="e">
        <f t="shared" si="19"/>
        <v>#DIV/0!</v>
      </c>
      <c r="M294" s="196">
        <f t="shared" si="16"/>
        <v>0</v>
      </c>
      <c r="N294" s="216">
        <f t="shared" si="17"/>
        <v>0</v>
      </c>
      <c r="O294" s="197">
        <f t="shared" si="18"/>
        <v>0</v>
      </c>
      <c r="P294" s="360"/>
    </row>
    <row r="295" spans="1:16" x14ac:dyDescent="0.25">
      <c r="A295" s="136">
        <v>289</v>
      </c>
      <c r="B295" s="158" t="s">
        <v>2</v>
      </c>
      <c r="C295" s="158" t="s">
        <v>41</v>
      </c>
      <c r="D295" s="140"/>
      <c r="E295" s="141"/>
      <c r="F295" s="141">
        <v>41.5</v>
      </c>
      <c r="G295" s="139"/>
      <c r="H295" s="139"/>
      <c r="I295" s="139">
        <v>35</v>
      </c>
      <c r="J295" s="142"/>
      <c r="K295" s="142"/>
      <c r="L295" s="142">
        <f t="shared" si="19"/>
        <v>0.84337349397590367</v>
      </c>
      <c r="M295" s="196">
        <f t="shared" si="16"/>
        <v>10</v>
      </c>
      <c r="N295" s="216">
        <f t="shared" si="17"/>
        <v>3</v>
      </c>
      <c r="O295" s="197">
        <f t="shared" si="18"/>
        <v>3.5</v>
      </c>
      <c r="P295" s="360"/>
    </row>
    <row r="296" spans="1:16" ht="47.25" x14ac:dyDescent="0.25">
      <c r="A296" s="136">
        <v>290</v>
      </c>
      <c r="B296" s="158" t="s">
        <v>288</v>
      </c>
      <c r="C296" s="158" t="s">
        <v>41</v>
      </c>
      <c r="D296" s="140"/>
      <c r="E296" s="141"/>
      <c r="F296" s="141"/>
      <c r="G296" s="139"/>
      <c r="H296" s="139"/>
      <c r="I296" s="139"/>
      <c r="J296" s="142"/>
      <c r="K296" s="142"/>
      <c r="L296" s="142" t="e">
        <f t="shared" si="19"/>
        <v>#DIV/0!</v>
      </c>
      <c r="M296" s="196">
        <f t="shared" si="16"/>
        <v>0</v>
      </c>
      <c r="N296" s="216">
        <f t="shared" si="17"/>
        <v>0</v>
      </c>
      <c r="O296" s="197">
        <f t="shared" si="18"/>
        <v>0</v>
      </c>
      <c r="P296" s="360"/>
    </row>
    <row r="297" spans="1:16" ht="47.25" x14ac:dyDescent="0.25">
      <c r="A297" s="136">
        <v>291</v>
      </c>
      <c r="B297" s="158" t="s">
        <v>86</v>
      </c>
      <c r="C297" s="158" t="s">
        <v>41</v>
      </c>
      <c r="D297" s="140"/>
      <c r="E297" s="141"/>
      <c r="F297" s="141">
        <v>127.6</v>
      </c>
      <c r="G297" s="139"/>
      <c r="H297" s="139"/>
      <c r="I297" s="139">
        <v>140</v>
      </c>
      <c r="J297" s="142"/>
      <c r="K297" s="142"/>
      <c r="L297" s="142">
        <f t="shared" si="19"/>
        <v>1.0971786833855799</v>
      </c>
      <c r="M297" s="196">
        <f t="shared" si="16"/>
        <v>10</v>
      </c>
      <c r="N297" s="216">
        <f t="shared" si="17"/>
        <v>14</v>
      </c>
      <c r="O297" s="197">
        <f t="shared" si="18"/>
        <v>14</v>
      </c>
      <c r="P297" s="360"/>
    </row>
    <row r="298" spans="1:16" x14ac:dyDescent="0.25">
      <c r="A298" s="136">
        <v>292</v>
      </c>
      <c r="B298" s="158" t="s">
        <v>2</v>
      </c>
      <c r="C298" s="158" t="s">
        <v>42</v>
      </c>
      <c r="D298" s="140"/>
      <c r="E298" s="141"/>
      <c r="F298" s="141">
        <v>24.641999999999999</v>
      </c>
      <c r="G298" s="139"/>
      <c r="H298" s="139"/>
      <c r="I298" s="139">
        <v>98</v>
      </c>
      <c r="J298" s="142"/>
      <c r="K298" s="142"/>
      <c r="L298" s="142">
        <f t="shared" si="19"/>
        <v>3.9769499228958689</v>
      </c>
      <c r="M298" s="196">
        <f t="shared" si="16"/>
        <v>10</v>
      </c>
      <c r="N298" s="216">
        <f t="shared" si="17"/>
        <v>9</v>
      </c>
      <c r="O298" s="197">
        <f t="shared" si="18"/>
        <v>9.8000000000000007</v>
      </c>
      <c r="P298" s="360"/>
    </row>
    <row r="299" spans="1:16" ht="31.5" x14ac:dyDescent="0.25">
      <c r="A299" s="136">
        <v>293</v>
      </c>
      <c r="B299" s="158" t="s">
        <v>125</v>
      </c>
      <c r="C299" s="158" t="s">
        <v>42</v>
      </c>
      <c r="D299" s="140"/>
      <c r="E299" s="141"/>
      <c r="F299" s="141">
        <v>41.588999999999999</v>
      </c>
      <c r="G299" s="139"/>
      <c r="H299" s="139"/>
      <c r="I299" s="139">
        <v>125</v>
      </c>
      <c r="J299" s="142"/>
      <c r="K299" s="142"/>
      <c r="L299" s="142">
        <f t="shared" si="19"/>
        <v>3.0056024429536659</v>
      </c>
      <c r="M299" s="196">
        <f t="shared" si="16"/>
        <v>10</v>
      </c>
      <c r="N299" s="216">
        <f t="shared" si="17"/>
        <v>12</v>
      </c>
      <c r="O299" s="197">
        <f t="shared" si="18"/>
        <v>12.5</v>
      </c>
      <c r="P299" s="360"/>
    </row>
    <row r="300" spans="1:16" ht="31.5" x14ac:dyDescent="0.25">
      <c r="A300" s="136">
        <v>294</v>
      </c>
      <c r="B300" s="158" t="s">
        <v>276</v>
      </c>
      <c r="C300" s="158" t="s">
        <v>42</v>
      </c>
      <c r="D300" s="140"/>
      <c r="E300" s="141"/>
      <c r="F300" s="141"/>
      <c r="G300" s="139"/>
      <c r="H300" s="139"/>
      <c r="I300" s="139"/>
      <c r="J300" s="142"/>
      <c r="K300" s="142"/>
      <c r="L300" s="142" t="e">
        <f t="shared" si="19"/>
        <v>#DIV/0!</v>
      </c>
      <c r="M300" s="196">
        <f t="shared" si="16"/>
        <v>0</v>
      </c>
      <c r="N300" s="216">
        <f t="shared" si="17"/>
        <v>0</v>
      </c>
      <c r="O300" s="197">
        <f t="shared" si="18"/>
        <v>0</v>
      </c>
      <c r="P300" s="360"/>
    </row>
    <row r="301" spans="1:16" ht="47.25" x14ac:dyDescent="0.25">
      <c r="A301" s="136">
        <v>295</v>
      </c>
      <c r="B301" s="158" t="s">
        <v>43</v>
      </c>
      <c r="C301" s="158" t="s">
        <v>42</v>
      </c>
      <c r="D301" s="140"/>
      <c r="E301" s="141"/>
      <c r="F301" s="141">
        <v>150</v>
      </c>
      <c r="G301" s="139"/>
      <c r="H301" s="139"/>
      <c r="I301" s="139">
        <v>360</v>
      </c>
      <c r="J301" s="142"/>
      <c r="K301" s="142"/>
      <c r="L301" s="142">
        <f t="shared" si="19"/>
        <v>2.4</v>
      </c>
      <c r="M301" s="196">
        <f t="shared" si="16"/>
        <v>10</v>
      </c>
      <c r="N301" s="216">
        <f t="shared" si="17"/>
        <v>36</v>
      </c>
      <c r="O301" s="197">
        <f t="shared" si="18"/>
        <v>36</v>
      </c>
      <c r="P301" s="360"/>
    </row>
    <row r="302" spans="1:16" x14ac:dyDescent="0.25">
      <c r="A302" s="136">
        <v>296</v>
      </c>
      <c r="B302" s="158" t="s">
        <v>2</v>
      </c>
      <c r="C302" s="158" t="s">
        <v>44</v>
      </c>
      <c r="D302" s="140"/>
      <c r="E302" s="141"/>
      <c r="F302" s="141">
        <v>0</v>
      </c>
      <c r="G302" s="139"/>
      <c r="H302" s="139"/>
      <c r="I302" s="139">
        <v>0</v>
      </c>
      <c r="J302" s="142"/>
      <c r="K302" s="142"/>
      <c r="L302" s="142" t="e">
        <f t="shared" si="19"/>
        <v>#DIV/0!</v>
      </c>
      <c r="M302" s="196">
        <f t="shared" si="16"/>
        <v>0</v>
      </c>
      <c r="N302" s="216">
        <f t="shared" si="17"/>
        <v>0</v>
      </c>
      <c r="O302" s="197">
        <f t="shared" si="18"/>
        <v>0</v>
      </c>
      <c r="P302" s="360"/>
    </row>
    <row r="303" spans="1:16" ht="31.5" x14ac:dyDescent="0.25">
      <c r="A303" s="136">
        <v>297</v>
      </c>
      <c r="B303" s="158" t="s">
        <v>45</v>
      </c>
      <c r="C303" s="158" t="s">
        <v>44</v>
      </c>
      <c r="D303" s="140"/>
      <c r="E303" s="141"/>
      <c r="F303" s="141">
        <v>177.71</v>
      </c>
      <c r="G303" s="139"/>
      <c r="H303" s="139"/>
      <c r="I303" s="139">
        <v>3428</v>
      </c>
      <c r="J303" s="142"/>
      <c r="K303" s="142"/>
      <c r="L303" s="142">
        <f t="shared" si="19"/>
        <v>19.289854256935456</v>
      </c>
      <c r="M303" s="196">
        <f t="shared" si="16"/>
        <v>10</v>
      </c>
      <c r="N303" s="216">
        <f t="shared" si="17"/>
        <v>342</v>
      </c>
      <c r="O303" s="197">
        <f t="shared" si="18"/>
        <v>342.8</v>
      </c>
      <c r="P303" s="360"/>
    </row>
    <row r="304" spans="1:16" ht="31.5" x14ac:dyDescent="0.25">
      <c r="A304" s="136">
        <v>298</v>
      </c>
      <c r="B304" s="158" t="s">
        <v>272</v>
      </c>
      <c r="C304" s="158" t="s">
        <v>44</v>
      </c>
      <c r="D304" s="140"/>
      <c r="E304" s="141"/>
      <c r="F304" s="141">
        <v>38</v>
      </c>
      <c r="G304" s="139"/>
      <c r="H304" s="139"/>
      <c r="I304" s="139">
        <v>476</v>
      </c>
      <c r="J304" s="142"/>
      <c r="K304" s="142"/>
      <c r="L304" s="142">
        <f t="shared" si="19"/>
        <v>12.526315789473685</v>
      </c>
      <c r="M304" s="196">
        <f t="shared" si="16"/>
        <v>10</v>
      </c>
      <c r="N304" s="216">
        <f t="shared" si="17"/>
        <v>47</v>
      </c>
      <c r="O304" s="197">
        <f t="shared" si="18"/>
        <v>47.6</v>
      </c>
      <c r="P304" s="360"/>
    </row>
    <row r="305" spans="1:16" x14ac:dyDescent="0.25">
      <c r="A305" s="136">
        <v>299</v>
      </c>
      <c r="B305" s="158" t="s">
        <v>2</v>
      </c>
      <c r="C305" s="158" t="s">
        <v>70</v>
      </c>
      <c r="D305" s="140"/>
      <c r="E305" s="141"/>
      <c r="F305" s="141"/>
      <c r="G305" s="139"/>
      <c r="H305" s="139"/>
      <c r="I305" s="139"/>
      <c r="J305" s="142"/>
      <c r="K305" s="142"/>
      <c r="L305" s="142" t="e">
        <f t="shared" si="19"/>
        <v>#DIV/0!</v>
      </c>
      <c r="M305" s="196">
        <f t="shared" si="16"/>
        <v>0</v>
      </c>
      <c r="N305" s="216">
        <f t="shared" si="17"/>
        <v>0</v>
      </c>
      <c r="O305" s="197">
        <f t="shared" si="18"/>
        <v>0</v>
      </c>
      <c r="P305" s="360"/>
    </row>
    <row r="306" spans="1:16" ht="31.5" x14ac:dyDescent="0.25">
      <c r="A306" s="136">
        <v>300</v>
      </c>
      <c r="B306" s="158" t="s">
        <v>777</v>
      </c>
      <c r="C306" s="158" t="s">
        <v>70</v>
      </c>
      <c r="D306" s="140"/>
      <c r="E306" s="141"/>
      <c r="F306" s="141"/>
      <c r="G306" s="139"/>
      <c r="H306" s="139"/>
      <c r="I306" s="139"/>
      <c r="J306" s="142"/>
      <c r="K306" s="142"/>
      <c r="L306" s="142" t="e">
        <f t="shared" si="19"/>
        <v>#DIV/0!</v>
      </c>
      <c r="M306" s="196">
        <f t="shared" si="16"/>
        <v>0</v>
      </c>
      <c r="N306" s="216">
        <f t="shared" si="17"/>
        <v>0</v>
      </c>
      <c r="O306" s="197">
        <f t="shared" si="18"/>
        <v>0</v>
      </c>
      <c r="P306" s="360"/>
    </row>
    <row r="307" spans="1:16" ht="31.5" x14ac:dyDescent="0.25">
      <c r="A307" s="136">
        <v>301</v>
      </c>
      <c r="B307" s="158" t="s">
        <v>778</v>
      </c>
      <c r="C307" s="158" t="s">
        <v>70</v>
      </c>
      <c r="D307" s="140"/>
      <c r="E307" s="141"/>
      <c r="F307" s="141"/>
      <c r="G307" s="139"/>
      <c r="H307" s="139"/>
      <c r="I307" s="139"/>
      <c r="J307" s="142"/>
      <c r="K307" s="142"/>
      <c r="L307" s="142" t="e">
        <f t="shared" si="19"/>
        <v>#DIV/0!</v>
      </c>
      <c r="M307" s="196">
        <f t="shared" si="16"/>
        <v>0</v>
      </c>
      <c r="N307" s="216">
        <f t="shared" si="17"/>
        <v>0</v>
      </c>
      <c r="O307" s="197">
        <f t="shared" si="18"/>
        <v>0</v>
      </c>
      <c r="P307" s="360"/>
    </row>
    <row r="308" spans="1:16" ht="31.5" x14ac:dyDescent="0.25">
      <c r="A308" s="136">
        <v>302</v>
      </c>
      <c r="B308" s="158" t="s">
        <v>779</v>
      </c>
      <c r="C308" s="158" t="s">
        <v>70</v>
      </c>
      <c r="D308" s="140"/>
      <c r="E308" s="141"/>
      <c r="F308" s="141"/>
      <c r="G308" s="139"/>
      <c r="H308" s="139"/>
      <c r="I308" s="139"/>
      <c r="J308" s="142"/>
      <c r="K308" s="142"/>
      <c r="L308" s="142" t="e">
        <f t="shared" si="19"/>
        <v>#DIV/0!</v>
      </c>
      <c r="M308" s="196">
        <f t="shared" si="16"/>
        <v>0</v>
      </c>
      <c r="N308" s="216">
        <f t="shared" si="17"/>
        <v>0</v>
      </c>
      <c r="O308" s="197">
        <f t="shared" si="18"/>
        <v>0</v>
      </c>
      <c r="P308" s="360"/>
    </row>
    <row r="309" spans="1:16" ht="31.5" x14ac:dyDescent="0.25">
      <c r="A309" s="136">
        <v>303</v>
      </c>
      <c r="B309" s="158" t="s">
        <v>780</v>
      </c>
      <c r="C309" s="158" t="s">
        <v>70</v>
      </c>
      <c r="D309" s="140"/>
      <c r="E309" s="141"/>
      <c r="F309" s="141"/>
      <c r="G309" s="139"/>
      <c r="H309" s="139"/>
      <c r="I309" s="139"/>
      <c r="J309" s="142"/>
      <c r="K309" s="142"/>
      <c r="L309" s="142" t="e">
        <f t="shared" si="19"/>
        <v>#DIV/0!</v>
      </c>
      <c r="M309" s="196">
        <f t="shared" si="16"/>
        <v>0</v>
      </c>
      <c r="N309" s="216">
        <f t="shared" si="17"/>
        <v>0</v>
      </c>
      <c r="O309" s="197">
        <f t="shared" si="18"/>
        <v>0</v>
      </c>
      <c r="P309" s="360"/>
    </row>
    <row r="310" spans="1:16" ht="31.5" x14ac:dyDescent="0.25">
      <c r="A310" s="136">
        <v>304</v>
      </c>
      <c r="B310" s="158" t="s">
        <v>781</v>
      </c>
      <c r="C310" s="158" t="s">
        <v>70</v>
      </c>
      <c r="D310" s="140"/>
      <c r="E310" s="141"/>
      <c r="F310" s="141"/>
      <c r="G310" s="139"/>
      <c r="H310" s="139"/>
      <c r="I310" s="139"/>
      <c r="J310" s="142"/>
      <c r="K310" s="142"/>
      <c r="L310" s="142" t="e">
        <f t="shared" si="19"/>
        <v>#DIV/0!</v>
      </c>
      <c r="M310" s="196">
        <f t="shared" si="16"/>
        <v>0</v>
      </c>
      <c r="N310" s="216">
        <f t="shared" si="17"/>
        <v>0</v>
      </c>
      <c r="O310" s="197">
        <f t="shared" si="18"/>
        <v>0</v>
      </c>
      <c r="P310" s="360"/>
    </row>
    <row r="311" spans="1:16" ht="31.5" x14ac:dyDescent="0.25">
      <c r="A311" s="136">
        <v>305</v>
      </c>
      <c r="B311" s="158" t="s">
        <v>782</v>
      </c>
      <c r="C311" s="158" t="s">
        <v>70</v>
      </c>
      <c r="D311" s="140"/>
      <c r="E311" s="141"/>
      <c r="F311" s="141"/>
      <c r="G311" s="139"/>
      <c r="H311" s="139"/>
      <c r="I311" s="139"/>
      <c r="J311" s="142"/>
      <c r="K311" s="142"/>
      <c r="L311" s="142" t="e">
        <f t="shared" si="19"/>
        <v>#DIV/0!</v>
      </c>
      <c r="M311" s="196">
        <f t="shared" si="16"/>
        <v>0</v>
      </c>
      <c r="N311" s="216">
        <f t="shared" si="17"/>
        <v>0</v>
      </c>
      <c r="O311" s="197">
        <f t="shared" si="18"/>
        <v>0</v>
      </c>
      <c r="P311" s="360"/>
    </row>
    <row r="312" spans="1:16" ht="47.25" x14ac:dyDescent="0.25">
      <c r="A312" s="136">
        <v>306</v>
      </c>
      <c r="B312" s="158" t="s">
        <v>783</v>
      </c>
      <c r="C312" s="158" t="s">
        <v>70</v>
      </c>
      <c r="D312" s="140"/>
      <c r="E312" s="141"/>
      <c r="F312" s="141"/>
      <c r="G312" s="139"/>
      <c r="H312" s="139"/>
      <c r="I312" s="139"/>
      <c r="J312" s="142"/>
      <c r="K312" s="142"/>
      <c r="L312" s="142" t="e">
        <f t="shared" si="19"/>
        <v>#DIV/0!</v>
      </c>
      <c r="M312" s="196">
        <f t="shared" si="16"/>
        <v>0</v>
      </c>
      <c r="N312" s="216">
        <f t="shared" si="17"/>
        <v>0</v>
      </c>
      <c r="O312" s="197">
        <f t="shared" si="18"/>
        <v>0</v>
      </c>
      <c r="P312" s="360"/>
    </row>
    <row r="313" spans="1:16" ht="31.5" x14ac:dyDescent="0.25">
      <c r="A313" s="136">
        <v>307</v>
      </c>
      <c r="B313" s="158" t="s">
        <v>150</v>
      </c>
      <c r="C313" s="158" t="s">
        <v>70</v>
      </c>
      <c r="D313" s="140"/>
      <c r="E313" s="141"/>
      <c r="F313" s="141"/>
      <c r="G313" s="139"/>
      <c r="H313" s="139"/>
      <c r="I313" s="139"/>
      <c r="J313" s="142"/>
      <c r="K313" s="142"/>
      <c r="L313" s="142" t="e">
        <f t="shared" si="19"/>
        <v>#DIV/0!</v>
      </c>
      <c r="M313" s="196">
        <f t="shared" si="16"/>
        <v>0</v>
      </c>
      <c r="N313" s="216">
        <f t="shared" si="17"/>
        <v>0</v>
      </c>
      <c r="O313" s="197">
        <f t="shared" si="18"/>
        <v>0</v>
      </c>
      <c r="P313" s="360"/>
    </row>
    <row r="314" spans="1:16" ht="47.25" x14ac:dyDescent="0.25">
      <c r="A314" s="136">
        <v>308</v>
      </c>
      <c r="B314" s="158" t="s">
        <v>136</v>
      </c>
      <c r="C314" s="158" t="s">
        <v>70</v>
      </c>
      <c r="D314" s="140"/>
      <c r="E314" s="141"/>
      <c r="F314" s="141"/>
      <c r="G314" s="139"/>
      <c r="H314" s="139"/>
      <c r="I314" s="139"/>
      <c r="J314" s="142"/>
      <c r="K314" s="142"/>
      <c r="L314" s="142" t="e">
        <f t="shared" si="19"/>
        <v>#DIV/0!</v>
      </c>
      <c r="M314" s="196">
        <f t="shared" si="16"/>
        <v>0</v>
      </c>
      <c r="N314" s="216">
        <f t="shared" si="17"/>
        <v>0</v>
      </c>
      <c r="O314" s="197">
        <f t="shared" si="18"/>
        <v>0</v>
      </c>
      <c r="P314" s="360"/>
    </row>
    <row r="315" spans="1:16" ht="31.5" x14ac:dyDescent="0.25">
      <c r="A315" s="136">
        <v>309</v>
      </c>
      <c r="B315" s="158" t="s">
        <v>130</v>
      </c>
      <c r="C315" s="158" t="s">
        <v>70</v>
      </c>
      <c r="D315" s="140"/>
      <c r="E315" s="141"/>
      <c r="F315" s="141"/>
      <c r="G315" s="139"/>
      <c r="H315" s="139"/>
      <c r="I315" s="139"/>
      <c r="J315" s="142"/>
      <c r="K315" s="142"/>
      <c r="L315" s="142" t="e">
        <f t="shared" si="19"/>
        <v>#DIV/0!</v>
      </c>
      <c r="M315" s="196">
        <f t="shared" si="16"/>
        <v>0</v>
      </c>
      <c r="N315" s="216">
        <f t="shared" si="17"/>
        <v>0</v>
      </c>
      <c r="O315" s="197">
        <f t="shared" si="18"/>
        <v>0</v>
      </c>
      <c r="P315" s="360"/>
    </row>
    <row r="316" spans="1:16" ht="31.5" x14ac:dyDescent="0.25">
      <c r="A316" s="136">
        <v>310</v>
      </c>
      <c r="B316" s="158" t="s">
        <v>784</v>
      </c>
      <c r="C316" s="158" t="s">
        <v>70</v>
      </c>
      <c r="D316" s="140"/>
      <c r="E316" s="141"/>
      <c r="F316" s="141"/>
      <c r="G316" s="139"/>
      <c r="H316" s="139"/>
      <c r="I316" s="139"/>
      <c r="J316" s="142"/>
      <c r="K316" s="142"/>
      <c r="L316" s="142" t="e">
        <f t="shared" si="19"/>
        <v>#DIV/0!</v>
      </c>
      <c r="M316" s="196">
        <f t="shared" si="16"/>
        <v>0</v>
      </c>
      <c r="N316" s="216">
        <f t="shared" si="17"/>
        <v>0</v>
      </c>
      <c r="O316" s="197">
        <f t="shared" si="18"/>
        <v>0</v>
      </c>
      <c r="P316" s="360"/>
    </row>
    <row r="317" spans="1:16" ht="31.5" x14ac:dyDescent="0.25">
      <c r="A317" s="136">
        <v>311</v>
      </c>
      <c r="B317" s="158" t="s">
        <v>110</v>
      </c>
      <c r="C317" s="158" t="s">
        <v>70</v>
      </c>
      <c r="D317" s="140"/>
      <c r="E317" s="141"/>
      <c r="F317" s="141"/>
      <c r="G317" s="139"/>
      <c r="H317" s="139"/>
      <c r="I317" s="139"/>
      <c r="J317" s="142"/>
      <c r="K317" s="142"/>
      <c r="L317" s="142" t="e">
        <f t="shared" si="19"/>
        <v>#DIV/0!</v>
      </c>
      <c r="M317" s="196">
        <f t="shared" si="16"/>
        <v>0</v>
      </c>
      <c r="N317" s="216">
        <f t="shared" si="17"/>
        <v>0</v>
      </c>
      <c r="O317" s="197">
        <f t="shared" si="18"/>
        <v>0</v>
      </c>
      <c r="P317" s="360"/>
    </row>
    <row r="318" spans="1:16" ht="31.5" x14ac:dyDescent="0.25">
      <c r="A318" s="136">
        <v>312</v>
      </c>
      <c r="B318" s="158" t="s">
        <v>111</v>
      </c>
      <c r="C318" s="158" t="s">
        <v>70</v>
      </c>
      <c r="D318" s="140"/>
      <c r="E318" s="141"/>
      <c r="F318" s="141"/>
      <c r="G318" s="139"/>
      <c r="H318" s="139"/>
      <c r="I318" s="139"/>
      <c r="J318" s="142"/>
      <c r="K318" s="142"/>
      <c r="L318" s="142" t="e">
        <f t="shared" si="19"/>
        <v>#DIV/0!</v>
      </c>
      <c r="M318" s="196">
        <f t="shared" si="16"/>
        <v>0</v>
      </c>
      <c r="N318" s="216">
        <f t="shared" si="17"/>
        <v>0</v>
      </c>
      <c r="O318" s="197">
        <f t="shared" si="18"/>
        <v>0</v>
      </c>
      <c r="P318" s="360"/>
    </row>
    <row r="319" spans="1:16" ht="31.5" x14ac:dyDescent="0.25">
      <c r="A319" s="136">
        <v>313</v>
      </c>
      <c r="B319" s="158" t="s">
        <v>112</v>
      </c>
      <c r="C319" s="158" t="s">
        <v>70</v>
      </c>
      <c r="D319" s="140"/>
      <c r="E319" s="141"/>
      <c r="F319" s="141"/>
      <c r="G319" s="139"/>
      <c r="H319" s="139"/>
      <c r="I319" s="139"/>
      <c r="J319" s="142"/>
      <c r="K319" s="142"/>
      <c r="L319" s="142" t="e">
        <f t="shared" si="19"/>
        <v>#DIV/0!</v>
      </c>
      <c r="M319" s="196">
        <f t="shared" si="16"/>
        <v>0</v>
      </c>
      <c r="N319" s="216">
        <f t="shared" si="17"/>
        <v>0</v>
      </c>
      <c r="O319" s="197">
        <f t="shared" si="18"/>
        <v>0</v>
      </c>
      <c r="P319" s="360"/>
    </row>
    <row r="320" spans="1:16" ht="31.5" x14ac:dyDescent="0.25">
      <c r="A320" s="136">
        <v>314</v>
      </c>
      <c r="B320" s="158" t="s">
        <v>92</v>
      </c>
      <c r="C320" s="158" t="s">
        <v>70</v>
      </c>
      <c r="D320" s="140"/>
      <c r="E320" s="141"/>
      <c r="F320" s="141"/>
      <c r="G320" s="139"/>
      <c r="H320" s="139"/>
      <c r="I320" s="139">
        <v>0</v>
      </c>
      <c r="J320" s="142"/>
      <c r="K320" s="142"/>
      <c r="L320" s="142" t="e">
        <f t="shared" si="19"/>
        <v>#DIV/0!</v>
      </c>
      <c r="M320" s="196">
        <f t="shared" si="16"/>
        <v>0</v>
      </c>
      <c r="N320" s="216">
        <f t="shared" si="17"/>
        <v>0</v>
      </c>
      <c r="O320" s="197">
        <f t="shared" si="18"/>
        <v>0</v>
      </c>
      <c r="P320" s="360"/>
    </row>
    <row r="321" spans="1:16" ht="31.5" x14ac:dyDescent="0.25">
      <c r="A321" s="136">
        <v>315</v>
      </c>
      <c r="B321" s="158" t="s">
        <v>114</v>
      </c>
      <c r="C321" s="158" t="s">
        <v>70</v>
      </c>
      <c r="D321" s="140"/>
      <c r="E321" s="141"/>
      <c r="F321" s="141"/>
      <c r="G321" s="139"/>
      <c r="H321" s="139"/>
      <c r="I321" s="139"/>
      <c r="J321" s="142"/>
      <c r="K321" s="142"/>
      <c r="L321" s="142" t="e">
        <f t="shared" si="19"/>
        <v>#DIV/0!</v>
      </c>
      <c r="M321" s="196">
        <f t="shared" si="16"/>
        <v>0</v>
      </c>
      <c r="N321" s="216">
        <f t="shared" si="17"/>
        <v>0</v>
      </c>
      <c r="O321" s="197">
        <f t="shared" si="18"/>
        <v>0</v>
      </c>
      <c r="P321" s="360"/>
    </row>
    <row r="322" spans="1:16" ht="31.5" x14ac:dyDescent="0.25">
      <c r="A322" s="136">
        <v>316</v>
      </c>
      <c r="B322" s="158" t="s">
        <v>161</v>
      </c>
      <c r="C322" s="158" t="s">
        <v>70</v>
      </c>
      <c r="D322" s="140"/>
      <c r="E322" s="141"/>
      <c r="F322" s="141"/>
      <c r="G322" s="139"/>
      <c r="H322" s="139"/>
      <c r="I322" s="139"/>
      <c r="J322" s="142"/>
      <c r="K322" s="142"/>
      <c r="L322" s="142" t="e">
        <f t="shared" si="19"/>
        <v>#DIV/0!</v>
      </c>
      <c r="M322" s="196">
        <f t="shared" si="16"/>
        <v>0</v>
      </c>
      <c r="N322" s="216">
        <f t="shared" si="17"/>
        <v>0</v>
      </c>
      <c r="O322" s="197">
        <f t="shared" si="18"/>
        <v>0</v>
      </c>
      <c r="P322" s="360"/>
    </row>
    <row r="323" spans="1:16" ht="31.5" x14ac:dyDescent="0.25">
      <c r="A323" s="136">
        <v>317</v>
      </c>
      <c r="B323" s="158" t="s">
        <v>71</v>
      </c>
      <c r="C323" s="158" t="s">
        <v>70</v>
      </c>
      <c r="D323" s="140"/>
      <c r="E323" s="141"/>
      <c r="F323" s="141"/>
      <c r="G323" s="139"/>
      <c r="H323" s="139"/>
      <c r="I323" s="139"/>
      <c r="J323" s="142"/>
      <c r="K323" s="142"/>
      <c r="L323" s="142" t="e">
        <f t="shared" si="19"/>
        <v>#DIV/0!</v>
      </c>
      <c r="M323" s="196">
        <f t="shared" si="16"/>
        <v>0</v>
      </c>
      <c r="N323" s="216">
        <f t="shared" si="17"/>
        <v>0</v>
      </c>
      <c r="O323" s="197">
        <f t="shared" si="18"/>
        <v>0</v>
      </c>
      <c r="P323" s="360"/>
    </row>
    <row r="324" spans="1:16" ht="31.5" x14ac:dyDescent="0.25">
      <c r="A324" s="136">
        <v>318</v>
      </c>
      <c r="B324" s="158" t="s">
        <v>152</v>
      </c>
      <c r="C324" s="158" t="s">
        <v>70</v>
      </c>
      <c r="D324" s="140"/>
      <c r="E324" s="141"/>
      <c r="F324" s="141"/>
      <c r="G324" s="139"/>
      <c r="H324" s="139"/>
      <c r="I324" s="139"/>
      <c r="J324" s="142"/>
      <c r="K324" s="142"/>
      <c r="L324" s="142" t="e">
        <f t="shared" si="19"/>
        <v>#DIV/0!</v>
      </c>
      <c r="M324" s="196">
        <f t="shared" si="16"/>
        <v>0</v>
      </c>
      <c r="N324" s="216">
        <f t="shared" si="17"/>
        <v>0</v>
      </c>
      <c r="O324" s="197">
        <f t="shared" si="18"/>
        <v>0</v>
      </c>
      <c r="P324" s="360"/>
    </row>
    <row r="325" spans="1:16" ht="31.5" x14ac:dyDescent="0.25">
      <c r="A325" s="136">
        <v>319</v>
      </c>
      <c r="B325" s="158" t="s">
        <v>137</v>
      </c>
      <c r="C325" s="158" t="s">
        <v>70</v>
      </c>
      <c r="D325" s="140"/>
      <c r="E325" s="141"/>
      <c r="F325" s="141"/>
      <c r="G325" s="139"/>
      <c r="H325" s="139"/>
      <c r="I325" s="139"/>
      <c r="J325" s="142"/>
      <c r="K325" s="142"/>
      <c r="L325" s="142" t="e">
        <f t="shared" si="19"/>
        <v>#DIV/0!</v>
      </c>
      <c r="M325" s="196">
        <f t="shared" si="16"/>
        <v>0</v>
      </c>
      <c r="N325" s="216">
        <f t="shared" si="17"/>
        <v>0</v>
      </c>
      <c r="O325" s="197">
        <f t="shared" si="18"/>
        <v>0</v>
      </c>
      <c r="P325" s="360"/>
    </row>
    <row r="326" spans="1:16" ht="47.25" x14ac:dyDescent="0.25">
      <c r="A326" s="136">
        <v>320</v>
      </c>
      <c r="B326" s="158" t="s">
        <v>785</v>
      </c>
      <c r="C326" s="158" t="s">
        <v>70</v>
      </c>
      <c r="D326" s="140"/>
      <c r="E326" s="141"/>
      <c r="F326" s="141"/>
      <c r="G326" s="139"/>
      <c r="H326" s="139"/>
      <c r="I326" s="139"/>
      <c r="J326" s="142"/>
      <c r="K326" s="142"/>
      <c r="L326" s="142" t="e">
        <f t="shared" si="19"/>
        <v>#DIV/0!</v>
      </c>
      <c r="M326" s="196">
        <f t="shared" si="16"/>
        <v>0</v>
      </c>
      <c r="N326" s="216">
        <f t="shared" si="17"/>
        <v>0</v>
      </c>
      <c r="O326" s="197">
        <f t="shared" si="18"/>
        <v>0</v>
      </c>
      <c r="P326" s="360"/>
    </row>
    <row r="327" spans="1:16" ht="47.25" x14ac:dyDescent="0.25">
      <c r="A327" s="136">
        <v>321</v>
      </c>
      <c r="B327" s="158" t="s">
        <v>786</v>
      </c>
      <c r="C327" s="158" t="s">
        <v>70</v>
      </c>
      <c r="D327" s="140"/>
      <c r="E327" s="141"/>
      <c r="F327" s="141"/>
      <c r="G327" s="139"/>
      <c r="H327" s="139"/>
      <c r="I327" s="139"/>
      <c r="J327" s="142"/>
      <c r="K327" s="142"/>
      <c r="L327" s="142" t="e">
        <f t="shared" si="19"/>
        <v>#DIV/0!</v>
      </c>
      <c r="M327" s="196">
        <f t="shared" si="16"/>
        <v>0</v>
      </c>
      <c r="N327" s="216">
        <f t="shared" si="17"/>
        <v>0</v>
      </c>
      <c r="O327" s="197">
        <f t="shared" si="18"/>
        <v>0</v>
      </c>
      <c r="P327" s="360"/>
    </row>
    <row r="328" spans="1:16" ht="47.25" x14ac:dyDescent="0.25">
      <c r="A328" s="136">
        <v>322</v>
      </c>
      <c r="B328" s="158" t="s">
        <v>787</v>
      </c>
      <c r="C328" s="158" t="s">
        <v>70</v>
      </c>
      <c r="D328" s="140"/>
      <c r="E328" s="141"/>
      <c r="F328" s="141"/>
      <c r="G328" s="139"/>
      <c r="H328" s="139"/>
      <c r="I328" s="139"/>
      <c r="J328" s="142"/>
      <c r="K328" s="142"/>
      <c r="L328" s="142" t="e">
        <f t="shared" si="19"/>
        <v>#DIV/0!</v>
      </c>
      <c r="M328" s="196">
        <f t="shared" si="16"/>
        <v>0</v>
      </c>
      <c r="N328" s="216">
        <f t="shared" si="17"/>
        <v>0</v>
      </c>
      <c r="O328" s="197">
        <f t="shared" si="18"/>
        <v>0</v>
      </c>
      <c r="P328" s="360"/>
    </row>
    <row r="329" spans="1:16" ht="47.25" x14ac:dyDescent="0.25">
      <c r="A329" s="136">
        <v>323</v>
      </c>
      <c r="B329" s="158" t="s">
        <v>788</v>
      </c>
      <c r="C329" s="158" t="s">
        <v>70</v>
      </c>
      <c r="D329" s="140"/>
      <c r="E329" s="141"/>
      <c r="F329" s="141"/>
      <c r="G329" s="139"/>
      <c r="H329" s="139"/>
      <c r="I329" s="139"/>
      <c r="J329" s="142"/>
      <c r="K329" s="142"/>
      <c r="L329" s="142" t="e">
        <f t="shared" si="19"/>
        <v>#DIV/0!</v>
      </c>
      <c r="M329" s="196">
        <f t="shared" ref="M329:M392" si="20">IF(I329&lt;10,0,10)</f>
        <v>0</v>
      </c>
      <c r="N329" s="216">
        <f t="shared" ref="N329:N392" si="21">ROUNDDOWN(O329,0)</f>
        <v>0</v>
      </c>
      <c r="O329" s="197">
        <f t="shared" ref="O329:O392" si="22">I329*M329/100</f>
        <v>0</v>
      </c>
      <c r="P329" s="360"/>
    </row>
    <row r="330" spans="1:16" ht="31.5" x14ac:dyDescent="0.25">
      <c r="A330" s="136">
        <v>324</v>
      </c>
      <c r="B330" s="158" t="s">
        <v>789</v>
      </c>
      <c r="C330" s="158" t="s">
        <v>70</v>
      </c>
      <c r="D330" s="140"/>
      <c r="E330" s="141"/>
      <c r="F330" s="141"/>
      <c r="G330" s="139"/>
      <c r="H330" s="139"/>
      <c r="I330" s="139"/>
      <c r="J330" s="142"/>
      <c r="K330" s="142"/>
      <c r="L330" s="142" t="e">
        <f t="shared" si="19"/>
        <v>#DIV/0!</v>
      </c>
      <c r="M330" s="196">
        <f t="shared" si="20"/>
        <v>0</v>
      </c>
      <c r="N330" s="216">
        <f t="shared" si="21"/>
        <v>0</v>
      </c>
      <c r="O330" s="197">
        <f t="shared" si="22"/>
        <v>0</v>
      </c>
      <c r="P330" s="360"/>
    </row>
    <row r="331" spans="1:16" ht="47.25" x14ac:dyDescent="0.25">
      <c r="A331" s="136">
        <v>325</v>
      </c>
      <c r="B331" s="158" t="s">
        <v>790</v>
      </c>
      <c r="C331" s="158" t="s">
        <v>70</v>
      </c>
      <c r="D331" s="140"/>
      <c r="E331" s="141"/>
      <c r="F331" s="141"/>
      <c r="G331" s="139"/>
      <c r="H331" s="139"/>
      <c r="I331" s="139"/>
      <c r="J331" s="142"/>
      <c r="K331" s="142"/>
      <c r="L331" s="142" t="e">
        <f t="shared" si="19"/>
        <v>#DIV/0!</v>
      </c>
      <c r="M331" s="196">
        <f t="shared" si="20"/>
        <v>0</v>
      </c>
      <c r="N331" s="216">
        <f t="shared" si="21"/>
        <v>0</v>
      </c>
      <c r="O331" s="197">
        <f t="shared" si="22"/>
        <v>0</v>
      </c>
      <c r="P331" s="360"/>
    </row>
    <row r="332" spans="1:16" ht="47.25" x14ac:dyDescent="0.25">
      <c r="A332" s="136">
        <v>326</v>
      </c>
      <c r="B332" s="158" t="s">
        <v>791</v>
      </c>
      <c r="C332" s="158" t="s">
        <v>70</v>
      </c>
      <c r="D332" s="140"/>
      <c r="E332" s="141"/>
      <c r="F332" s="141"/>
      <c r="G332" s="139"/>
      <c r="H332" s="139"/>
      <c r="I332" s="139"/>
      <c r="J332" s="142"/>
      <c r="K332" s="142"/>
      <c r="L332" s="142" t="e">
        <f t="shared" ref="L332:L340" si="23">I332/F332</f>
        <v>#DIV/0!</v>
      </c>
      <c r="M332" s="196">
        <f t="shared" si="20"/>
        <v>0</v>
      </c>
      <c r="N332" s="216">
        <f t="shared" si="21"/>
        <v>0</v>
      </c>
      <c r="O332" s="197">
        <f t="shared" si="22"/>
        <v>0</v>
      </c>
      <c r="P332" s="360"/>
    </row>
    <row r="333" spans="1:16" ht="47.25" x14ac:dyDescent="0.25">
      <c r="A333" s="136">
        <v>327</v>
      </c>
      <c r="B333" s="158" t="s">
        <v>792</v>
      </c>
      <c r="C333" s="158" t="s">
        <v>70</v>
      </c>
      <c r="D333" s="140"/>
      <c r="E333" s="141"/>
      <c r="F333" s="141"/>
      <c r="G333" s="139"/>
      <c r="H333" s="139"/>
      <c r="I333" s="139"/>
      <c r="J333" s="142"/>
      <c r="K333" s="142"/>
      <c r="L333" s="142" t="e">
        <f t="shared" si="23"/>
        <v>#DIV/0!</v>
      </c>
      <c r="M333" s="196">
        <f t="shared" si="20"/>
        <v>0</v>
      </c>
      <c r="N333" s="216">
        <f t="shared" si="21"/>
        <v>0</v>
      </c>
      <c r="O333" s="197">
        <f t="shared" si="22"/>
        <v>0</v>
      </c>
      <c r="P333" s="360"/>
    </row>
    <row r="334" spans="1:16" ht="47.25" x14ac:dyDescent="0.25">
      <c r="A334" s="136">
        <v>328</v>
      </c>
      <c r="B334" s="158" t="s">
        <v>793</v>
      </c>
      <c r="C334" s="158" t="s">
        <v>70</v>
      </c>
      <c r="D334" s="140"/>
      <c r="E334" s="141"/>
      <c r="F334" s="141"/>
      <c r="G334" s="139"/>
      <c r="H334" s="139"/>
      <c r="I334" s="139"/>
      <c r="J334" s="142"/>
      <c r="K334" s="142"/>
      <c r="L334" s="142" t="e">
        <f t="shared" si="23"/>
        <v>#DIV/0!</v>
      </c>
      <c r="M334" s="196">
        <f t="shared" si="20"/>
        <v>0</v>
      </c>
      <c r="N334" s="216">
        <f t="shared" si="21"/>
        <v>0</v>
      </c>
      <c r="O334" s="197">
        <f t="shared" si="22"/>
        <v>0</v>
      </c>
      <c r="P334" s="360"/>
    </row>
    <row r="335" spans="1:16" ht="31.5" x14ac:dyDescent="0.25">
      <c r="A335" s="136">
        <v>329</v>
      </c>
      <c r="B335" s="158" t="s">
        <v>794</v>
      </c>
      <c r="C335" s="158" t="s">
        <v>70</v>
      </c>
      <c r="D335" s="140"/>
      <c r="E335" s="141"/>
      <c r="F335" s="141"/>
      <c r="G335" s="139"/>
      <c r="H335" s="139"/>
      <c r="I335" s="139"/>
      <c r="J335" s="142"/>
      <c r="K335" s="142"/>
      <c r="L335" s="142" t="e">
        <f t="shared" si="23"/>
        <v>#DIV/0!</v>
      </c>
      <c r="M335" s="196">
        <f t="shared" si="20"/>
        <v>0</v>
      </c>
      <c r="N335" s="216">
        <f t="shared" si="21"/>
        <v>0</v>
      </c>
      <c r="O335" s="197">
        <f t="shared" si="22"/>
        <v>0</v>
      </c>
      <c r="P335" s="360"/>
    </row>
    <row r="336" spans="1:16" x14ac:dyDescent="0.25">
      <c r="A336" s="136">
        <v>330</v>
      </c>
      <c r="B336" s="158" t="s">
        <v>795</v>
      </c>
      <c r="C336" s="158" t="s">
        <v>70</v>
      </c>
      <c r="D336" s="140"/>
      <c r="E336" s="141"/>
      <c r="F336" s="141"/>
      <c r="G336" s="139"/>
      <c r="H336" s="139"/>
      <c r="I336" s="139"/>
      <c r="J336" s="142"/>
      <c r="K336" s="142"/>
      <c r="L336" s="142" t="e">
        <f t="shared" si="23"/>
        <v>#DIV/0!</v>
      </c>
      <c r="M336" s="196">
        <f t="shared" si="20"/>
        <v>0</v>
      </c>
      <c r="N336" s="216">
        <f t="shared" si="21"/>
        <v>0</v>
      </c>
      <c r="O336" s="197">
        <f t="shared" si="22"/>
        <v>0</v>
      </c>
      <c r="P336" s="360"/>
    </row>
    <row r="337" spans="1:16" ht="31.5" x14ac:dyDescent="0.25">
      <c r="A337" s="136">
        <v>331</v>
      </c>
      <c r="B337" s="158" t="s">
        <v>796</v>
      </c>
      <c r="C337" s="158" t="s">
        <v>70</v>
      </c>
      <c r="D337" s="140"/>
      <c r="E337" s="141"/>
      <c r="F337" s="141"/>
      <c r="G337" s="139"/>
      <c r="H337" s="139"/>
      <c r="I337" s="139"/>
      <c r="J337" s="142"/>
      <c r="K337" s="142"/>
      <c r="L337" s="142" t="e">
        <f t="shared" si="23"/>
        <v>#DIV/0!</v>
      </c>
      <c r="M337" s="196">
        <f t="shared" si="20"/>
        <v>0</v>
      </c>
      <c r="N337" s="216">
        <f t="shared" si="21"/>
        <v>0</v>
      </c>
      <c r="O337" s="197">
        <f t="shared" si="22"/>
        <v>0</v>
      </c>
      <c r="P337" s="360"/>
    </row>
    <row r="338" spans="1:16" ht="31.5" x14ac:dyDescent="0.25">
      <c r="A338" s="136">
        <v>332</v>
      </c>
      <c r="B338" s="158" t="s">
        <v>797</v>
      </c>
      <c r="C338" s="158" t="s">
        <v>70</v>
      </c>
      <c r="D338" s="140"/>
      <c r="E338" s="141"/>
      <c r="F338" s="141"/>
      <c r="G338" s="139"/>
      <c r="H338" s="139"/>
      <c r="I338" s="139"/>
      <c r="J338" s="142"/>
      <c r="K338" s="142"/>
      <c r="L338" s="142" t="e">
        <f t="shared" si="23"/>
        <v>#DIV/0!</v>
      </c>
      <c r="M338" s="196">
        <f t="shared" si="20"/>
        <v>0</v>
      </c>
      <c r="N338" s="216">
        <f t="shared" si="21"/>
        <v>0</v>
      </c>
      <c r="O338" s="197">
        <f t="shared" si="22"/>
        <v>0</v>
      </c>
      <c r="P338" s="360"/>
    </row>
    <row r="339" spans="1:16" ht="31.5" x14ac:dyDescent="0.25">
      <c r="A339" s="136">
        <v>333</v>
      </c>
      <c r="B339" s="158" t="s">
        <v>798</v>
      </c>
      <c r="C339" s="158" t="s">
        <v>70</v>
      </c>
      <c r="D339" s="140"/>
      <c r="E339" s="141"/>
      <c r="F339" s="141"/>
      <c r="G339" s="139"/>
      <c r="H339" s="139"/>
      <c r="I339" s="139"/>
      <c r="J339" s="142"/>
      <c r="K339" s="142"/>
      <c r="L339" s="142" t="e">
        <f t="shared" si="23"/>
        <v>#DIV/0!</v>
      </c>
      <c r="M339" s="196">
        <f t="shared" si="20"/>
        <v>0</v>
      </c>
      <c r="N339" s="216">
        <f t="shared" si="21"/>
        <v>0</v>
      </c>
      <c r="O339" s="197">
        <f t="shared" si="22"/>
        <v>0</v>
      </c>
      <c r="P339" s="360"/>
    </row>
    <row r="340" spans="1:16" x14ac:dyDescent="0.25">
      <c r="A340" s="136">
        <v>334</v>
      </c>
      <c r="B340" s="158" t="s">
        <v>799</v>
      </c>
      <c r="C340" s="158" t="s">
        <v>70</v>
      </c>
      <c r="D340" s="140"/>
      <c r="E340" s="141"/>
      <c r="F340" s="141"/>
      <c r="G340" s="139"/>
      <c r="H340" s="139"/>
      <c r="I340" s="139"/>
      <c r="J340" s="142"/>
      <c r="K340" s="142"/>
      <c r="L340" s="142" t="e">
        <f t="shared" si="23"/>
        <v>#DIV/0!</v>
      </c>
      <c r="M340" s="196">
        <f t="shared" si="20"/>
        <v>0</v>
      </c>
      <c r="N340" s="216">
        <f t="shared" si="21"/>
        <v>0</v>
      </c>
      <c r="O340" s="197">
        <f t="shared" si="22"/>
        <v>0</v>
      </c>
      <c r="P340" s="360"/>
    </row>
    <row r="341" spans="1:16" x14ac:dyDescent="0.25">
      <c r="A341" s="136">
        <v>335</v>
      </c>
      <c r="B341" s="158" t="e">
        <f t="shared" ref="B341:B392" ca="1" si="24">INDIRECT(CONCATENATE($C$505,$D$505,"!$B",$A341 + 5))</f>
        <v>#REF!</v>
      </c>
      <c r="C341" s="158" t="e">
        <f t="shared" ref="C341:C392" ca="1" si="25">INDIRECT(CONCATENATE($C$505,$D$505,"!$C",$A341 + 5))</f>
        <v>#REF!</v>
      </c>
      <c r="D341" s="140"/>
      <c r="E341" s="141"/>
      <c r="F341" s="141" t="e">
        <f t="shared" ref="F341:F392" ca="1" si="26">INDIRECT(CONCATENATE($C$505,$D$505,"!$J",$A341 + 5))</f>
        <v>#REF!</v>
      </c>
      <c r="G341" s="139"/>
      <c r="H341" s="139"/>
      <c r="I341" s="139" t="e">
        <f t="shared" ref="I341:I392" ca="1" si="27">INDIRECT(CONCATENATE($C$505,$D$505,"!$H",$A341 + 5))</f>
        <v>#REF!</v>
      </c>
      <c r="J341" s="142"/>
      <c r="K341" s="142"/>
      <c r="L341" s="142" t="e">
        <f t="shared" ref="L341:L392" ca="1" si="28">INDIRECT(CONCATENATE($C$505,$D$505,"!$I",$A341 + 5))</f>
        <v>#REF!</v>
      </c>
      <c r="M341" s="196" t="e">
        <f t="shared" ca="1" si="20"/>
        <v>#REF!</v>
      </c>
      <c r="N341" s="216" t="e">
        <f t="shared" ca="1" si="21"/>
        <v>#REF!</v>
      </c>
      <c r="O341" s="197" t="e">
        <f t="shared" ca="1" si="22"/>
        <v>#REF!</v>
      </c>
      <c r="P341" s="360"/>
    </row>
    <row r="342" spans="1:16" x14ac:dyDescent="0.25">
      <c r="A342" s="136">
        <v>336</v>
      </c>
      <c r="B342" s="158" t="e">
        <f t="shared" ca="1" si="24"/>
        <v>#REF!</v>
      </c>
      <c r="C342" s="158" t="e">
        <f t="shared" ca="1" si="25"/>
        <v>#REF!</v>
      </c>
      <c r="D342" s="140"/>
      <c r="E342" s="141"/>
      <c r="F342" s="141" t="e">
        <f t="shared" ca="1" si="26"/>
        <v>#REF!</v>
      </c>
      <c r="G342" s="139"/>
      <c r="H342" s="139"/>
      <c r="I342" s="139" t="e">
        <f t="shared" ca="1" si="27"/>
        <v>#REF!</v>
      </c>
      <c r="J342" s="142"/>
      <c r="K342" s="142"/>
      <c r="L342" s="142" t="e">
        <f t="shared" ca="1" si="28"/>
        <v>#REF!</v>
      </c>
      <c r="M342" s="196" t="e">
        <f t="shared" ca="1" si="20"/>
        <v>#REF!</v>
      </c>
      <c r="N342" s="216" t="e">
        <f t="shared" ca="1" si="21"/>
        <v>#REF!</v>
      </c>
      <c r="O342" s="197" t="e">
        <f t="shared" ca="1" si="22"/>
        <v>#REF!</v>
      </c>
      <c r="P342" s="360"/>
    </row>
    <row r="343" spans="1:16" x14ac:dyDescent="0.25">
      <c r="A343" s="136">
        <v>337</v>
      </c>
      <c r="B343" s="158" t="e">
        <f t="shared" ca="1" si="24"/>
        <v>#REF!</v>
      </c>
      <c r="C343" s="158" t="e">
        <f t="shared" ca="1" si="25"/>
        <v>#REF!</v>
      </c>
      <c r="D343" s="140"/>
      <c r="E343" s="141"/>
      <c r="F343" s="141" t="e">
        <f t="shared" ca="1" si="26"/>
        <v>#REF!</v>
      </c>
      <c r="G343" s="139"/>
      <c r="H343" s="139"/>
      <c r="I343" s="139" t="e">
        <f t="shared" ca="1" si="27"/>
        <v>#REF!</v>
      </c>
      <c r="J343" s="142"/>
      <c r="K343" s="142"/>
      <c r="L343" s="142" t="e">
        <f t="shared" ca="1" si="28"/>
        <v>#REF!</v>
      </c>
      <c r="M343" s="196" t="e">
        <f t="shared" ca="1" si="20"/>
        <v>#REF!</v>
      </c>
      <c r="N343" s="216" t="e">
        <f t="shared" ca="1" si="21"/>
        <v>#REF!</v>
      </c>
      <c r="O343" s="197" t="e">
        <f t="shared" ca="1" si="22"/>
        <v>#REF!</v>
      </c>
      <c r="P343" s="360"/>
    </row>
    <row r="344" spans="1:16" x14ac:dyDescent="0.25">
      <c r="A344" s="136">
        <v>338</v>
      </c>
      <c r="B344" s="158" t="e">
        <f t="shared" ca="1" si="24"/>
        <v>#REF!</v>
      </c>
      <c r="C344" s="158" t="e">
        <f t="shared" ca="1" si="25"/>
        <v>#REF!</v>
      </c>
      <c r="D344" s="140"/>
      <c r="E344" s="141"/>
      <c r="F344" s="141" t="e">
        <f t="shared" ca="1" si="26"/>
        <v>#REF!</v>
      </c>
      <c r="G344" s="139"/>
      <c r="H344" s="139"/>
      <c r="I344" s="139" t="e">
        <f t="shared" ca="1" si="27"/>
        <v>#REF!</v>
      </c>
      <c r="J344" s="142"/>
      <c r="K344" s="142"/>
      <c r="L344" s="142" t="e">
        <f t="shared" ca="1" si="28"/>
        <v>#REF!</v>
      </c>
      <c r="M344" s="196" t="e">
        <f t="shared" ca="1" si="20"/>
        <v>#REF!</v>
      </c>
      <c r="N344" s="216" t="e">
        <f t="shared" ca="1" si="21"/>
        <v>#REF!</v>
      </c>
      <c r="O344" s="197" t="e">
        <f t="shared" ca="1" si="22"/>
        <v>#REF!</v>
      </c>
      <c r="P344" s="360"/>
    </row>
    <row r="345" spans="1:16" x14ac:dyDescent="0.25">
      <c r="A345" s="136">
        <v>339</v>
      </c>
      <c r="B345" s="158" t="e">
        <f t="shared" ca="1" si="24"/>
        <v>#REF!</v>
      </c>
      <c r="C345" s="158" t="e">
        <f t="shared" ca="1" si="25"/>
        <v>#REF!</v>
      </c>
      <c r="D345" s="140"/>
      <c r="E345" s="141"/>
      <c r="F345" s="141" t="e">
        <f t="shared" ca="1" si="26"/>
        <v>#REF!</v>
      </c>
      <c r="G345" s="139"/>
      <c r="H345" s="139"/>
      <c r="I345" s="139" t="e">
        <f t="shared" ca="1" si="27"/>
        <v>#REF!</v>
      </c>
      <c r="J345" s="142"/>
      <c r="K345" s="142"/>
      <c r="L345" s="142" t="e">
        <f t="shared" ca="1" si="28"/>
        <v>#REF!</v>
      </c>
      <c r="M345" s="196" t="e">
        <f t="shared" ca="1" si="20"/>
        <v>#REF!</v>
      </c>
      <c r="N345" s="216" t="e">
        <f t="shared" ca="1" si="21"/>
        <v>#REF!</v>
      </c>
      <c r="O345" s="197" t="e">
        <f t="shared" ca="1" si="22"/>
        <v>#REF!</v>
      </c>
      <c r="P345" s="360"/>
    </row>
    <row r="346" spans="1:16" x14ac:dyDescent="0.25">
      <c r="A346" s="136">
        <v>340</v>
      </c>
      <c r="B346" s="158" t="e">
        <f t="shared" ca="1" si="24"/>
        <v>#REF!</v>
      </c>
      <c r="C346" s="158" t="e">
        <f t="shared" ca="1" si="25"/>
        <v>#REF!</v>
      </c>
      <c r="D346" s="140"/>
      <c r="E346" s="141"/>
      <c r="F346" s="141" t="e">
        <f t="shared" ca="1" si="26"/>
        <v>#REF!</v>
      </c>
      <c r="G346" s="139"/>
      <c r="H346" s="139"/>
      <c r="I346" s="139" t="e">
        <f t="shared" ca="1" si="27"/>
        <v>#REF!</v>
      </c>
      <c r="J346" s="142"/>
      <c r="K346" s="142"/>
      <c r="L346" s="142" t="e">
        <f t="shared" ca="1" si="28"/>
        <v>#REF!</v>
      </c>
      <c r="M346" s="196" t="e">
        <f t="shared" ca="1" si="20"/>
        <v>#REF!</v>
      </c>
      <c r="N346" s="216" t="e">
        <f t="shared" ca="1" si="21"/>
        <v>#REF!</v>
      </c>
      <c r="O346" s="197" t="e">
        <f t="shared" ca="1" si="22"/>
        <v>#REF!</v>
      </c>
      <c r="P346" s="360"/>
    </row>
    <row r="347" spans="1:16" x14ac:dyDescent="0.25">
      <c r="A347" s="136">
        <v>341</v>
      </c>
      <c r="B347" s="158" t="e">
        <f t="shared" ca="1" si="24"/>
        <v>#REF!</v>
      </c>
      <c r="C347" s="158" t="e">
        <f t="shared" ca="1" si="25"/>
        <v>#REF!</v>
      </c>
      <c r="D347" s="140"/>
      <c r="E347" s="141"/>
      <c r="F347" s="141" t="e">
        <f t="shared" ca="1" si="26"/>
        <v>#REF!</v>
      </c>
      <c r="G347" s="139"/>
      <c r="H347" s="139"/>
      <c r="I347" s="139" t="e">
        <f t="shared" ca="1" si="27"/>
        <v>#REF!</v>
      </c>
      <c r="J347" s="142"/>
      <c r="K347" s="142"/>
      <c r="L347" s="142" t="e">
        <f t="shared" ca="1" si="28"/>
        <v>#REF!</v>
      </c>
      <c r="M347" s="196" t="e">
        <f t="shared" ca="1" si="20"/>
        <v>#REF!</v>
      </c>
      <c r="N347" s="216" t="e">
        <f t="shared" ca="1" si="21"/>
        <v>#REF!</v>
      </c>
      <c r="O347" s="197" t="e">
        <f t="shared" ca="1" si="22"/>
        <v>#REF!</v>
      </c>
      <c r="P347" s="360"/>
    </row>
    <row r="348" spans="1:16" x14ac:dyDescent="0.25">
      <c r="A348" s="136">
        <v>342</v>
      </c>
      <c r="B348" s="158" t="e">
        <f t="shared" ca="1" si="24"/>
        <v>#REF!</v>
      </c>
      <c r="C348" s="158" t="e">
        <f t="shared" ca="1" si="25"/>
        <v>#REF!</v>
      </c>
      <c r="D348" s="140"/>
      <c r="E348" s="141"/>
      <c r="F348" s="141" t="e">
        <f t="shared" ca="1" si="26"/>
        <v>#REF!</v>
      </c>
      <c r="G348" s="139"/>
      <c r="H348" s="139"/>
      <c r="I348" s="139" t="e">
        <f t="shared" ca="1" si="27"/>
        <v>#REF!</v>
      </c>
      <c r="J348" s="142"/>
      <c r="K348" s="142"/>
      <c r="L348" s="142" t="e">
        <f t="shared" ca="1" si="28"/>
        <v>#REF!</v>
      </c>
      <c r="M348" s="196" t="e">
        <f t="shared" ca="1" si="20"/>
        <v>#REF!</v>
      </c>
      <c r="N348" s="216" t="e">
        <f t="shared" ca="1" si="21"/>
        <v>#REF!</v>
      </c>
      <c r="O348" s="197" t="e">
        <f t="shared" ca="1" si="22"/>
        <v>#REF!</v>
      </c>
      <c r="P348" s="360"/>
    </row>
    <row r="349" spans="1:16" x14ac:dyDescent="0.25">
      <c r="A349" s="136">
        <v>343</v>
      </c>
      <c r="B349" s="158" t="e">
        <f t="shared" ca="1" si="24"/>
        <v>#REF!</v>
      </c>
      <c r="C349" s="158" t="e">
        <f t="shared" ca="1" si="25"/>
        <v>#REF!</v>
      </c>
      <c r="D349" s="140"/>
      <c r="E349" s="141"/>
      <c r="F349" s="141" t="e">
        <f t="shared" ca="1" si="26"/>
        <v>#REF!</v>
      </c>
      <c r="G349" s="139"/>
      <c r="H349" s="139"/>
      <c r="I349" s="139" t="e">
        <f t="shared" ca="1" si="27"/>
        <v>#REF!</v>
      </c>
      <c r="J349" s="142"/>
      <c r="K349" s="142"/>
      <c r="L349" s="142" t="e">
        <f t="shared" ca="1" si="28"/>
        <v>#REF!</v>
      </c>
      <c r="M349" s="196" t="e">
        <f t="shared" ca="1" si="20"/>
        <v>#REF!</v>
      </c>
      <c r="N349" s="216" t="e">
        <f t="shared" ca="1" si="21"/>
        <v>#REF!</v>
      </c>
      <c r="O349" s="197" t="e">
        <f t="shared" ca="1" si="22"/>
        <v>#REF!</v>
      </c>
      <c r="P349" s="360"/>
    </row>
    <row r="350" spans="1:16" x14ac:dyDescent="0.25">
      <c r="A350" s="136">
        <v>344</v>
      </c>
      <c r="B350" s="158" t="e">
        <f t="shared" ca="1" si="24"/>
        <v>#REF!</v>
      </c>
      <c r="C350" s="158" t="e">
        <f t="shared" ca="1" si="25"/>
        <v>#REF!</v>
      </c>
      <c r="D350" s="140"/>
      <c r="E350" s="141"/>
      <c r="F350" s="141" t="e">
        <f t="shared" ca="1" si="26"/>
        <v>#REF!</v>
      </c>
      <c r="G350" s="139"/>
      <c r="H350" s="139"/>
      <c r="I350" s="139" t="e">
        <f t="shared" ca="1" si="27"/>
        <v>#REF!</v>
      </c>
      <c r="J350" s="142"/>
      <c r="K350" s="142"/>
      <c r="L350" s="142" t="e">
        <f t="shared" ca="1" si="28"/>
        <v>#REF!</v>
      </c>
      <c r="M350" s="196" t="e">
        <f t="shared" ca="1" si="20"/>
        <v>#REF!</v>
      </c>
      <c r="N350" s="216" t="e">
        <f t="shared" ca="1" si="21"/>
        <v>#REF!</v>
      </c>
      <c r="O350" s="197" t="e">
        <f t="shared" ca="1" si="22"/>
        <v>#REF!</v>
      </c>
      <c r="P350" s="360"/>
    </row>
    <row r="351" spans="1:16" x14ac:dyDescent="0.25">
      <c r="A351" s="136">
        <v>345</v>
      </c>
      <c r="B351" s="158" t="e">
        <f t="shared" ca="1" si="24"/>
        <v>#REF!</v>
      </c>
      <c r="C351" s="158" t="e">
        <f t="shared" ca="1" si="25"/>
        <v>#REF!</v>
      </c>
      <c r="D351" s="140"/>
      <c r="E351" s="141"/>
      <c r="F351" s="141" t="e">
        <f t="shared" ca="1" si="26"/>
        <v>#REF!</v>
      </c>
      <c r="G351" s="139"/>
      <c r="H351" s="139"/>
      <c r="I351" s="139" t="e">
        <f t="shared" ca="1" si="27"/>
        <v>#REF!</v>
      </c>
      <c r="J351" s="142"/>
      <c r="K351" s="142"/>
      <c r="L351" s="142" t="e">
        <f t="shared" ca="1" si="28"/>
        <v>#REF!</v>
      </c>
      <c r="M351" s="196" t="e">
        <f t="shared" ca="1" si="20"/>
        <v>#REF!</v>
      </c>
      <c r="N351" s="216" t="e">
        <f t="shared" ca="1" si="21"/>
        <v>#REF!</v>
      </c>
      <c r="O351" s="197" t="e">
        <f t="shared" ca="1" si="22"/>
        <v>#REF!</v>
      </c>
      <c r="P351" s="360"/>
    </row>
    <row r="352" spans="1:16" x14ac:dyDescent="0.25">
      <c r="A352" s="136">
        <v>346</v>
      </c>
      <c r="B352" s="158" t="e">
        <f t="shared" ca="1" si="24"/>
        <v>#REF!</v>
      </c>
      <c r="C352" s="158" t="e">
        <f t="shared" ca="1" si="25"/>
        <v>#REF!</v>
      </c>
      <c r="D352" s="140"/>
      <c r="E352" s="141"/>
      <c r="F352" s="141" t="e">
        <f t="shared" ca="1" si="26"/>
        <v>#REF!</v>
      </c>
      <c r="G352" s="139"/>
      <c r="H352" s="139"/>
      <c r="I352" s="139" t="e">
        <f t="shared" ca="1" si="27"/>
        <v>#REF!</v>
      </c>
      <c r="J352" s="142"/>
      <c r="K352" s="142"/>
      <c r="L352" s="142" t="e">
        <f t="shared" ca="1" si="28"/>
        <v>#REF!</v>
      </c>
      <c r="M352" s="196" t="e">
        <f t="shared" ca="1" si="20"/>
        <v>#REF!</v>
      </c>
      <c r="N352" s="216" t="e">
        <f t="shared" ca="1" si="21"/>
        <v>#REF!</v>
      </c>
      <c r="O352" s="197" t="e">
        <f t="shared" ca="1" si="22"/>
        <v>#REF!</v>
      </c>
      <c r="P352" s="360"/>
    </row>
    <row r="353" spans="1:16" x14ac:dyDescent="0.25">
      <c r="A353" s="136">
        <v>347</v>
      </c>
      <c r="B353" s="158" t="e">
        <f t="shared" ca="1" si="24"/>
        <v>#REF!</v>
      </c>
      <c r="C353" s="158" t="e">
        <f t="shared" ca="1" si="25"/>
        <v>#REF!</v>
      </c>
      <c r="D353" s="140"/>
      <c r="E353" s="141"/>
      <c r="F353" s="141" t="e">
        <f t="shared" ca="1" si="26"/>
        <v>#REF!</v>
      </c>
      <c r="G353" s="139"/>
      <c r="H353" s="139"/>
      <c r="I353" s="139" t="e">
        <f t="shared" ca="1" si="27"/>
        <v>#REF!</v>
      </c>
      <c r="J353" s="142"/>
      <c r="K353" s="142"/>
      <c r="L353" s="142" t="e">
        <f t="shared" ca="1" si="28"/>
        <v>#REF!</v>
      </c>
      <c r="M353" s="196" t="e">
        <f t="shared" ca="1" si="20"/>
        <v>#REF!</v>
      </c>
      <c r="N353" s="216" t="e">
        <f t="shared" ca="1" si="21"/>
        <v>#REF!</v>
      </c>
      <c r="O353" s="197" t="e">
        <f t="shared" ca="1" si="22"/>
        <v>#REF!</v>
      </c>
      <c r="P353" s="360"/>
    </row>
    <row r="354" spans="1:16" x14ac:dyDescent="0.25">
      <c r="A354" s="136">
        <v>348</v>
      </c>
      <c r="B354" s="158" t="e">
        <f t="shared" ca="1" si="24"/>
        <v>#REF!</v>
      </c>
      <c r="C354" s="158" t="e">
        <f t="shared" ca="1" si="25"/>
        <v>#REF!</v>
      </c>
      <c r="D354" s="140"/>
      <c r="E354" s="141"/>
      <c r="F354" s="141" t="e">
        <f t="shared" ca="1" si="26"/>
        <v>#REF!</v>
      </c>
      <c r="G354" s="139"/>
      <c r="H354" s="139"/>
      <c r="I354" s="139" t="e">
        <f t="shared" ca="1" si="27"/>
        <v>#REF!</v>
      </c>
      <c r="J354" s="142"/>
      <c r="K354" s="142"/>
      <c r="L354" s="142" t="e">
        <f t="shared" ca="1" si="28"/>
        <v>#REF!</v>
      </c>
      <c r="M354" s="196" t="e">
        <f t="shared" ca="1" si="20"/>
        <v>#REF!</v>
      </c>
      <c r="N354" s="216" t="e">
        <f t="shared" ca="1" si="21"/>
        <v>#REF!</v>
      </c>
      <c r="O354" s="197" t="e">
        <f t="shared" ca="1" si="22"/>
        <v>#REF!</v>
      </c>
      <c r="P354" s="360"/>
    </row>
    <row r="355" spans="1:16" x14ac:dyDescent="0.25">
      <c r="A355" s="136">
        <v>349</v>
      </c>
      <c r="B355" s="158" t="e">
        <f t="shared" ca="1" si="24"/>
        <v>#REF!</v>
      </c>
      <c r="C355" s="158" t="e">
        <f t="shared" ca="1" si="25"/>
        <v>#REF!</v>
      </c>
      <c r="D355" s="140"/>
      <c r="E355" s="141"/>
      <c r="F355" s="141" t="e">
        <f t="shared" ca="1" si="26"/>
        <v>#REF!</v>
      </c>
      <c r="G355" s="139"/>
      <c r="H355" s="139"/>
      <c r="I355" s="139" t="e">
        <f t="shared" ca="1" si="27"/>
        <v>#REF!</v>
      </c>
      <c r="J355" s="142"/>
      <c r="K355" s="142"/>
      <c r="L355" s="142" t="e">
        <f t="shared" ca="1" si="28"/>
        <v>#REF!</v>
      </c>
      <c r="M355" s="196" t="e">
        <f t="shared" ca="1" si="20"/>
        <v>#REF!</v>
      </c>
      <c r="N355" s="216" t="e">
        <f t="shared" ca="1" si="21"/>
        <v>#REF!</v>
      </c>
      <c r="O355" s="197" t="e">
        <f t="shared" ca="1" si="22"/>
        <v>#REF!</v>
      </c>
      <c r="P355" s="360"/>
    </row>
    <row r="356" spans="1:16" x14ac:dyDescent="0.25">
      <c r="A356" s="136">
        <v>350</v>
      </c>
      <c r="B356" s="158" t="e">
        <f t="shared" ca="1" si="24"/>
        <v>#REF!</v>
      </c>
      <c r="C356" s="158" t="e">
        <f t="shared" ca="1" si="25"/>
        <v>#REF!</v>
      </c>
      <c r="D356" s="140"/>
      <c r="E356" s="141"/>
      <c r="F356" s="141" t="e">
        <f t="shared" ca="1" si="26"/>
        <v>#REF!</v>
      </c>
      <c r="G356" s="139"/>
      <c r="H356" s="139"/>
      <c r="I356" s="139" t="e">
        <f t="shared" ca="1" si="27"/>
        <v>#REF!</v>
      </c>
      <c r="J356" s="142"/>
      <c r="K356" s="142"/>
      <c r="L356" s="142" t="e">
        <f t="shared" ca="1" si="28"/>
        <v>#REF!</v>
      </c>
      <c r="M356" s="196" t="e">
        <f t="shared" ca="1" si="20"/>
        <v>#REF!</v>
      </c>
      <c r="N356" s="216" t="e">
        <f t="shared" ca="1" si="21"/>
        <v>#REF!</v>
      </c>
      <c r="O356" s="197" t="e">
        <f t="shared" ca="1" si="22"/>
        <v>#REF!</v>
      </c>
      <c r="P356" s="360"/>
    </row>
    <row r="357" spans="1:16" x14ac:dyDescent="0.25">
      <c r="A357" s="136">
        <v>351</v>
      </c>
      <c r="B357" s="158" t="e">
        <f t="shared" ca="1" si="24"/>
        <v>#REF!</v>
      </c>
      <c r="C357" s="158" t="e">
        <f t="shared" ca="1" si="25"/>
        <v>#REF!</v>
      </c>
      <c r="D357" s="140"/>
      <c r="E357" s="141"/>
      <c r="F357" s="141" t="e">
        <f t="shared" ca="1" si="26"/>
        <v>#REF!</v>
      </c>
      <c r="G357" s="139"/>
      <c r="H357" s="139"/>
      <c r="I357" s="139" t="e">
        <f t="shared" ca="1" si="27"/>
        <v>#REF!</v>
      </c>
      <c r="J357" s="142"/>
      <c r="K357" s="142"/>
      <c r="L357" s="142" t="e">
        <f t="shared" ca="1" si="28"/>
        <v>#REF!</v>
      </c>
      <c r="M357" s="196" t="e">
        <f t="shared" ca="1" si="20"/>
        <v>#REF!</v>
      </c>
      <c r="N357" s="216" t="e">
        <f t="shared" ca="1" si="21"/>
        <v>#REF!</v>
      </c>
      <c r="O357" s="197" t="e">
        <f t="shared" ca="1" si="22"/>
        <v>#REF!</v>
      </c>
      <c r="P357" s="360"/>
    </row>
    <row r="358" spans="1:16" x14ac:dyDescent="0.25">
      <c r="A358" s="136">
        <v>352</v>
      </c>
      <c r="B358" s="158" t="e">
        <f t="shared" ca="1" si="24"/>
        <v>#REF!</v>
      </c>
      <c r="C358" s="158" t="e">
        <f t="shared" ca="1" si="25"/>
        <v>#REF!</v>
      </c>
      <c r="D358" s="140"/>
      <c r="E358" s="141"/>
      <c r="F358" s="141" t="e">
        <f t="shared" ca="1" si="26"/>
        <v>#REF!</v>
      </c>
      <c r="G358" s="139"/>
      <c r="H358" s="139"/>
      <c r="I358" s="139" t="e">
        <f t="shared" ca="1" si="27"/>
        <v>#REF!</v>
      </c>
      <c r="J358" s="142"/>
      <c r="K358" s="142"/>
      <c r="L358" s="142" t="e">
        <f t="shared" ca="1" si="28"/>
        <v>#REF!</v>
      </c>
      <c r="M358" s="196" t="e">
        <f t="shared" ca="1" si="20"/>
        <v>#REF!</v>
      </c>
      <c r="N358" s="216" t="e">
        <f t="shared" ca="1" si="21"/>
        <v>#REF!</v>
      </c>
      <c r="O358" s="197" t="e">
        <f t="shared" ca="1" si="22"/>
        <v>#REF!</v>
      </c>
      <c r="P358" s="360"/>
    </row>
    <row r="359" spans="1:16" x14ac:dyDescent="0.25">
      <c r="A359" s="136">
        <v>353</v>
      </c>
      <c r="B359" s="158" t="e">
        <f t="shared" ca="1" si="24"/>
        <v>#REF!</v>
      </c>
      <c r="C359" s="158" t="e">
        <f t="shared" ca="1" si="25"/>
        <v>#REF!</v>
      </c>
      <c r="D359" s="140"/>
      <c r="E359" s="141"/>
      <c r="F359" s="141" t="e">
        <f t="shared" ca="1" si="26"/>
        <v>#REF!</v>
      </c>
      <c r="G359" s="139"/>
      <c r="H359" s="139"/>
      <c r="I359" s="139" t="e">
        <f t="shared" ca="1" si="27"/>
        <v>#REF!</v>
      </c>
      <c r="J359" s="142"/>
      <c r="K359" s="142"/>
      <c r="L359" s="142" t="e">
        <f t="shared" ca="1" si="28"/>
        <v>#REF!</v>
      </c>
      <c r="M359" s="196" t="e">
        <f t="shared" ca="1" si="20"/>
        <v>#REF!</v>
      </c>
      <c r="N359" s="216" t="e">
        <f t="shared" ca="1" si="21"/>
        <v>#REF!</v>
      </c>
      <c r="O359" s="197" t="e">
        <f t="shared" ca="1" si="22"/>
        <v>#REF!</v>
      </c>
      <c r="P359" s="360"/>
    </row>
    <row r="360" spans="1:16" x14ac:dyDescent="0.25">
      <c r="A360" s="136">
        <v>354</v>
      </c>
      <c r="B360" s="158" t="e">
        <f t="shared" ca="1" si="24"/>
        <v>#REF!</v>
      </c>
      <c r="C360" s="158" t="e">
        <f t="shared" ca="1" si="25"/>
        <v>#REF!</v>
      </c>
      <c r="D360" s="140"/>
      <c r="E360" s="141"/>
      <c r="F360" s="141" t="e">
        <f t="shared" ca="1" si="26"/>
        <v>#REF!</v>
      </c>
      <c r="G360" s="139"/>
      <c r="H360" s="139"/>
      <c r="I360" s="139" t="e">
        <f t="shared" ca="1" si="27"/>
        <v>#REF!</v>
      </c>
      <c r="J360" s="142"/>
      <c r="K360" s="142"/>
      <c r="L360" s="142" t="e">
        <f t="shared" ca="1" si="28"/>
        <v>#REF!</v>
      </c>
      <c r="M360" s="196" t="e">
        <f t="shared" ca="1" si="20"/>
        <v>#REF!</v>
      </c>
      <c r="N360" s="216" t="e">
        <f t="shared" ca="1" si="21"/>
        <v>#REF!</v>
      </c>
      <c r="O360" s="197" t="e">
        <f t="shared" ca="1" si="22"/>
        <v>#REF!</v>
      </c>
      <c r="P360" s="360"/>
    </row>
    <row r="361" spans="1:16" x14ac:dyDescent="0.25">
      <c r="A361" s="136">
        <v>355</v>
      </c>
      <c r="B361" s="158" t="e">
        <f t="shared" ca="1" si="24"/>
        <v>#REF!</v>
      </c>
      <c r="C361" s="158" t="e">
        <f t="shared" ca="1" si="25"/>
        <v>#REF!</v>
      </c>
      <c r="D361" s="140"/>
      <c r="E361" s="141"/>
      <c r="F361" s="141" t="e">
        <f t="shared" ca="1" si="26"/>
        <v>#REF!</v>
      </c>
      <c r="G361" s="139"/>
      <c r="H361" s="139"/>
      <c r="I361" s="139" t="e">
        <f t="shared" ca="1" si="27"/>
        <v>#REF!</v>
      </c>
      <c r="J361" s="142"/>
      <c r="K361" s="142"/>
      <c r="L361" s="142" t="e">
        <f t="shared" ca="1" si="28"/>
        <v>#REF!</v>
      </c>
      <c r="M361" s="196" t="e">
        <f t="shared" ca="1" si="20"/>
        <v>#REF!</v>
      </c>
      <c r="N361" s="216" t="e">
        <f t="shared" ca="1" si="21"/>
        <v>#REF!</v>
      </c>
      <c r="O361" s="197" t="e">
        <f t="shared" ca="1" si="22"/>
        <v>#REF!</v>
      </c>
      <c r="P361" s="360"/>
    </row>
    <row r="362" spans="1:16" x14ac:dyDescent="0.25">
      <c r="A362" s="136">
        <v>356</v>
      </c>
      <c r="B362" s="158" t="e">
        <f t="shared" ca="1" si="24"/>
        <v>#REF!</v>
      </c>
      <c r="C362" s="158" t="e">
        <f t="shared" ca="1" si="25"/>
        <v>#REF!</v>
      </c>
      <c r="D362" s="140"/>
      <c r="E362" s="141"/>
      <c r="F362" s="141" t="e">
        <f t="shared" ca="1" si="26"/>
        <v>#REF!</v>
      </c>
      <c r="G362" s="139"/>
      <c r="H362" s="139"/>
      <c r="I362" s="139" t="e">
        <f t="shared" ca="1" si="27"/>
        <v>#REF!</v>
      </c>
      <c r="J362" s="142"/>
      <c r="K362" s="142"/>
      <c r="L362" s="142" t="e">
        <f t="shared" ca="1" si="28"/>
        <v>#REF!</v>
      </c>
      <c r="M362" s="196" t="e">
        <f t="shared" ca="1" si="20"/>
        <v>#REF!</v>
      </c>
      <c r="N362" s="216" t="e">
        <f t="shared" ca="1" si="21"/>
        <v>#REF!</v>
      </c>
      <c r="O362" s="197" t="e">
        <f t="shared" ca="1" si="22"/>
        <v>#REF!</v>
      </c>
      <c r="P362" s="360"/>
    </row>
    <row r="363" spans="1:16" x14ac:dyDescent="0.25">
      <c r="A363" s="136">
        <v>357</v>
      </c>
      <c r="B363" s="158" t="e">
        <f t="shared" ca="1" si="24"/>
        <v>#REF!</v>
      </c>
      <c r="C363" s="158" t="e">
        <f t="shared" ca="1" si="25"/>
        <v>#REF!</v>
      </c>
      <c r="D363" s="140"/>
      <c r="E363" s="141"/>
      <c r="F363" s="141" t="e">
        <f t="shared" ca="1" si="26"/>
        <v>#REF!</v>
      </c>
      <c r="G363" s="139"/>
      <c r="H363" s="139"/>
      <c r="I363" s="139" t="e">
        <f t="shared" ca="1" si="27"/>
        <v>#REF!</v>
      </c>
      <c r="J363" s="142"/>
      <c r="K363" s="142"/>
      <c r="L363" s="142" t="e">
        <f t="shared" ca="1" si="28"/>
        <v>#REF!</v>
      </c>
      <c r="M363" s="196" t="e">
        <f t="shared" ca="1" si="20"/>
        <v>#REF!</v>
      </c>
      <c r="N363" s="216" t="e">
        <f t="shared" ca="1" si="21"/>
        <v>#REF!</v>
      </c>
      <c r="O363" s="197" t="e">
        <f t="shared" ca="1" si="22"/>
        <v>#REF!</v>
      </c>
      <c r="P363" s="360"/>
    </row>
    <row r="364" spans="1:16" x14ac:dyDescent="0.25">
      <c r="A364" s="136">
        <v>358</v>
      </c>
      <c r="B364" s="158" t="e">
        <f t="shared" ca="1" si="24"/>
        <v>#REF!</v>
      </c>
      <c r="C364" s="158" t="e">
        <f t="shared" ca="1" si="25"/>
        <v>#REF!</v>
      </c>
      <c r="D364" s="140"/>
      <c r="E364" s="141"/>
      <c r="F364" s="141" t="e">
        <f t="shared" ca="1" si="26"/>
        <v>#REF!</v>
      </c>
      <c r="G364" s="139"/>
      <c r="H364" s="139"/>
      <c r="I364" s="139" t="e">
        <f t="shared" ca="1" si="27"/>
        <v>#REF!</v>
      </c>
      <c r="J364" s="142"/>
      <c r="K364" s="142"/>
      <c r="L364" s="142" t="e">
        <f t="shared" ca="1" si="28"/>
        <v>#REF!</v>
      </c>
      <c r="M364" s="196" t="e">
        <f t="shared" ca="1" si="20"/>
        <v>#REF!</v>
      </c>
      <c r="N364" s="216" t="e">
        <f t="shared" ca="1" si="21"/>
        <v>#REF!</v>
      </c>
      <c r="O364" s="197" t="e">
        <f t="shared" ca="1" si="22"/>
        <v>#REF!</v>
      </c>
      <c r="P364" s="360"/>
    </row>
    <row r="365" spans="1:16" x14ac:dyDescent="0.25">
      <c r="A365" s="136">
        <v>359</v>
      </c>
      <c r="B365" s="158" t="e">
        <f t="shared" ca="1" si="24"/>
        <v>#REF!</v>
      </c>
      <c r="C365" s="158" t="e">
        <f t="shared" ca="1" si="25"/>
        <v>#REF!</v>
      </c>
      <c r="D365" s="140"/>
      <c r="E365" s="141"/>
      <c r="F365" s="141" t="e">
        <f t="shared" ca="1" si="26"/>
        <v>#REF!</v>
      </c>
      <c r="G365" s="139"/>
      <c r="H365" s="139"/>
      <c r="I365" s="139" t="e">
        <f t="shared" ca="1" si="27"/>
        <v>#REF!</v>
      </c>
      <c r="J365" s="142"/>
      <c r="K365" s="142"/>
      <c r="L365" s="142" t="e">
        <f t="shared" ca="1" si="28"/>
        <v>#REF!</v>
      </c>
      <c r="M365" s="196" t="e">
        <f t="shared" ca="1" si="20"/>
        <v>#REF!</v>
      </c>
      <c r="N365" s="216" t="e">
        <f t="shared" ca="1" si="21"/>
        <v>#REF!</v>
      </c>
      <c r="O365" s="197" t="e">
        <f t="shared" ca="1" si="22"/>
        <v>#REF!</v>
      </c>
      <c r="P365" s="360"/>
    </row>
    <row r="366" spans="1:16" x14ac:dyDescent="0.25">
      <c r="A366" s="136">
        <v>360</v>
      </c>
      <c r="B366" s="158" t="e">
        <f t="shared" ca="1" si="24"/>
        <v>#REF!</v>
      </c>
      <c r="C366" s="158" t="e">
        <f t="shared" ca="1" si="25"/>
        <v>#REF!</v>
      </c>
      <c r="D366" s="140"/>
      <c r="E366" s="141"/>
      <c r="F366" s="141" t="e">
        <f t="shared" ca="1" si="26"/>
        <v>#REF!</v>
      </c>
      <c r="G366" s="139"/>
      <c r="H366" s="139"/>
      <c r="I366" s="139" t="e">
        <f t="shared" ca="1" si="27"/>
        <v>#REF!</v>
      </c>
      <c r="J366" s="142"/>
      <c r="K366" s="142"/>
      <c r="L366" s="142" t="e">
        <f t="shared" ca="1" si="28"/>
        <v>#REF!</v>
      </c>
      <c r="M366" s="196" t="e">
        <f t="shared" ca="1" si="20"/>
        <v>#REF!</v>
      </c>
      <c r="N366" s="216" t="e">
        <f t="shared" ca="1" si="21"/>
        <v>#REF!</v>
      </c>
      <c r="O366" s="197" t="e">
        <f t="shared" ca="1" si="22"/>
        <v>#REF!</v>
      </c>
      <c r="P366" s="360"/>
    </row>
    <row r="367" spans="1:16" x14ac:dyDescent="0.25">
      <c r="A367" s="136">
        <v>361</v>
      </c>
      <c r="B367" s="158" t="e">
        <f t="shared" ca="1" si="24"/>
        <v>#REF!</v>
      </c>
      <c r="C367" s="158" t="e">
        <f t="shared" ca="1" si="25"/>
        <v>#REF!</v>
      </c>
      <c r="D367" s="140"/>
      <c r="E367" s="141"/>
      <c r="F367" s="141" t="e">
        <f t="shared" ca="1" si="26"/>
        <v>#REF!</v>
      </c>
      <c r="G367" s="139"/>
      <c r="H367" s="139"/>
      <c r="I367" s="139" t="e">
        <f t="shared" ca="1" si="27"/>
        <v>#REF!</v>
      </c>
      <c r="J367" s="142"/>
      <c r="K367" s="142"/>
      <c r="L367" s="142" t="e">
        <f t="shared" ca="1" si="28"/>
        <v>#REF!</v>
      </c>
      <c r="M367" s="196" t="e">
        <f t="shared" ca="1" si="20"/>
        <v>#REF!</v>
      </c>
      <c r="N367" s="216" t="e">
        <f t="shared" ca="1" si="21"/>
        <v>#REF!</v>
      </c>
      <c r="O367" s="197" t="e">
        <f t="shared" ca="1" si="22"/>
        <v>#REF!</v>
      </c>
      <c r="P367" s="360"/>
    </row>
    <row r="368" spans="1:16" x14ac:dyDescent="0.25">
      <c r="A368" s="136">
        <v>362</v>
      </c>
      <c r="B368" s="158" t="e">
        <f t="shared" ca="1" si="24"/>
        <v>#REF!</v>
      </c>
      <c r="C368" s="158" t="e">
        <f t="shared" ca="1" si="25"/>
        <v>#REF!</v>
      </c>
      <c r="D368" s="140"/>
      <c r="E368" s="141"/>
      <c r="F368" s="141" t="e">
        <f t="shared" ca="1" si="26"/>
        <v>#REF!</v>
      </c>
      <c r="G368" s="139"/>
      <c r="H368" s="139"/>
      <c r="I368" s="139" t="e">
        <f t="shared" ca="1" si="27"/>
        <v>#REF!</v>
      </c>
      <c r="J368" s="142"/>
      <c r="K368" s="142"/>
      <c r="L368" s="142" t="e">
        <f t="shared" ca="1" si="28"/>
        <v>#REF!</v>
      </c>
      <c r="M368" s="196" t="e">
        <f t="shared" ca="1" si="20"/>
        <v>#REF!</v>
      </c>
      <c r="N368" s="216" t="e">
        <f t="shared" ca="1" si="21"/>
        <v>#REF!</v>
      </c>
      <c r="O368" s="197" t="e">
        <f t="shared" ca="1" si="22"/>
        <v>#REF!</v>
      </c>
      <c r="P368" s="360"/>
    </row>
    <row r="369" spans="1:16" x14ac:dyDescent="0.25">
      <c r="A369" s="136">
        <v>363</v>
      </c>
      <c r="B369" s="158" t="e">
        <f t="shared" ca="1" si="24"/>
        <v>#REF!</v>
      </c>
      <c r="C369" s="158" t="e">
        <f t="shared" ca="1" si="25"/>
        <v>#REF!</v>
      </c>
      <c r="D369" s="140"/>
      <c r="E369" s="141"/>
      <c r="F369" s="141" t="e">
        <f t="shared" ca="1" si="26"/>
        <v>#REF!</v>
      </c>
      <c r="G369" s="139"/>
      <c r="H369" s="139"/>
      <c r="I369" s="139" t="e">
        <f t="shared" ca="1" si="27"/>
        <v>#REF!</v>
      </c>
      <c r="J369" s="142"/>
      <c r="K369" s="142"/>
      <c r="L369" s="142" t="e">
        <f t="shared" ca="1" si="28"/>
        <v>#REF!</v>
      </c>
      <c r="M369" s="196" t="e">
        <f t="shared" ca="1" si="20"/>
        <v>#REF!</v>
      </c>
      <c r="N369" s="216" t="e">
        <f t="shared" ca="1" si="21"/>
        <v>#REF!</v>
      </c>
      <c r="O369" s="197" t="e">
        <f t="shared" ca="1" si="22"/>
        <v>#REF!</v>
      </c>
      <c r="P369" s="360"/>
    </row>
    <row r="370" spans="1:16" x14ac:dyDescent="0.25">
      <c r="A370" s="136">
        <v>364</v>
      </c>
      <c r="B370" s="158" t="e">
        <f t="shared" ca="1" si="24"/>
        <v>#REF!</v>
      </c>
      <c r="C370" s="158" t="e">
        <f t="shared" ca="1" si="25"/>
        <v>#REF!</v>
      </c>
      <c r="D370" s="140"/>
      <c r="E370" s="141"/>
      <c r="F370" s="141" t="e">
        <f t="shared" ca="1" si="26"/>
        <v>#REF!</v>
      </c>
      <c r="G370" s="139"/>
      <c r="H370" s="139"/>
      <c r="I370" s="139" t="e">
        <f t="shared" ca="1" si="27"/>
        <v>#REF!</v>
      </c>
      <c r="J370" s="142"/>
      <c r="K370" s="142"/>
      <c r="L370" s="142" t="e">
        <f t="shared" ca="1" si="28"/>
        <v>#REF!</v>
      </c>
      <c r="M370" s="196" t="e">
        <f t="shared" ca="1" si="20"/>
        <v>#REF!</v>
      </c>
      <c r="N370" s="216" t="e">
        <f t="shared" ca="1" si="21"/>
        <v>#REF!</v>
      </c>
      <c r="O370" s="197" t="e">
        <f t="shared" ca="1" si="22"/>
        <v>#REF!</v>
      </c>
      <c r="P370" s="360"/>
    </row>
    <row r="371" spans="1:16" x14ac:dyDescent="0.25">
      <c r="A371" s="136">
        <v>365</v>
      </c>
      <c r="B371" s="158" t="e">
        <f t="shared" ca="1" si="24"/>
        <v>#REF!</v>
      </c>
      <c r="C371" s="158" t="e">
        <f t="shared" ca="1" si="25"/>
        <v>#REF!</v>
      </c>
      <c r="D371" s="140"/>
      <c r="E371" s="141"/>
      <c r="F371" s="141" t="e">
        <f t="shared" ca="1" si="26"/>
        <v>#REF!</v>
      </c>
      <c r="G371" s="139"/>
      <c r="H371" s="139"/>
      <c r="I371" s="139" t="e">
        <f t="shared" ca="1" si="27"/>
        <v>#REF!</v>
      </c>
      <c r="J371" s="142"/>
      <c r="K371" s="142"/>
      <c r="L371" s="142" t="e">
        <f t="shared" ca="1" si="28"/>
        <v>#REF!</v>
      </c>
      <c r="M371" s="196" t="e">
        <f t="shared" ca="1" si="20"/>
        <v>#REF!</v>
      </c>
      <c r="N371" s="216" t="e">
        <f t="shared" ca="1" si="21"/>
        <v>#REF!</v>
      </c>
      <c r="O371" s="197" t="e">
        <f t="shared" ca="1" si="22"/>
        <v>#REF!</v>
      </c>
      <c r="P371" s="360"/>
    </row>
    <row r="372" spans="1:16" x14ac:dyDescent="0.25">
      <c r="A372" s="136">
        <v>366</v>
      </c>
      <c r="B372" s="158" t="e">
        <f t="shared" ca="1" si="24"/>
        <v>#REF!</v>
      </c>
      <c r="C372" s="158" t="e">
        <f t="shared" ca="1" si="25"/>
        <v>#REF!</v>
      </c>
      <c r="D372" s="140"/>
      <c r="E372" s="141"/>
      <c r="F372" s="141" t="e">
        <f t="shared" ca="1" si="26"/>
        <v>#REF!</v>
      </c>
      <c r="G372" s="139"/>
      <c r="H372" s="139"/>
      <c r="I372" s="139" t="e">
        <f t="shared" ca="1" si="27"/>
        <v>#REF!</v>
      </c>
      <c r="J372" s="142"/>
      <c r="K372" s="142"/>
      <c r="L372" s="142" t="e">
        <f t="shared" ca="1" si="28"/>
        <v>#REF!</v>
      </c>
      <c r="M372" s="196" t="e">
        <f t="shared" ca="1" si="20"/>
        <v>#REF!</v>
      </c>
      <c r="N372" s="216" t="e">
        <f t="shared" ca="1" si="21"/>
        <v>#REF!</v>
      </c>
      <c r="O372" s="197" t="e">
        <f t="shared" ca="1" si="22"/>
        <v>#REF!</v>
      </c>
      <c r="P372" s="360"/>
    </row>
    <row r="373" spans="1:16" x14ac:dyDescent="0.25">
      <c r="A373" s="136">
        <v>367</v>
      </c>
      <c r="B373" s="158" t="e">
        <f t="shared" ca="1" si="24"/>
        <v>#REF!</v>
      </c>
      <c r="C373" s="158" t="e">
        <f t="shared" ca="1" si="25"/>
        <v>#REF!</v>
      </c>
      <c r="D373" s="140"/>
      <c r="E373" s="141"/>
      <c r="F373" s="141" t="e">
        <f t="shared" ca="1" si="26"/>
        <v>#REF!</v>
      </c>
      <c r="G373" s="139"/>
      <c r="H373" s="139"/>
      <c r="I373" s="139" t="e">
        <f t="shared" ca="1" si="27"/>
        <v>#REF!</v>
      </c>
      <c r="J373" s="142"/>
      <c r="K373" s="142"/>
      <c r="L373" s="142" t="e">
        <f t="shared" ca="1" si="28"/>
        <v>#REF!</v>
      </c>
      <c r="M373" s="196" t="e">
        <f t="shared" ca="1" si="20"/>
        <v>#REF!</v>
      </c>
      <c r="N373" s="216" t="e">
        <f t="shared" ca="1" si="21"/>
        <v>#REF!</v>
      </c>
      <c r="O373" s="197" t="e">
        <f t="shared" ca="1" si="22"/>
        <v>#REF!</v>
      </c>
      <c r="P373" s="360"/>
    </row>
    <row r="374" spans="1:16" x14ac:dyDescent="0.25">
      <c r="A374" s="136">
        <v>368</v>
      </c>
      <c r="B374" s="158" t="e">
        <f t="shared" ca="1" si="24"/>
        <v>#REF!</v>
      </c>
      <c r="C374" s="158" t="e">
        <f t="shared" ca="1" si="25"/>
        <v>#REF!</v>
      </c>
      <c r="D374" s="140"/>
      <c r="E374" s="141"/>
      <c r="F374" s="141" t="e">
        <f t="shared" ca="1" si="26"/>
        <v>#REF!</v>
      </c>
      <c r="G374" s="139"/>
      <c r="H374" s="139"/>
      <c r="I374" s="139" t="e">
        <f t="shared" ca="1" si="27"/>
        <v>#REF!</v>
      </c>
      <c r="J374" s="142"/>
      <c r="K374" s="142"/>
      <c r="L374" s="142" t="e">
        <f t="shared" ca="1" si="28"/>
        <v>#REF!</v>
      </c>
      <c r="M374" s="196" t="e">
        <f t="shared" ca="1" si="20"/>
        <v>#REF!</v>
      </c>
      <c r="N374" s="216" t="e">
        <f t="shared" ca="1" si="21"/>
        <v>#REF!</v>
      </c>
      <c r="O374" s="197" t="e">
        <f t="shared" ca="1" si="22"/>
        <v>#REF!</v>
      </c>
      <c r="P374" s="360"/>
    </row>
    <row r="375" spans="1:16" x14ac:dyDescent="0.25">
      <c r="A375" s="136">
        <v>369</v>
      </c>
      <c r="B375" s="158" t="e">
        <f t="shared" ca="1" si="24"/>
        <v>#REF!</v>
      </c>
      <c r="C375" s="158" t="e">
        <f t="shared" ca="1" si="25"/>
        <v>#REF!</v>
      </c>
      <c r="D375" s="140"/>
      <c r="E375" s="141"/>
      <c r="F375" s="141" t="e">
        <f t="shared" ca="1" si="26"/>
        <v>#REF!</v>
      </c>
      <c r="G375" s="139"/>
      <c r="H375" s="139"/>
      <c r="I375" s="139" t="e">
        <f t="shared" ca="1" si="27"/>
        <v>#REF!</v>
      </c>
      <c r="J375" s="142"/>
      <c r="K375" s="142"/>
      <c r="L375" s="142" t="e">
        <f t="shared" ca="1" si="28"/>
        <v>#REF!</v>
      </c>
      <c r="M375" s="196" t="e">
        <f t="shared" ca="1" si="20"/>
        <v>#REF!</v>
      </c>
      <c r="N375" s="216" t="e">
        <f t="shared" ca="1" si="21"/>
        <v>#REF!</v>
      </c>
      <c r="O375" s="197" t="e">
        <f t="shared" ca="1" si="22"/>
        <v>#REF!</v>
      </c>
      <c r="P375" s="360"/>
    </row>
    <row r="376" spans="1:16" x14ac:dyDescent="0.25">
      <c r="A376" s="136">
        <v>370</v>
      </c>
      <c r="B376" s="158" t="e">
        <f t="shared" ca="1" si="24"/>
        <v>#REF!</v>
      </c>
      <c r="C376" s="158" t="e">
        <f t="shared" ca="1" si="25"/>
        <v>#REF!</v>
      </c>
      <c r="D376" s="140"/>
      <c r="E376" s="141"/>
      <c r="F376" s="141" t="e">
        <f t="shared" ca="1" si="26"/>
        <v>#REF!</v>
      </c>
      <c r="G376" s="139"/>
      <c r="H376" s="139"/>
      <c r="I376" s="139" t="e">
        <f t="shared" ca="1" si="27"/>
        <v>#REF!</v>
      </c>
      <c r="J376" s="142"/>
      <c r="K376" s="142"/>
      <c r="L376" s="142" t="e">
        <f t="shared" ca="1" si="28"/>
        <v>#REF!</v>
      </c>
      <c r="M376" s="196" t="e">
        <f t="shared" ca="1" si="20"/>
        <v>#REF!</v>
      </c>
      <c r="N376" s="216" t="e">
        <f t="shared" ca="1" si="21"/>
        <v>#REF!</v>
      </c>
      <c r="O376" s="197" t="e">
        <f t="shared" ca="1" si="22"/>
        <v>#REF!</v>
      </c>
      <c r="P376" s="360"/>
    </row>
    <row r="377" spans="1:16" x14ac:dyDescent="0.25">
      <c r="A377" s="136">
        <v>371</v>
      </c>
      <c r="B377" s="158" t="e">
        <f t="shared" ca="1" si="24"/>
        <v>#REF!</v>
      </c>
      <c r="C377" s="158" t="e">
        <f t="shared" ca="1" si="25"/>
        <v>#REF!</v>
      </c>
      <c r="D377" s="140"/>
      <c r="E377" s="141"/>
      <c r="F377" s="141" t="e">
        <f t="shared" ca="1" si="26"/>
        <v>#REF!</v>
      </c>
      <c r="G377" s="139"/>
      <c r="H377" s="139"/>
      <c r="I377" s="139" t="e">
        <f t="shared" ca="1" si="27"/>
        <v>#REF!</v>
      </c>
      <c r="J377" s="142"/>
      <c r="K377" s="142"/>
      <c r="L377" s="142" t="e">
        <f t="shared" ca="1" si="28"/>
        <v>#REF!</v>
      </c>
      <c r="M377" s="196" t="e">
        <f t="shared" ca="1" si="20"/>
        <v>#REF!</v>
      </c>
      <c r="N377" s="216" t="e">
        <f t="shared" ca="1" si="21"/>
        <v>#REF!</v>
      </c>
      <c r="O377" s="197" t="e">
        <f t="shared" ca="1" si="22"/>
        <v>#REF!</v>
      </c>
      <c r="P377" s="360"/>
    </row>
    <row r="378" spans="1:16" x14ac:dyDescent="0.25">
      <c r="A378" s="136">
        <v>372</v>
      </c>
      <c r="B378" s="158" t="e">
        <f t="shared" ca="1" si="24"/>
        <v>#REF!</v>
      </c>
      <c r="C378" s="158" t="e">
        <f t="shared" ca="1" si="25"/>
        <v>#REF!</v>
      </c>
      <c r="D378" s="140"/>
      <c r="E378" s="141"/>
      <c r="F378" s="141" t="e">
        <f t="shared" ca="1" si="26"/>
        <v>#REF!</v>
      </c>
      <c r="G378" s="139"/>
      <c r="H378" s="139"/>
      <c r="I378" s="139" t="e">
        <f t="shared" ca="1" si="27"/>
        <v>#REF!</v>
      </c>
      <c r="J378" s="142"/>
      <c r="K378" s="142"/>
      <c r="L378" s="142" t="e">
        <f t="shared" ca="1" si="28"/>
        <v>#REF!</v>
      </c>
      <c r="M378" s="196" t="e">
        <f t="shared" ca="1" si="20"/>
        <v>#REF!</v>
      </c>
      <c r="N378" s="216" t="e">
        <f t="shared" ca="1" si="21"/>
        <v>#REF!</v>
      </c>
      <c r="O378" s="197" t="e">
        <f t="shared" ca="1" si="22"/>
        <v>#REF!</v>
      </c>
      <c r="P378" s="360"/>
    </row>
    <row r="379" spans="1:16" x14ac:dyDescent="0.25">
      <c r="A379" s="136">
        <v>373</v>
      </c>
      <c r="B379" s="158" t="e">
        <f t="shared" ca="1" si="24"/>
        <v>#REF!</v>
      </c>
      <c r="C379" s="158" t="e">
        <f t="shared" ca="1" si="25"/>
        <v>#REF!</v>
      </c>
      <c r="D379" s="140"/>
      <c r="E379" s="141"/>
      <c r="F379" s="141" t="e">
        <f t="shared" ca="1" si="26"/>
        <v>#REF!</v>
      </c>
      <c r="G379" s="139"/>
      <c r="H379" s="139"/>
      <c r="I379" s="139" t="e">
        <f t="shared" ca="1" si="27"/>
        <v>#REF!</v>
      </c>
      <c r="J379" s="142"/>
      <c r="K379" s="142"/>
      <c r="L379" s="142" t="e">
        <f t="shared" ca="1" si="28"/>
        <v>#REF!</v>
      </c>
      <c r="M379" s="196" t="e">
        <f t="shared" ca="1" si="20"/>
        <v>#REF!</v>
      </c>
      <c r="N379" s="216" t="e">
        <f t="shared" ca="1" si="21"/>
        <v>#REF!</v>
      </c>
      <c r="O379" s="197" t="e">
        <f t="shared" ca="1" si="22"/>
        <v>#REF!</v>
      </c>
      <c r="P379" s="360"/>
    </row>
    <row r="380" spans="1:16" x14ac:dyDescent="0.25">
      <c r="A380" s="136">
        <v>374</v>
      </c>
      <c r="B380" s="158" t="e">
        <f t="shared" ca="1" si="24"/>
        <v>#REF!</v>
      </c>
      <c r="C380" s="158" t="e">
        <f t="shared" ca="1" si="25"/>
        <v>#REF!</v>
      </c>
      <c r="D380" s="140"/>
      <c r="E380" s="141"/>
      <c r="F380" s="141" t="e">
        <f t="shared" ca="1" si="26"/>
        <v>#REF!</v>
      </c>
      <c r="G380" s="139"/>
      <c r="H380" s="139"/>
      <c r="I380" s="139" t="e">
        <f t="shared" ca="1" si="27"/>
        <v>#REF!</v>
      </c>
      <c r="J380" s="142"/>
      <c r="K380" s="142"/>
      <c r="L380" s="142" t="e">
        <f t="shared" ca="1" si="28"/>
        <v>#REF!</v>
      </c>
      <c r="M380" s="196" t="e">
        <f t="shared" ca="1" si="20"/>
        <v>#REF!</v>
      </c>
      <c r="N380" s="216" t="e">
        <f t="shared" ca="1" si="21"/>
        <v>#REF!</v>
      </c>
      <c r="O380" s="197" t="e">
        <f t="shared" ca="1" si="22"/>
        <v>#REF!</v>
      </c>
      <c r="P380" s="360"/>
    </row>
    <row r="381" spans="1:16" x14ac:dyDescent="0.25">
      <c r="A381" s="136">
        <v>375</v>
      </c>
      <c r="B381" s="158" t="e">
        <f t="shared" ca="1" si="24"/>
        <v>#REF!</v>
      </c>
      <c r="C381" s="158" t="e">
        <f t="shared" ca="1" si="25"/>
        <v>#REF!</v>
      </c>
      <c r="D381" s="140"/>
      <c r="E381" s="141"/>
      <c r="F381" s="141" t="e">
        <f t="shared" ca="1" si="26"/>
        <v>#REF!</v>
      </c>
      <c r="G381" s="139"/>
      <c r="H381" s="139"/>
      <c r="I381" s="139" t="e">
        <f t="shared" ca="1" si="27"/>
        <v>#REF!</v>
      </c>
      <c r="J381" s="142"/>
      <c r="K381" s="142"/>
      <c r="L381" s="142" t="e">
        <f t="shared" ca="1" si="28"/>
        <v>#REF!</v>
      </c>
      <c r="M381" s="196" t="e">
        <f t="shared" ca="1" si="20"/>
        <v>#REF!</v>
      </c>
      <c r="N381" s="216" t="e">
        <f t="shared" ca="1" si="21"/>
        <v>#REF!</v>
      </c>
      <c r="O381" s="197" t="e">
        <f t="shared" ca="1" si="22"/>
        <v>#REF!</v>
      </c>
      <c r="P381" s="360"/>
    </row>
    <row r="382" spans="1:16" x14ac:dyDescent="0.25">
      <c r="A382" s="136">
        <v>376</v>
      </c>
      <c r="B382" s="158" t="e">
        <f t="shared" ca="1" si="24"/>
        <v>#REF!</v>
      </c>
      <c r="C382" s="158" t="e">
        <f t="shared" ca="1" si="25"/>
        <v>#REF!</v>
      </c>
      <c r="D382" s="140"/>
      <c r="E382" s="141"/>
      <c r="F382" s="141" t="e">
        <f t="shared" ca="1" si="26"/>
        <v>#REF!</v>
      </c>
      <c r="G382" s="139"/>
      <c r="H382" s="139"/>
      <c r="I382" s="139" t="e">
        <f t="shared" ca="1" si="27"/>
        <v>#REF!</v>
      </c>
      <c r="J382" s="142"/>
      <c r="K382" s="142"/>
      <c r="L382" s="142" t="e">
        <f t="shared" ca="1" si="28"/>
        <v>#REF!</v>
      </c>
      <c r="M382" s="196" t="e">
        <f t="shared" ca="1" si="20"/>
        <v>#REF!</v>
      </c>
      <c r="N382" s="216" t="e">
        <f t="shared" ca="1" si="21"/>
        <v>#REF!</v>
      </c>
      <c r="O382" s="197" t="e">
        <f t="shared" ca="1" si="22"/>
        <v>#REF!</v>
      </c>
      <c r="P382" s="360"/>
    </row>
    <row r="383" spans="1:16" x14ac:dyDescent="0.25">
      <c r="A383" s="136">
        <v>377</v>
      </c>
      <c r="B383" s="158" t="e">
        <f t="shared" ca="1" si="24"/>
        <v>#REF!</v>
      </c>
      <c r="C383" s="158" t="e">
        <f t="shared" ca="1" si="25"/>
        <v>#REF!</v>
      </c>
      <c r="D383" s="140"/>
      <c r="E383" s="141"/>
      <c r="F383" s="141" t="e">
        <f t="shared" ca="1" si="26"/>
        <v>#REF!</v>
      </c>
      <c r="G383" s="139"/>
      <c r="H383" s="139"/>
      <c r="I383" s="139" t="e">
        <f t="shared" ca="1" si="27"/>
        <v>#REF!</v>
      </c>
      <c r="J383" s="142"/>
      <c r="K383" s="142"/>
      <c r="L383" s="142" t="e">
        <f t="shared" ca="1" si="28"/>
        <v>#REF!</v>
      </c>
      <c r="M383" s="196" t="e">
        <f t="shared" ca="1" si="20"/>
        <v>#REF!</v>
      </c>
      <c r="N383" s="216" t="e">
        <f t="shared" ca="1" si="21"/>
        <v>#REF!</v>
      </c>
      <c r="O383" s="197" t="e">
        <f t="shared" ca="1" si="22"/>
        <v>#REF!</v>
      </c>
      <c r="P383" s="360"/>
    </row>
    <row r="384" spans="1:16" x14ac:dyDescent="0.25">
      <c r="A384" s="136">
        <v>378</v>
      </c>
      <c r="B384" s="158" t="e">
        <f t="shared" ca="1" si="24"/>
        <v>#REF!</v>
      </c>
      <c r="C384" s="158" t="e">
        <f t="shared" ca="1" si="25"/>
        <v>#REF!</v>
      </c>
      <c r="D384" s="140"/>
      <c r="E384" s="141"/>
      <c r="F384" s="141" t="e">
        <f t="shared" ca="1" si="26"/>
        <v>#REF!</v>
      </c>
      <c r="G384" s="139"/>
      <c r="H384" s="139"/>
      <c r="I384" s="139" t="e">
        <f t="shared" ca="1" si="27"/>
        <v>#REF!</v>
      </c>
      <c r="J384" s="142"/>
      <c r="K384" s="142"/>
      <c r="L384" s="142" t="e">
        <f t="shared" ca="1" si="28"/>
        <v>#REF!</v>
      </c>
      <c r="M384" s="196" t="e">
        <f t="shared" ca="1" si="20"/>
        <v>#REF!</v>
      </c>
      <c r="N384" s="216" t="e">
        <f t="shared" ca="1" si="21"/>
        <v>#REF!</v>
      </c>
      <c r="O384" s="197" t="e">
        <f t="shared" ca="1" si="22"/>
        <v>#REF!</v>
      </c>
      <c r="P384" s="360"/>
    </row>
    <row r="385" spans="1:16" x14ac:dyDescent="0.25">
      <c r="A385" s="136">
        <v>379</v>
      </c>
      <c r="B385" s="158" t="e">
        <f t="shared" ca="1" si="24"/>
        <v>#REF!</v>
      </c>
      <c r="C385" s="158" t="e">
        <f t="shared" ca="1" si="25"/>
        <v>#REF!</v>
      </c>
      <c r="D385" s="140"/>
      <c r="E385" s="141"/>
      <c r="F385" s="141" t="e">
        <f t="shared" ca="1" si="26"/>
        <v>#REF!</v>
      </c>
      <c r="G385" s="139"/>
      <c r="H385" s="139"/>
      <c r="I385" s="139" t="e">
        <f t="shared" ca="1" si="27"/>
        <v>#REF!</v>
      </c>
      <c r="J385" s="142"/>
      <c r="K385" s="142"/>
      <c r="L385" s="142" t="e">
        <f t="shared" ca="1" si="28"/>
        <v>#REF!</v>
      </c>
      <c r="M385" s="196" t="e">
        <f t="shared" ca="1" si="20"/>
        <v>#REF!</v>
      </c>
      <c r="N385" s="216" t="e">
        <f t="shared" ca="1" si="21"/>
        <v>#REF!</v>
      </c>
      <c r="O385" s="197" t="e">
        <f t="shared" ca="1" si="22"/>
        <v>#REF!</v>
      </c>
      <c r="P385" s="360"/>
    </row>
    <row r="386" spans="1:16" x14ac:dyDescent="0.25">
      <c r="A386" s="136">
        <v>380</v>
      </c>
      <c r="B386" s="158" t="e">
        <f t="shared" ca="1" si="24"/>
        <v>#REF!</v>
      </c>
      <c r="C386" s="158" t="e">
        <f t="shared" ca="1" si="25"/>
        <v>#REF!</v>
      </c>
      <c r="D386" s="140"/>
      <c r="E386" s="141"/>
      <c r="F386" s="141" t="e">
        <f t="shared" ca="1" si="26"/>
        <v>#REF!</v>
      </c>
      <c r="G386" s="139"/>
      <c r="H386" s="139"/>
      <c r="I386" s="139" t="e">
        <f t="shared" ca="1" si="27"/>
        <v>#REF!</v>
      </c>
      <c r="J386" s="142"/>
      <c r="K386" s="142"/>
      <c r="L386" s="142" t="e">
        <f t="shared" ca="1" si="28"/>
        <v>#REF!</v>
      </c>
      <c r="M386" s="196" t="e">
        <f t="shared" ca="1" si="20"/>
        <v>#REF!</v>
      </c>
      <c r="N386" s="216" t="e">
        <f t="shared" ca="1" si="21"/>
        <v>#REF!</v>
      </c>
      <c r="O386" s="197" t="e">
        <f t="shared" ca="1" si="22"/>
        <v>#REF!</v>
      </c>
      <c r="P386" s="360"/>
    </row>
    <row r="387" spans="1:16" x14ac:dyDescent="0.25">
      <c r="A387" s="136">
        <v>381</v>
      </c>
      <c r="B387" s="158" t="e">
        <f t="shared" ca="1" si="24"/>
        <v>#REF!</v>
      </c>
      <c r="C387" s="158" t="e">
        <f t="shared" ca="1" si="25"/>
        <v>#REF!</v>
      </c>
      <c r="D387" s="140"/>
      <c r="E387" s="141"/>
      <c r="F387" s="141" t="e">
        <f t="shared" ca="1" si="26"/>
        <v>#REF!</v>
      </c>
      <c r="G387" s="139"/>
      <c r="H387" s="139"/>
      <c r="I387" s="139" t="e">
        <f t="shared" ca="1" si="27"/>
        <v>#REF!</v>
      </c>
      <c r="J387" s="142"/>
      <c r="K387" s="142"/>
      <c r="L387" s="142" t="e">
        <f t="shared" ca="1" si="28"/>
        <v>#REF!</v>
      </c>
      <c r="M387" s="196" t="e">
        <f t="shared" ca="1" si="20"/>
        <v>#REF!</v>
      </c>
      <c r="N387" s="216" t="e">
        <f t="shared" ca="1" si="21"/>
        <v>#REF!</v>
      </c>
      <c r="O387" s="197" t="e">
        <f t="shared" ca="1" si="22"/>
        <v>#REF!</v>
      </c>
      <c r="P387" s="360"/>
    </row>
    <row r="388" spans="1:16" x14ac:dyDescent="0.25">
      <c r="A388" s="136">
        <v>382</v>
      </c>
      <c r="B388" s="158" t="e">
        <f t="shared" ca="1" si="24"/>
        <v>#REF!</v>
      </c>
      <c r="C388" s="158" t="e">
        <f t="shared" ca="1" si="25"/>
        <v>#REF!</v>
      </c>
      <c r="D388" s="140"/>
      <c r="E388" s="141"/>
      <c r="F388" s="141" t="e">
        <f t="shared" ca="1" si="26"/>
        <v>#REF!</v>
      </c>
      <c r="G388" s="139"/>
      <c r="H388" s="139"/>
      <c r="I388" s="139" t="e">
        <f t="shared" ca="1" si="27"/>
        <v>#REF!</v>
      </c>
      <c r="J388" s="142"/>
      <c r="K388" s="142"/>
      <c r="L388" s="142" t="e">
        <f t="shared" ca="1" si="28"/>
        <v>#REF!</v>
      </c>
      <c r="M388" s="196" t="e">
        <f t="shared" ca="1" si="20"/>
        <v>#REF!</v>
      </c>
      <c r="N388" s="216" t="e">
        <f t="shared" ca="1" si="21"/>
        <v>#REF!</v>
      </c>
      <c r="O388" s="197" t="e">
        <f t="shared" ca="1" si="22"/>
        <v>#REF!</v>
      </c>
      <c r="P388" s="360"/>
    </row>
    <row r="389" spans="1:16" x14ac:dyDescent="0.25">
      <c r="A389" s="136">
        <v>383</v>
      </c>
      <c r="B389" s="158" t="e">
        <f t="shared" ca="1" si="24"/>
        <v>#REF!</v>
      </c>
      <c r="C389" s="158" t="e">
        <f t="shared" ca="1" si="25"/>
        <v>#REF!</v>
      </c>
      <c r="D389" s="140"/>
      <c r="E389" s="141"/>
      <c r="F389" s="141" t="e">
        <f t="shared" ca="1" si="26"/>
        <v>#REF!</v>
      </c>
      <c r="G389" s="139"/>
      <c r="H389" s="139"/>
      <c r="I389" s="139" t="e">
        <f t="shared" ca="1" si="27"/>
        <v>#REF!</v>
      </c>
      <c r="J389" s="142"/>
      <c r="K389" s="142"/>
      <c r="L389" s="142" t="e">
        <f t="shared" ca="1" si="28"/>
        <v>#REF!</v>
      </c>
      <c r="M389" s="196" t="e">
        <f t="shared" ca="1" si="20"/>
        <v>#REF!</v>
      </c>
      <c r="N389" s="216" t="e">
        <f t="shared" ca="1" si="21"/>
        <v>#REF!</v>
      </c>
      <c r="O389" s="197" t="e">
        <f t="shared" ca="1" si="22"/>
        <v>#REF!</v>
      </c>
      <c r="P389" s="360"/>
    </row>
    <row r="390" spans="1:16" x14ac:dyDescent="0.25">
      <c r="A390" s="136">
        <v>384</v>
      </c>
      <c r="B390" s="158" t="e">
        <f t="shared" ca="1" si="24"/>
        <v>#REF!</v>
      </c>
      <c r="C390" s="158" t="e">
        <f t="shared" ca="1" si="25"/>
        <v>#REF!</v>
      </c>
      <c r="D390" s="140"/>
      <c r="E390" s="141"/>
      <c r="F390" s="141" t="e">
        <f t="shared" ca="1" si="26"/>
        <v>#REF!</v>
      </c>
      <c r="G390" s="139"/>
      <c r="H390" s="139"/>
      <c r="I390" s="139" t="e">
        <f t="shared" ca="1" si="27"/>
        <v>#REF!</v>
      </c>
      <c r="J390" s="142"/>
      <c r="K390" s="142"/>
      <c r="L390" s="142" t="e">
        <f t="shared" ca="1" si="28"/>
        <v>#REF!</v>
      </c>
      <c r="M390" s="196" t="e">
        <f t="shared" ca="1" si="20"/>
        <v>#REF!</v>
      </c>
      <c r="N390" s="216" t="e">
        <f t="shared" ca="1" si="21"/>
        <v>#REF!</v>
      </c>
      <c r="O390" s="197" t="e">
        <f t="shared" ca="1" si="22"/>
        <v>#REF!</v>
      </c>
      <c r="P390" s="360"/>
    </row>
    <row r="391" spans="1:16" x14ac:dyDescent="0.25">
      <c r="A391" s="136">
        <v>385</v>
      </c>
      <c r="B391" s="158" t="e">
        <f t="shared" ca="1" si="24"/>
        <v>#REF!</v>
      </c>
      <c r="C391" s="158" t="e">
        <f t="shared" ca="1" si="25"/>
        <v>#REF!</v>
      </c>
      <c r="D391" s="140"/>
      <c r="E391" s="141"/>
      <c r="F391" s="141" t="e">
        <f t="shared" ca="1" si="26"/>
        <v>#REF!</v>
      </c>
      <c r="G391" s="139"/>
      <c r="H391" s="139"/>
      <c r="I391" s="139" t="e">
        <f t="shared" ca="1" si="27"/>
        <v>#REF!</v>
      </c>
      <c r="J391" s="142"/>
      <c r="K391" s="142"/>
      <c r="L391" s="142" t="e">
        <f t="shared" ca="1" si="28"/>
        <v>#REF!</v>
      </c>
      <c r="M391" s="196" t="e">
        <f t="shared" ca="1" si="20"/>
        <v>#REF!</v>
      </c>
      <c r="N391" s="216" t="e">
        <f t="shared" ca="1" si="21"/>
        <v>#REF!</v>
      </c>
      <c r="O391" s="197" t="e">
        <f t="shared" ca="1" si="22"/>
        <v>#REF!</v>
      </c>
      <c r="P391" s="360"/>
    </row>
    <row r="392" spans="1:16" x14ac:dyDescent="0.25">
      <c r="A392" s="136">
        <v>386</v>
      </c>
      <c r="B392" s="158" t="e">
        <f t="shared" ca="1" si="24"/>
        <v>#REF!</v>
      </c>
      <c r="C392" s="158" t="e">
        <f t="shared" ca="1" si="25"/>
        <v>#REF!</v>
      </c>
      <c r="D392" s="140"/>
      <c r="E392" s="141"/>
      <c r="F392" s="141" t="e">
        <f t="shared" ca="1" si="26"/>
        <v>#REF!</v>
      </c>
      <c r="G392" s="139"/>
      <c r="H392" s="139"/>
      <c r="I392" s="139" t="e">
        <f t="shared" ca="1" si="27"/>
        <v>#REF!</v>
      </c>
      <c r="J392" s="142"/>
      <c r="K392" s="142"/>
      <c r="L392" s="142" t="e">
        <f t="shared" ca="1" si="28"/>
        <v>#REF!</v>
      </c>
      <c r="M392" s="196" t="e">
        <f t="shared" ca="1" si="20"/>
        <v>#REF!</v>
      </c>
      <c r="N392" s="216" t="e">
        <f t="shared" ca="1" si="21"/>
        <v>#REF!</v>
      </c>
      <c r="O392" s="197" t="e">
        <f t="shared" ca="1" si="22"/>
        <v>#REF!</v>
      </c>
      <c r="P392" s="360"/>
    </row>
    <row r="393" spans="1:16" x14ac:dyDescent="0.25">
      <c r="A393" s="136">
        <v>387</v>
      </c>
      <c r="B393" s="158" t="e">
        <f t="shared" ref="B393:B456" ca="1" si="29">INDIRECT(CONCATENATE($C$505,$D$505,"!$B",$A393 + 5))</f>
        <v>#REF!</v>
      </c>
      <c r="C393" s="158" t="e">
        <f t="shared" ref="C393:C456" ca="1" si="30">INDIRECT(CONCATENATE($C$505,$D$505,"!$C",$A393 + 5))</f>
        <v>#REF!</v>
      </c>
      <c r="D393" s="140"/>
      <c r="E393" s="141"/>
      <c r="F393" s="141" t="e">
        <f t="shared" ref="F393:F456" ca="1" si="31">INDIRECT(CONCATENATE($C$505,$D$505,"!$J",$A393 + 5))</f>
        <v>#REF!</v>
      </c>
      <c r="G393" s="139"/>
      <c r="H393" s="139"/>
      <c r="I393" s="139" t="e">
        <f t="shared" ref="I393:I456" ca="1" si="32">INDIRECT(CONCATENATE($C$505,$D$505,"!$H",$A393 + 5))</f>
        <v>#REF!</v>
      </c>
      <c r="J393" s="142"/>
      <c r="K393" s="142"/>
      <c r="L393" s="142" t="e">
        <f t="shared" ref="L393:L456" ca="1" si="33">INDIRECT(CONCATENATE($C$505,$D$505,"!$I",$A393 + 5))</f>
        <v>#REF!</v>
      </c>
      <c r="M393" s="196" t="e">
        <f t="shared" ref="M393:M456" ca="1" si="34">IF(I393&lt;10,0,10)</f>
        <v>#REF!</v>
      </c>
      <c r="N393" s="216" t="e">
        <f t="shared" ref="N393:N456" ca="1" si="35">ROUNDDOWN(O393,0)</f>
        <v>#REF!</v>
      </c>
      <c r="O393" s="197" t="e">
        <f t="shared" ref="O393:O456" ca="1" si="36">I393*M393/100</f>
        <v>#REF!</v>
      </c>
      <c r="P393" s="360"/>
    </row>
    <row r="394" spans="1:16" x14ac:dyDescent="0.25">
      <c r="A394" s="136">
        <v>388</v>
      </c>
      <c r="B394" s="158" t="e">
        <f t="shared" ca="1" si="29"/>
        <v>#REF!</v>
      </c>
      <c r="C394" s="158" t="e">
        <f t="shared" ca="1" si="30"/>
        <v>#REF!</v>
      </c>
      <c r="D394" s="140"/>
      <c r="E394" s="141"/>
      <c r="F394" s="141" t="e">
        <f t="shared" ca="1" si="31"/>
        <v>#REF!</v>
      </c>
      <c r="G394" s="139"/>
      <c r="H394" s="139"/>
      <c r="I394" s="139" t="e">
        <f t="shared" ca="1" si="32"/>
        <v>#REF!</v>
      </c>
      <c r="J394" s="142"/>
      <c r="K394" s="142"/>
      <c r="L394" s="142" t="e">
        <f t="shared" ca="1" si="33"/>
        <v>#REF!</v>
      </c>
      <c r="M394" s="196" t="e">
        <f t="shared" ca="1" si="34"/>
        <v>#REF!</v>
      </c>
      <c r="N394" s="216" t="e">
        <f t="shared" ca="1" si="35"/>
        <v>#REF!</v>
      </c>
      <c r="O394" s="197" t="e">
        <f t="shared" ca="1" si="36"/>
        <v>#REF!</v>
      </c>
      <c r="P394" s="360"/>
    </row>
    <row r="395" spans="1:16" x14ac:dyDescent="0.25">
      <c r="A395" s="136">
        <v>389</v>
      </c>
      <c r="B395" s="158" t="e">
        <f t="shared" ca="1" si="29"/>
        <v>#REF!</v>
      </c>
      <c r="C395" s="158" t="e">
        <f t="shared" ca="1" si="30"/>
        <v>#REF!</v>
      </c>
      <c r="D395" s="140"/>
      <c r="E395" s="141"/>
      <c r="F395" s="141" t="e">
        <f t="shared" ca="1" si="31"/>
        <v>#REF!</v>
      </c>
      <c r="G395" s="139"/>
      <c r="H395" s="139"/>
      <c r="I395" s="139" t="e">
        <f t="shared" ca="1" si="32"/>
        <v>#REF!</v>
      </c>
      <c r="J395" s="142"/>
      <c r="K395" s="142"/>
      <c r="L395" s="142" t="e">
        <f t="shared" ca="1" si="33"/>
        <v>#REF!</v>
      </c>
      <c r="M395" s="196" t="e">
        <f t="shared" ca="1" si="34"/>
        <v>#REF!</v>
      </c>
      <c r="N395" s="216" t="e">
        <f t="shared" ca="1" si="35"/>
        <v>#REF!</v>
      </c>
      <c r="O395" s="197" t="e">
        <f t="shared" ca="1" si="36"/>
        <v>#REF!</v>
      </c>
      <c r="P395" s="360"/>
    </row>
    <row r="396" spans="1:16" x14ac:dyDescent="0.25">
      <c r="A396" s="136">
        <v>390</v>
      </c>
      <c r="B396" s="158" t="e">
        <f t="shared" ca="1" si="29"/>
        <v>#REF!</v>
      </c>
      <c r="C396" s="158" t="e">
        <f t="shared" ca="1" si="30"/>
        <v>#REF!</v>
      </c>
      <c r="D396" s="140"/>
      <c r="E396" s="141"/>
      <c r="F396" s="141" t="e">
        <f t="shared" ca="1" si="31"/>
        <v>#REF!</v>
      </c>
      <c r="G396" s="139"/>
      <c r="H396" s="139"/>
      <c r="I396" s="139" t="e">
        <f t="shared" ca="1" si="32"/>
        <v>#REF!</v>
      </c>
      <c r="J396" s="142"/>
      <c r="K396" s="142"/>
      <c r="L396" s="142" t="e">
        <f t="shared" ca="1" si="33"/>
        <v>#REF!</v>
      </c>
      <c r="M396" s="196" t="e">
        <f t="shared" ca="1" si="34"/>
        <v>#REF!</v>
      </c>
      <c r="N396" s="216" t="e">
        <f t="shared" ca="1" si="35"/>
        <v>#REF!</v>
      </c>
      <c r="O396" s="197" t="e">
        <f t="shared" ca="1" si="36"/>
        <v>#REF!</v>
      </c>
      <c r="P396" s="360"/>
    </row>
    <row r="397" spans="1:16" x14ac:dyDescent="0.25">
      <c r="A397" s="136">
        <v>391</v>
      </c>
      <c r="B397" s="158" t="e">
        <f t="shared" ca="1" si="29"/>
        <v>#REF!</v>
      </c>
      <c r="C397" s="158" t="e">
        <f t="shared" ca="1" si="30"/>
        <v>#REF!</v>
      </c>
      <c r="D397" s="140"/>
      <c r="E397" s="141"/>
      <c r="F397" s="141" t="e">
        <f t="shared" ca="1" si="31"/>
        <v>#REF!</v>
      </c>
      <c r="G397" s="139"/>
      <c r="H397" s="139"/>
      <c r="I397" s="139" t="e">
        <f t="shared" ca="1" si="32"/>
        <v>#REF!</v>
      </c>
      <c r="J397" s="142"/>
      <c r="K397" s="142"/>
      <c r="L397" s="142" t="e">
        <f t="shared" ca="1" si="33"/>
        <v>#REF!</v>
      </c>
      <c r="M397" s="196" t="e">
        <f t="shared" ca="1" si="34"/>
        <v>#REF!</v>
      </c>
      <c r="N397" s="216" t="e">
        <f t="shared" ca="1" si="35"/>
        <v>#REF!</v>
      </c>
      <c r="O397" s="197" t="e">
        <f t="shared" ca="1" si="36"/>
        <v>#REF!</v>
      </c>
      <c r="P397" s="360"/>
    </row>
    <row r="398" spans="1:16" x14ac:dyDescent="0.25">
      <c r="A398" s="136">
        <v>392</v>
      </c>
      <c r="B398" s="158" t="e">
        <f t="shared" ca="1" si="29"/>
        <v>#REF!</v>
      </c>
      <c r="C398" s="158" t="e">
        <f t="shared" ca="1" si="30"/>
        <v>#REF!</v>
      </c>
      <c r="D398" s="140"/>
      <c r="E398" s="141"/>
      <c r="F398" s="141" t="e">
        <f t="shared" ca="1" si="31"/>
        <v>#REF!</v>
      </c>
      <c r="G398" s="139"/>
      <c r="H398" s="139"/>
      <c r="I398" s="139" t="e">
        <f t="shared" ca="1" si="32"/>
        <v>#REF!</v>
      </c>
      <c r="J398" s="142"/>
      <c r="K398" s="142"/>
      <c r="L398" s="142" t="e">
        <f t="shared" ca="1" si="33"/>
        <v>#REF!</v>
      </c>
      <c r="M398" s="196" t="e">
        <f t="shared" ca="1" si="34"/>
        <v>#REF!</v>
      </c>
      <c r="N398" s="216" t="e">
        <f t="shared" ca="1" si="35"/>
        <v>#REF!</v>
      </c>
      <c r="O398" s="197" t="e">
        <f t="shared" ca="1" si="36"/>
        <v>#REF!</v>
      </c>
      <c r="P398" s="360"/>
    </row>
    <row r="399" spans="1:16" x14ac:dyDescent="0.25">
      <c r="A399" s="136">
        <v>393</v>
      </c>
      <c r="B399" s="158" t="e">
        <f t="shared" ca="1" si="29"/>
        <v>#REF!</v>
      </c>
      <c r="C399" s="158" t="e">
        <f t="shared" ca="1" si="30"/>
        <v>#REF!</v>
      </c>
      <c r="D399" s="140"/>
      <c r="E399" s="141"/>
      <c r="F399" s="141" t="e">
        <f t="shared" ca="1" si="31"/>
        <v>#REF!</v>
      </c>
      <c r="G399" s="139"/>
      <c r="H399" s="139"/>
      <c r="I399" s="139" t="e">
        <f t="shared" ca="1" si="32"/>
        <v>#REF!</v>
      </c>
      <c r="J399" s="142"/>
      <c r="K399" s="142"/>
      <c r="L399" s="142" t="e">
        <f t="shared" ca="1" si="33"/>
        <v>#REF!</v>
      </c>
      <c r="M399" s="196" t="e">
        <f t="shared" ca="1" si="34"/>
        <v>#REF!</v>
      </c>
      <c r="N399" s="216" t="e">
        <f t="shared" ca="1" si="35"/>
        <v>#REF!</v>
      </c>
      <c r="O399" s="197" t="e">
        <f t="shared" ca="1" si="36"/>
        <v>#REF!</v>
      </c>
      <c r="P399" s="360"/>
    </row>
    <row r="400" spans="1:16" x14ac:dyDescent="0.25">
      <c r="A400" s="136">
        <v>394</v>
      </c>
      <c r="B400" s="158" t="e">
        <f t="shared" ca="1" si="29"/>
        <v>#REF!</v>
      </c>
      <c r="C400" s="158" t="e">
        <f t="shared" ca="1" si="30"/>
        <v>#REF!</v>
      </c>
      <c r="D400" s="140"/>
      <c r="E400" s="141"/>
      <c r="F400" s="141" t="e">
        <f t="shared" ca="1" si="31"/>
        <v>#REF!</v>
      </c>
      <c r="G400" s="139"/>
      <c r="H400" s="139"/>
      <c r="I400" s="139" t="e">
        <f t="shared" ca="1" si="32"/>
        <v>#REF!</v>
      </c>
      <c r="J400" s="142"/>
      <c r="K400" s="142"/>
      <c r="L400" s="142" t="e">
        <f t="shared" ca="1" si="33"/>
        <v>#REF!</v>
      </c>
      <c r="M400" s="196" t="e">
        <f t="shared" ca="1" si="34"/>
        <v>#REF!</v>
      </c>
      <c r="N400" s="216" t="e">
        <f t="shared" ca="1" si="35"/>
        <v>#REF!</v>
      </c>
      <c r="O400" s="197" t="e">
        <f t="shared" ca="1" si="36"/>
        <v>#REF!</v>
      </c>
      <c r="P400" s="360"/>
    </row>
    <row r="401" spans="1:16" x14ac:dyDescent="0.25">
      <c r="A401" s="136">
        <v>395</v>
      </c>
      <c r="B401" s="158" t="e">
        <f t="shared" ca="1" si="29"/>
        <v>#REF!</v>
      </c>
      <c r="C401" s="158" t="e">
        <f t="shared" ca="1" si="30"/>
        <v>#REF!</v>
      </c>
      <c r="D401" s="140"/>
      <c r="E401" s="141"/>
      <c r="F401" s="141" t="e">
        <f t="shared" ca="1" si="31"/>
        <v>#REF!</v>
      </c>
      <c r="G401" s="139"/>
      <c r="H401" s="139"/>
      <c r="I401" s="139" t="e">
        <f t="shared" ca="1" si="32"/>
        <v>#REF!</v>
      </c>
      <c r="J401" s="142"/>
      <c r="K401" s="142"/>
      <c r="L401" s="142" t="e">
        <f t="shared" ca="1" si="33"/>
        <v>#REF!</v>
      </c>
      <c r="M401" s="196" t="e">
        <f t="shared" ca="1" si="34"/>
        <v>#REF!</v>
      </c>
      <c r="N401" s="216" t="e">
        <f t="shared" ca="1" si="35"/>
        <v>#REF!</v>
      </c>
      <c r="O401" s="197" t="e">
        <f t="shared" ca="1" si="36"/>
        <v>#REF!</v>
      </c>
      <c r="P401" s="360"/>
    </row>
    <row r="402" spans="1:16" x14ac:dyDescent="0.25">
      <c r="A402" s="136">
        <v>396</v>
      </c>
      <c r="B402" s="158" t="e">
        <f t="shared" ca="1" si="29"/>
        <v>#REF!</v>
      </c>
      <c r="C402" s="158" t="e">
        <f t="shared" ca="1" si="30"/>
        <v>#REF!</v>
      </c>
      <c r="D402" s="140"/>
      <c r="E402" s="141"/>
      <c r="F402" s="141" t="e">
        <f t="shared" ca="1" si="31"/>
        <v>#REF!</v>
      </c>
      <c r="G402" s="139"/>
      <c r="H402" s="139"/>
      <c r="I402" s="139" t="e">
        <f t="shared" ca="1" si="32"/>
        <v>#REF!</v>
      </c>
      <c r="J402" s="142"/>
      <c r="K402" s="142"/>
      <c r="L402" s="142" t="e">
        <f t="shared" ca="1" si="33"/>
        <v>#REF!</v>
      </c>
      <c r="M402" s="196" t="e">
        <f t="shared" ca="1" si="34"/>
        <v>#REF!</v>
      </c>
      <c r="N402" s="216" t="e">
        <f t="shared" ca="1" si="35"/>
        <v>#REF!</v>
      </c>
      <c r="O402" s="197" t="e">
        <f t="shared" ca="1" si="36"/>
        <v>#REF!</v>
      </c>
      <c r="P402" s="360"/>
    </row>
    <row r="403" spans="1:16" x14ac:dyDescent="0.25">
      <c r="A403" s="136">
        <v>397</v>
      </c>
      <c r="B403" s="158" t="e">
        <f t="shared" ca="1" si="29"/>
        <v>#REF!</v>
      </c>
      <c r="C403" s="158" t="e">
        <f t="shared" ca="1" si="30"/>
        <v>#REF!</v>
      </c>
      <c r="D403" s="140"/>
      <c r="E403" s="141"/>
      <c r="F403" s="141" t="e">
        <f t="shared" ca="1" si="31"/>
        <v>#REF!</v>
      </c>
      <c r="G403" s="139"/>
      <c r="H403" s="139"/>
      <c r="I403" s="139" t="e">
        <f t="shared" ca="1" si="32"/>
        <v>#REF!</v>
      </c>
      <c r="J403" s="142"/>
      <c r="K403" s="142"/>
      <c r="L403" s="142" t="e">
        <f t="shared" ca="1" si="33"/>
        <v>#REF!</v>
      </c>
      <c r="M403" s="196" t="e">
        <f t="shared" ca="1" si="34"/>
        <v>#REF!</v>
      </c>
      <c r="N403" s="216" t="e">
        <f t="shared" ca="1" si="35"/>
        <v>#REF!</v>
      </c>
      <c r="O403" s="197" t="e">
        <f t="shared" ca="1" si="36"/>
        <v>#REF!</v>
      </c>
      <c r="P403" s="360"/>
    </row>
    <row r="404" spans="1:16" x14ac:dyDescent="0.25">
      <c r="A404" s="136">
        <v>398</v>
      </c>
      <c r="B404" s="158" t="e">
        <f t="shared" ca="1" si="29"/>
        <v>#REF!</v>
      </c>
      <c r="C404" s="158" t="e">
        <f t="shared" ca="1" si="30"/>
        <v>#REF!</v>
      </c>
      <c r="D404" s="140"/>
      <c r="E404" s="141"/>
      <c r="F404" s="141" t="e">
        <f t="shared" ca="1" si="31"/>
        <v>#REF!</v>
      </c>
      <c r="G404" s="139"/>
      <c r="H404" s="139"/>
      <c r="I404" s="139" t="e">
        <f t="shared" ca="1" si="32"/>
        <v>#REF!</v>
      </c>
      <c r="J404" s="142"/>
      <c r="K404" s="142"/>
      <c r="L404" s="142" t="e">
        <f t="shared" ca="1" si="33"/>
        <v>#REF!</v>
      </c>
      <c r="M404" s="196" t="e">
        <f t="shared" ca="1" si="34"/>
        <v>#REF!</v>
      </c>
      <c r="N404" s="216" t="e">
        <f t="shared" ca="1" si="35"/>
        <v>#REF!</v>
      </c>
      <c r="O404" s="197" t="e">
        <f t="shared" ca="1" si="36"/>
        <v>#REF!</v>
      </c>
      <c r="P404" s="360"/>
    </row>
    <row r="405" spans="1:16" x14ac:dyDescent="0.25">
      <c r="A405" s="136">
        <v>399</v>
      </c>
      <c r="B405" s="158" t="e">
        <f t="shared" ca="1" si="29"/>
        <v>#REF!</v>
      </c>
      <c r="C405" s="158" t="e">
        <f t="shared" ca="1" si="30"/>
        <v>#REF!</v>
      </c>
      <c r="D405" s="140"/>
      <c r="E405" s="141"/>
      <c r="F405" s="141" t="e">
        <f t="shared" ca="1" si="31"/>
        <v>#REF!</v>
      </c>
      <c r="G405" s="139"/>
      <c r="H405" s="139"/>
      <c r="I405" s="139" t="e">
        <f t="shared" ca="1" si="32"/>
        <v>#REF!</v>
      </c>
      <c r="J405" s="142"/>
      <c r="K405" s="142"/>
      <c r="L405" s="142" t="e">
        <f t="shared" ca="1" si="33"/>
        <v>#REF!</v>
      </c>
      <c r="M405" s="196" t="e">
        <f t="shared" ca="1" si="34"/>
        <v>#REF!</v>
      </c>
      <c r="N405" s="216" t="e">
        <f t="shared" ca="1" si="35"/>
        <v>#REF!</v>
      </c>
      <c r="O405" s="197" t="e">
        <f t="shared" ca="1" si="36"/>
        <v>#REF!</v>
      </c>
      <c r="P405" s="360"/>
    </row>
    <row r="406" spans="1:16" x14ac:dyDescent="0.25">
      <c r="A406" s="136">
        <v>400</v>
      </c>
      <c r="B406" s="158" t="e">
        <f t="shared" ca="1" si="29"/>
        <v>#REF!</v>
      </c>
      <c r="C406" s="158" t="e">
        <f t="shared" ca="1" si="30"/>
        <v>#REF!</v>
      </c>
      <c r="D406" s="140"/>
      <c r="E406" s="141"/>
      <c r="F406" s="141" t="e">
        <f t="shared" ca="1" si="31"/>
        <v>#REF!</v>
      </c>
      <c r="G406" s="139"/>
      <c r="H406" s="139"/>
      <c r="I406" s="139" t="e">
        <f t="shared" ca="1" si="32"/>
        <v>#REF!</v>
      </c>
      <c r="J406" s="142"/>
      <c r="K406" s="142"/>
      <c r="L406" s="142" t="e">
        <f t="shared" ca="1" si="33"/>
        <v>#REF!</v>
      </c>
      <c r="M406" s="196" t="e">
        <f t="shared" ca="1" si="34"/>
        <v>#REF!</v>
      </c>
      <c r="N406" s="216" t="e">
        <f t="shared" ca="1" si="35"/>
        <v>#REF!</v>
      </c>
      <c r="O406" s="197" t="e">
        <f t="shared" ca="1" si="36"/>
        <v>#REF!</v>
      </c>
      <c r="P406" s="360"/>
    </row>
    <row r="407" spans="1:16" x14ac:dyDescent="0.25">
      <c r="A407" s="136">
        <v>401</v>
      </c>
      <c r="B407" s="158" t="e">
        <f t="shared" ca="1" si="29"/>
        <v>#REF!</v>
      </c>
      <c r="C407" s="158" t="e">
        <f t="shared" ca="1" si="30"/>
        <v>#REF!</v>
      </c>
      <c r="D407" s="140"/>
      <c r="E407" s="141"/>
      <c r="F407" s="141" t="e">
        <f t="shared" ca="1" si="31"/>
        <v>#REF!</v>
      </c>
      <c r="G407" s="139"/>
      <c r="H407" s="139"/>
      <c r="I407" s="139" t="e">
        <f t="shared" ca="1" si="32"/>
        <v>#REF!</v>
      </c>
      <c r="J407" s="142"/>
      <c r="K407" s="142"/>
      <c r="L407" s="142" t="e">
        <f t="shared" ca="1" si="33"/>
        <v>#REF!</v>
      </c>
      <c r="M407" s="196" t="e">
        <f t="shared" ca="1" si="34"/>
        <v>#REF!</v>
      </c>
      <c r="N407" s="216" t="e">
        <f t="shared" ca="1" si="35"/>
        <v>#REF!</v>
      </c>
      <c r="O407" s="197" t="e">
        <f t="shared" ca="1" si="36"/>
        <v>#REF!</v>
      </c>
      <c r="P407" s="360"/>
    </row>
    <row r="408" spans="1:16" x14ac:dyDescent="0.25">
      <c r="A408" s="136">
        <v>402</v>
      </c>
      <c r="B408" s="158" t="e">
        <f t="shared" ca="1" si="29"/>
        <v>#REF!</v>
      </c>
      <c r="C408" s="158" t="e">
        <f t="shared" ca="1" si="30"/>
        <v>#REF!</v>
      </c>
      <c r="D408" s="140"/>
      <c r="E408" s="141"/>
      <c r="F408" s="141" t="e">
        <f t="shared" ca="1" si="31"/>
        <v>#REF!</v>
      </c>
      <c r="G408" s="139"/>
      <c r="H408" s="139"/>
      <c r="I408" s="139" t="e">
        <f t="shared" ca="1" si="32"/>
        <v>#REF!</v>
      </c>
      <c r="J408" s="142"/>
      <c r="K408" s="142"/>
      <c r="L408" s="142" t="e">
        <f t="shared" ca="1" si="33"/>
        <v>#REF!</v>
      </c>
      <c r="M408" s="196" t="e">
        <f t="shared" ca="1" si="34"/>
        <v>#REF!</v>
      </c>
      <c r="N408" s="216" t="e">
        <f t="shared" ca="1" si="35"/>
        <v>#REF!</v>
      </c>
      <c r="O408" s="197" t="e">
        <f t="shared" ca="1" si="36"/>
        <v>#REF!</v>
      </c>
      <c r="P408" s="360"/>
    </row>
    <row r="409" spans="1:16" x14ac:dyDescent="0.25">
      <c r="A409" s="136">
        <v>403</v>
      </c>
      <c r="B409" s="158" t="e">
        <f t="shared" ca="1" si="29"/>
        <v>#REF!</v>
      </c>
      <c r="C409" s="158" t="e">
        <f t="shared" ca="1" si="30"/>
        <v>#REF!</v>
      </c>
      <c r="D409" s="140"/>
      <c r="E409" s="141"/>
      <c r="F409" s="141" t="e">
        <f t="shared" ca="1" si="31"/>
        <v>#REF!</v>
      </c>
      <c r="G409" s="139"/>
      <c r="H409" s="139"/>
      <c r="I409" s="139" t="e">
        <f t="shared" ca="1" si="32"/>
        <v>#REF!</v>
      </c>
      <c r="J409" s="142"/>
      <c r="K409" s="142"/>
      <c r="L409" s="142" t="e">
        <f t="shared" ca="1" si="33"/>
        <v>#REF!</v>
      </c>
      <c r="M409" s="196" t="e">
        <f t="shared" ca="1" si="34"/>
        <v>#REF!</v>
      </c>
      <c r="N409" s="216" t="e">
        <f t="shared" ca="1" si="35"/>
        <v>#REF!</v>
      </c>
      <c r="O409" s="197" t="e">
        <f t="shared" ca="1" si="36"/>
        <v>#REF!</v>
      </c>
      <c r="P409" s="360"/>
    </row>
    <row r="410" spans="1:16" x14ac:dyDescent="0.25">
      <c r="A410" s="136">
        <v>404</v>
      </c>
      <c r="B410" s="158" t="e">
        <f t="shared" ca="1" si="29"/>
        <v>#REF!</v>
      </c>
      <c r="C410" s="158" t="e">
        <f t="shared" ca="1" si="30"/>
        <v>#REF!</v>
      </c>
      <c r="D410" s="140"/>
      <c r="E410" s="141"/>
      <c r="F410" s="141" t="e">
        <f t="shared" ca="1" si="31"/>
        <v>#REF!</v>
      </c>
      <c r="G410" s="139"/>
      <c r="H410" s="139"/>
      <c r="I410" s="139" t="e">
        <f t="shared" ca="1" si="32"/>
        <v>#REF!</v>
      </c>
      <c r="J410" s="142"/>
      <c r="K410" s="142"/>
      <c r="L410" s="142" t="e">
        <f t="shared" ca="1" si="33"/>
        <v>#REF!</v>
      </c>
      <c r="M410" s="196" t="e">
        <f t="shared" ca="1" si="34"/>
        <v>#REF!</v>
      </c>
      <c r="N410" s="216" t="e">
        <f t="shared" ca="1" si="35"/>
        <v>#REF!</v>
      </c>
      <c r="O410" s="197" t="e">
        <f t="shared" ca="1" si="36"/>
        <v>#REF!</v>
      </c>
      <c r="P410" s="360"/>
    </row>
    <row r="411" spans="1:16" x14ac:dyDescent="0.25">
      <c r="A411" s="136">
        <v>405</v>
      </c>
      <c r="B411" s="158" t="e">
        <f t="shared" ca="1" si="29"/>
        <v>#REF!</v>
      </c>
      <c r="C411" s="158" t="e">
        <f t="shared" ca="1" si="30"/>
        <v>#REF!</v>
      </c>
      <c r="D411" s="140"/>
      <c r="E411" s="141"/>
      <c r="F411" s="141" t="e">
        <f t="shared" ca="1" si="31"/>
        <v>#REF!</v>
      </c>
      <c r="G411" s="139"/>
      <c r="H411" s="139"/>
      <c r="I411" s="139" t="e">
        <f t="shared" ca="1" si="32"/>
        <v>#REF!</v>
      </c>
      <c r="J411" s="142"/>
      <c r="K411" s="142"/>
      <c r="L411" s="142" t="e">
        <f t="shared" ca="1" si="33"/>
        <v>#REF!</v>
      </c>
      <c r="M411" s="196" t="e">
        <f t="shared" ca="1" si="34"/>
        <v>#REF!</v>
      </c>
      <c r="N411" s="216" t="e">
        <f t="shared" ca="1" si="35"/>
        <v>#REF!</v>
      </c>
      <c r="O411" s="197" t="e">
        <f t="shared" ca="1" si="36"/>
        <v>#REF!</v>
      </c>
      <c r="P411" s="360"/>
    </row>
    <row r="412" spans="1:16" x14ac:dyDescent="0.25">
      <c r="A412" s="136">
        <v>406</v>
      </c>
      <c r="B412" s="158" t="e">
        <f t="shared" ca="1" si="29"/>
        <v>#REF!</v>
      </c>
      <c r="C412" s="158" t="e">
        <f t="shared" ca="1" si="30"/>
        <v>#REF!</v>
      </c>
      <c r="D412" s="140"/>
      <c r="E412" s="141"/>
      <c r="F412" s="141" t="e">
        <f t="shared" ca="1" si="31"/>
        <v>#REF!</v>
      </c>
      <c r="G412" s="139"/>
      <c r="H412" s="139"/>
      <c r="I412" s="139" t="e">
        <f t="shared" ca="1" si="32"/>
        <v>#REF!</v>
      </c>
      <c r="J412" s="142"/>
      <c r="K412" s="142"/>
      <c r="L412" s="142" t="e">
        <f t="shared" ca="1" si="33"/>
        <v>#REF!</v>
      </c>
      <c r="M412" s="196" t="e">
        <f t="shared" ca="1" si="34"/>
        <v>#REF!</v>
      </c>
      <c r="N412" s="216" t="e">
        <f t="shared" ca="1" si="35"/>
        <v>#REF!</v>
      </c>
      <c r="O412" s="197" t="e">
        <f t="shared" ca="1" si="36"/>
        <v>#REF!</v>
      </c>
      <c r="P412" s="360"/>
    </row>
    <row r="413" spans="1:16" x14ac:dyDescent="0.25">
      <c r="A413" s="136">
        <v>407</v>
      </c>
      <c r="B413" s="158" t="e">
        <f t="shared" ca="1" si="29"/>
        <v>#REF!</v>
      </c>
      <c r="C413" s="158" t="e">
        <f t="shared" ca="1" si="30"/>
        <v>#REF!</v>
      </c>
      <c r="D413" s="140"/>
      <c r="E413" s="141"/>
      <c r="F413" s="141" t="e">
        <f t="shared" ca="1" si="31"/>
        <v>#REF!</v>
      </c>
      <c r="G413" s="139"/>
      <c r="H413" s="139"/>
      <c r="I413" s="139" t="e">
        <f t="shared" ca="1" si="32"/>
        <v>#REF!</v>
      </c>
      <c r="J413" s="142"/>
      <c r="K413" s="142"/>
      <c r="L413" s="142" t="e">
        <f t="shared" ca="1" si="33"/>
        <v>#REF!</v>
      </c>
      <c r="M413" s="196" t="e">
        <f t="shared" ca="1" si="34"/>
        <v>#REF!</v>
      </c>
      <c r="N413" s="216" t="e">
        <f t="shared" ca="1" si="35"/>
        <v>#REF!</v>
      </c>
      <c r="O413" s="197" t="e">
        <f t="shared" ca="1" si="36"/>
        <v>#REF!</v>
      </c>
      <c r="P413" s="360"/>
    </row>
    <row r="414" spans="1:16" x14ac:dyDescent="0.25">
      <c r="A414" s="136">
        <v>408</v>
      </c>
      <c r="B414" s="158" t="e">
        <f t="shared" ca="1" si="29"/>
        <v>#REF!</v>
      </c>
      <c r="C414" s="158" t="e">
        <f t="shared" ca="1" si="30"/>
        <v>#REF!</v>
      </c>
      <c r="D414" s="140"/>
      <c r="E414" s="141"/>
      <c r="F414" s="141" t="e">
        <f t="shared" ca="1" si="31"/>
        <v>#REF!</v>
      </c>
      <c r="G414" s="139"/>
      <c r="H414" s="139"/>
      <c r="I414" s="139" t="e">
        <f t="shared" ca="1" si="32"/>
        <v>#REF!</v>
      </c>
      <c r="J414" s="142"/>
      <c r="K414" s="142"/>
      <c r="L414" s="142" t="e">
        <f t="shared" ca="1" si="33"/>
        <v>#REF!</v>
      </c>
      <c r="M414" s="196" t="e">
        <f t="shared" ca="1" si="34"/>
        <v>#REF!</v>
      </c>
      <c r="N414" s="216" t="e">
        <f t="shared" ca="1" si="35"/>
        <v>#REF!</v>
      </c>
      <c r="O414" s="197" t="e">
        <f t="shared" ca="1" si="36"/>
        <v>#REF!</v>
      </c>
      <c r="P414" s="360"/>
    </row>
    <row r="415" spans="1:16" x14ac:dyDescent="0.25">
      <c r="A415" s="136">
        <v>409</v>
      </c>
      <c r="B415" s="158" t="e">
        <f t="shared" ca="1" si="29"/>
        <v>#REF!</v>
      </c>
      <c r="C415" s="158" t="e">
        <f t="shared" ca="1" si="30"/>
        <v>#REF!</v>
      </c>
      <c r="D415" s="140"/>
      <c r="E415" s="141"/>
      <c r="F415" s="141" t="e">
        <f t="shared" ca="1" si="31"/>
        <v>#REF!</v>
      </c>
      <c r="G415" s="139"/>
      <c r="H415" s="139"/>
      <c r="I415" s="139" t="e">
        <f t="shared" ca="1" si="32"/>
        <v>#REF!</v>
      </c>
      <c r="J415" s="142"/>
      <c r="K415" s="142"/>
      <c r="L415" s="142" t="e">
        <f t="shared" ca="1" si="33"/>
        <v>#REF!</v>
      </c>
      <c r="M415" s="196" t="e">
        <f t="shared" ca="1" si="34"/>
        <v>#REF!</v>
      </c>
      <c r="N415" s="216" t="e">
        <f t="shared" ca="1" si="35"/>
        <v>#REF!</v>
      </c>
      <c r="O415" s="197" t="e">
        <f t="shared" ca="1" si="36"/>
        <v>#REF!</v>
      </c>
      <c r="P415" s="360"/>
    </row>
    <row r="416" spans="1:16" x14ac:dyDescent="0.25">
      <c r="A416" s="136">
        <v>410</v>
      </c>
      <c r="B416" s="158" t="e">
        <f t="shared" ca="1" si="29"/>
        <v>#REF!</v>
      </c>
      <c r="C416" s="158" t="e">
        <f t="shared" ca="1" si="30"/>
        <v>#REF!</v>
      </c>
      <c r="D416" s="140"/>
      <c r="E416" s="141"/>
      <c r="F416" s="141" t="e">
        <f t="shared" ca="1" si="31"/>
        <v>#REF!</v>
      </c>
      <c r="G416" s="139"/>
      <c r="H416" s="139"/>
      <c r="I416" s="139" t="e">
        <f t="shared" ca="1" si="32"/>
        <v>#REF!</v>
      </c>
      <c r="J416" s="142"/>
      <c r="K416" s="142"/>
      <c r="L416" s="142" t="e">
        <f t="shared" ca="1" si="33"/>
        <v>#REF!</v>
      </c>
      <c r="M416" s="196" t="e">
        <f t="shared" ca="1" si="34"/>
        <v>#REF!</v>
      </c>
      <c r="N416" s="216" t="e">
        <f t="shared" ca="1" si="35"/>
        <v>#REF!</v>
      </c>
      <c r="O416" s="197" t="e">
        <f t="shared" ca="1" si="36"/>
        <v>#REF!</v>
      </c>
      <c r="P416" s="360"/>
    </row>
    <row r="417" spans="1:16" x14ac:dyDescent="0.25">
      <c r="A417" s="136">
        <v>411</v>
      </c>
      <c r="B417" s="158" t="e">
        <f t="shared" ca="1" si="29"/>
        <v>#REF!</v>
      </c>
      <c r="C417" s="158" t="e">
        <f t="shared" ca="1" si="30"/>
        <v>#REF!</v>
      </c>
      <c r="D417" s="140"/>
      <c r="E417" s="141"/>
      <c r="F417" s="141" t="e">
        <f t="shared" ca="1" si="31"/>
        <v>#REF!</v>
      </c>
      <c r="G417" s="139"/>
      <c r="H417" s="139"/>
      <c r="I417" s="139" t="e">
        <f t="shared" ca="1" si="32"/>
        <v>#REF!</v>
      </c>
      <c r="J417" s="142"/>
      <c r="K417" s="142"/>
      <c r="L417" s="142" t="e">
        <f t="shared" ca="1" si="33"/>
        <v>#REF!</v>
      </c>
      <c r="M417" s="196" t="e">
        <f t="shared" ca="1" si="34"/>
        <v>#REF!</v>
      </c>
      <c r="N417" s="216" t="e">
        <f t="shared" ca="1" si="35"/>
        <v>#REF!</v>
      </c>
      <c r="O417" s="197" t="e">
        <f t="shared" ca="1" si="36"/>
        <v>#REF!</v>
      </c>
      <c r="P417" s="360"/>
    </row>
    <row r="418" spans="1:16" x14ac:dyDescent="0.25">
      <c r="A418" s="136">
        <v>412</v>
      </c>
      <c r="B418" s="158" t="e">
        <f t="shared" ca="1" si="29"/>
        <v>#REF!</v>
      </c>
      <c r="C418" s="158" t="e">
        <f t="shared" ca="1" si="30"/>
        <v>#REF!</v>
      </c>
      <c r="D418" s="140"/>
      <c r="E418" s="141"/>
      <c r="F418" s="141" t="e">
        <f t="shared" ca="1" si="31"/>
        <v>#REF!</v>
      </c>
      <c r="G418" s="139"/>
      <c r="H418" s="139"/>
      <c r="I418" s="139" t="e">
        <f t="shared" ca="1" si="32"/>
        <v>#REF!</v>
      </c>
      <c r="J418" s="142"/>
      <c r="K418" s="142"/>
      <c r="L418" s="142" t="e">
        <f t="shared" ca="1" si="33"/>
        <v>#REF!</v>
      </c>
      <c r="M418" s="196" t="e">
        <f t="shared" ca="1" si="34"/>
        <v>#REF!</v>
      </c>
      <c r="N418" s="216" t="e">
        <f t="shared" ca="1" si="35"/>
        <v>#REF!</v>
      </c>
      <c r="O418" s="197" t="e">
        <f t="shared" ca="1" si="36"/>
        <v>#REF!</v>
      </c>
      <c r="P418" s="360"/>
    </row>
    <row r="419" spans="1:16" x14ac:dyDescent="0.25">
      <c r="A419" s="136">
        <v>413</v>
      </c>
      <c r="B419" s="158" t="e">
        <f t="shared" ca="1" si="29"/>
        <v>#REF!</v>
      </c>
      <c r="C419" s="158" t="e">
        <f t="shared" ca="1" si="30"/>
        <v>#REF!</v>
      </c>
      <c r="D419" s="140"/>
      <c r="E419" s="141"/>
      <c r="F419" s="141" t="e">
        <f t="shared" ca="1" si="31"/>
        <v>#REF!</v>
      </c>
      <c r="G419" s="139"/>
      <c r="H419" s="139"/>
      <c r="I419" s="139" t="e">
        <f t="shared" ca="1" si="32"/>
        <v>#REF!</v>
      </c>
      <c r="J419" s="142"/>
      <c r="K419" s="142"/>
      <c r="L419" s="142" t="e">
        <f t="shared" ca="1" si="33"/>
        <v>#REF!</v>
      </c>
      <c r="M419" s="196" t="e">
        <f t="shared" ca="1" si="34"/>
        <v>#REF!</v>
      </c>
      <c r="N419" s="216" t="e">
        <f t="shared" ca="1" si="35"/>
        <v>#REF!</v>
      </c>
      <c r="O419" s="197" t="e">
        <f t="shared" ca="1" si="36"/>
        <v>#REF!</v>
      </c>
      <c r="P419" s="360"/>
    </row>
    <row r="420" spans="1:16" x14ac:dyDescent="0.25">
      <c r="A420" s="136">
        <v>414</v>
      </c>
      <c r="B420" s="158" t="e">
        <f t="shared" ca="1" si="29"/>
        <v>#REF!</v>
      </c>
      <c r="C420" s="158" t="e">
        <f t="shared" ca="1" si="30"/>
        <v>#REF!</v>
      </c>
      <c r="D420" s="140"/>
      <c r="E420" s="141"/>
      <c r="F420" s="141" t="e">
        <f t="shared" ca="1" si="31"/>
        <v>#REF!</v>
      </c>
      <c r="G420" s="139"/>
      <c r="H420" s="139"/>
      <c r="I420" s="139" t="e">
        <f t="shared" ca="1" si="32"/>
        <v>#REF!</v>
      </c>
      <c r="J420" s="142"/>
      <c r="K420" s="142"/>
      <c r="L420" s="142" t="e">
        <f t="shared" ca="1" si="33"/>
        <v>#REF!</v>
      </c>
      <c r="M420" s="196" t="e">
        <f t="shared" ca="1" si="34"/>
        <v>#REF!</v>
      </c>
      <c r="N420" s="216" t="e">
        <f t="shared" ca="1" si="35"/>
        <v>#REF!</v>
      </c>
      <c r="O420" s="197" t="e">
        <f t="shared" ca="1" si="36"/>
        <v>#REF!</v>
      </c>
      <c r="P420" s="360"/>
    </row>
    <row r="421" spans="1:16" x14ac:dyDescent="0.25">
      <c r="A421" s="136">
        <v>415</v>
      </c>
      <c r="B421" s="158" t="e">
        <f t="shared" ca="1" si="29"/>
        <v>#REF!</v>
      </c>
      <c r="C421" s="158" t="e">
        <f t="shared" ca="1" si="30"/>
        <v>#REF!</v>
      </c>
      <c r="D421" s="140"/>
      <c r="E421" s="141"/>
      <c r="F421" s="141" t="e">
        <f t="shared" ca="1" si="31"/>
        <v>#REF!</v>
      </c>
      <c r="G421" s="139"/>
      <c r="H421" s="139"/>
      <c r="I421" s="139" t="e">
        <f t="shared" ca="1" si="32"/>
        <v>#REF!</v>
      </c>
      <c r="J421" s="142"/>
      <c r="K421" s="142"/>
      <c r="L421" s="142" t="e">
        <f t="shared" ca="1" si="33"/>
        <v>#REF!</v>
      </c>
      <c r="M421" s="196" t="e">
        <f t="shared" ca="1" si="34"/>
        <v>#REF!</v>
      </c>
      <c r="N421" s="216" t="e">
        <f t="shared" ca="1" si="35"/>
        <v>#REF!</v>
      </c>
      <c r="O421" s="197" t="e">
        <f t="shared" ca="1" si="36"/>
        <v>#REF!</v>
      </c>
      <c r="P421" s="360"/>
    </row>
    <row r="422" spans="1:16" x14ac:dyDescent="0.25">
      <c r="A422" s="136">
        <v>416</v>
      </c>
      <c r="B422" s="158" t="e">
        <f t="shared" ca="1" si="29"/>
        <v>#REF!</v>
      </c>
      <c r="C422" s="158" t="e">
        <f t="shared" ca="1" si="30"/>
        <v>#REF!</v>
      </c>
      <c r="D422" s="140"/>
      <c r="E422" s="141"/>
      <c r="F422" s="141" t="e">
        <f t="shared" ca="1" si="31"/>
        <v>#REF!</v>
      </c>
      <c r="G422" s="139"/>
      <c r="H422" s="139"/>
      <c r="I422" s="139" t="e">
        <f t="shared" ca="1" si="32"/>
        <v>#REF!</v>
      </c>
      <c r="J422" s="142"/>
      <c r="K422" s="142"/>
      <c r="L422" s="142" t="e">
        <f t="shared" ca="1" si="33"/>
        <v>#REF!</v>
      </c>
      <c r="M422" s="196" t="e">
        <f t="shared" ca="1" si="34"/>
        <v>#REF!</v>
      </c>
      <c r="N422" s="216" t="e">
        <f t="shared" ca="1" si="35"/>
        <v>#REF!</v>
      </c>
      <c r="O422" s="197" t="e">
        <f t="shared" ca="1" si="36"/>
        <v>#REF!</v>
      </c>
      <c r="P422" s="360"/>
    </row>
    <row r="423" spans="1:16" x14ac:dyDescent="0.25">
      <c r="A423" s="136">
        <v>417</v>
      </c>
      <c r="B423" s="158" t="e">
        <f t="shared" ca="1" si="29"/>
        <v>#REF!</v>
      </c>
      <c r="C423" s="158" t="e">
        <f t="shared" ca="1" si="30"/>
        <v>#REF!</v>
      </c>
      <c r="D423" s="140"/>
      <c r="E423" s="141"/>
      <c r="F423" s="141" t="e">
        <f t="shared" ca="1" si="31"/>
        <v>#REF!</v>
      </c>
      <c r="G423" s="139"/>
      <c r="H423" s="139"/>
      <c r="I423" s="139" t="e">
        <f t="shared" ca="1" si="32"/>
        <v>#REF!</v>
      </c>
      <c r="J423" s="142"/>
      <c r="K423" s="142"/>
      <c r="L423" s="142" t="e">
        <f t="shared" ca="1" si="33"/>
        <v>#REF!</v>
      </c>
      <c r="M423" s="196" t="e">
        <f t="shared" ca="1" si="34"/>
        <v>#REF!</v>
      </c>
      <c r="N423" s="216" t="e">
        <f t="shared" ca="1" si="35"/>
        <v>#REF!</v>
      </c>
      <c r="O423" s="197" t="e">
        <f t="shared" ca="1" si="36"/>
        <v>#REF!</v>
      </c>
      <c r="P423" s="360"/>
    </row>
    <row r="424" spans="1:16" x14ac:dyDescent="0.25">
      <c r="A424" s="136">
        <v>418</v>
      </c>
      <c r="B424" s="158" t="e">
        <f t="shared" ca="1" si="29"/>
        <v>#REF!</v>
      </c>
      <c r="C424" s="158" t="e">
        <f t="shared" ca="1" si="30"/>
        <v>#REF!</v>
      </c>
      <c r="D424" s="140"/>
      <c r="E424" s="141"/>
      <c r="F424" s="141" t="e">
        <f t="shared" ca="1" si="31"/>
        <v>#REF!</v>
      </c>
      <c r="G424" s="139"/>
      <c r="H424" s="139"/>
      <c r="I424" s="139" t="e">
        <f t="shared" ca="1" si="32"/>
        <v>#REF!</v>
      </c>
      <c r="J424" s="142"/>
      <c r="K424" s="142"/>
      <c r="L424" s="142" t="e">
        <f t="shared" ca="1" si="33"/>
        <v>#REF!</v>
      </c>
      <c r="M424" s="196" t="e">
        <f t="shared" ca="1" si="34"/>
        <v>#REF!</v>
      </c>
      <c r="N424" s="216" t="e">
        <f t="shared" ca="1" si="35"/>
        <v>#REF!</v>
      </c>
      <c r="O424" s="197" t="e">
        <f t="shared" ca="1" si="36"/>
        <v>#REF!</v>
      </c>
      <c r="P424" s="360"/>
    </row>
    <row r="425" spans="1:16" x14ac:dyDescent="0.25">
      <c r="A425" s="136">
        <v>419</v>
      </c>
      <c r="B425" s="158" t="e">
        <f t="shared" ca="1" si="29"/>
        <v>#REF!</v>
      </c>
      <c r="C425" s="158" t="e">
        <f t="shared" ca="1" si="30"/>
        <v>#REF!</v>
      </c>
      <c r="D425" s="140"/>
      <c r="E425" s="141"/>
      <c r="F425" s="141" t="e">
        <f t="shared" ca="1" si="31"/>
        <v>#REF!</v>
      </c>
      <c r="G425" s="139"/>
      <c r="H425" s="139"/>
      <c r="I425" s="139" t="e">
        <f t="shared" ca="1" si="32"/>
        <v>#REF!</v>
      </c>
      <c r="J425" s="142"/>
      <c r="K425" s="142"/>
      <c r="L425" s="142" t="e">
        <f t="shared" ca="1" si="33"/>
        <v>#REF!</v>
      </c>
      <c r="M425" s="196" t="e">
        <f t="shared" ca="1" si="34"/>
        <v>#REF!</v>
      </c>
      <c r="N425" s="216" t="e">
        <f t="shared" ca="1" si="35"/>
        <v>#REF!</v>
      </c>
      <c r="O425" s="197" t="e">
        <f t="shared" ca="1" si="36"/>
        <v>#REF!</v>
      </c>
      <c r="P425" s="360"/>
    </row>
    <row r="426" spans="1:16" x14ac:dyDescent="0.25">
      <c r="A426" s="136">
        <v>420</v>
      </c>
      <c r="B426" s="158" t="e">
        <f t="shared" ca="1" si="29"/>
        <v>#REF!</v>
      </c>
      <c r="C426" s="158" t="e">
        <f t="shared" ca="1" si="30"/>
        <v>#REF!</v>
      </c>
      <c r="D426" s="140"/>
      <c r="E426" s="141"/>
      <c r="F426" s="141" t="e">
        <f t="shared" ca="1" si="31"/>
        <v>#REF!</v>
      </c>
      <c r="G426" s="139"/>
      <c r="H426" s="139"/>
      <c r="I426" s="139" t="e">
        <f t="shared" ca="1" si="32"/>
        <v>#REF!</v>
      </c>
      <c r="J426" s="142"/>
      <c r="K426" s="142"/>
      <c r="L426" s="142" t="e">
        <f t="shared" ca="1" si="33"/>
        <v>#REF!</v>
      </c>
      <c r="M426" s="196" t="e">
        <f t="shared" ca="1" si="34"/>
        <v>#REF!</v>
      </c>
      <c r="N426" s="216" t="e">
        <f t="shared" ca="1" si="35"/>
        <v>#REF!</v>
      </c>
      <c r="O426" s="197" t="e">
        <f t="shared" ca="1" si="36"/>
        <v>#REF!</v>
      </c>
      <c r="P426" s="360"/>
    </row>
    <row r="427" spans="1:16" x14ac:dyDescent="0.25">
      <c r="A427" s="136">
        <v>421</v>
      </c>
      <c r="B427" s="158" t="e">
        <f t="shared" ca="1" si="29"/>
        <v>#REF!</v>
      </c>
      <c r="C427" s="158" t="e">
        <f t="shared" ca="1" si="30"/>
        <v>#REF!</v>
      </c>
      <c r="D427" s="140"/>
      <c r="E427" s="141"/>
      <c r="F427" s="141" t="e">
        <f t="shared" ca="1" si="31"/>
        <v>#REF!</v>
      </c>
      <c r="G427" s="139"/>
      <c r="H427" s="139"/>
      <c r="I427" s="139" t="e">
        <f t="shared" ca="1" si="32"/>
        <v>#REF!</v>
      </c>
      <c r="J427" s="142"/>
      <c r="K427" s="142"/>
      <c r="L427" s="142" t="e">
        <f t="shared" ca="1" si="33"/>
        <v>#REF!</v>
      </c>
      <c r="M427" s="196" t="e">
        <f t="shared" ca="1" si="34"/>
        <v>#REF!</v>
      </c>
      <c r="N427" s="216" t="e">
        <f t="shared" ca="1" si="35"/>
        <v>#REF!</v>
      </c>
      <c r="O427" s="197" t="e">
        <f t="shared" ca="1" si="36"/>
        <v>#REF!</v>
      </c>
      <c r="P427" s="360"/>
    </row>
    <row r="428" spans="1:16" x14ac:dyDescent="0.25">
      <c r="A428" s="136">
        <v>422</v>
      </c>
      <c r="B428" s="158" t="e">
        <f t="shared" ca="1" si="29"/>
        <v>#REF!</v>
      </c>
      <c r="C428" s="158" t="e">
        <f t="shared" ca="1" si="30"/>
        <v>#REF!</v>
      </c>
      <c r="D428" s="140"/>
      <c r="E428" s="141"/>
      <c r="F428" s="141" t="e">
        <f t="shared" ca="1" si="31"/>
        <v>#REF!</v>
      </c>
      <c r="G428" s="139"/>
      <c r="H428" s="139"/>
      <c r="I428" s="139" t="e">
        <f t="shared" ca="1" si="32"/>
        <v>#REF!</v>
      </c>
      <c r="J428" s="142"/>
      <c r="K428" s="142"/>
      <c r="L428" s="142" t="e">
        <f t="shared" ca="1" si="33"/>
        <v>#REF!</v>
      </c>
      <c r="M428" s="196" t="e">
        <f t="shared" ca="1" si="34"/>
        <v>#REF!</v>
      </c>
      <c r="N428" s="216" t="e">
        <f t="shared" ca="1" si="35"/>
        <v>#REF!</v>
      </c>
      <c r="O428" s="197" t="e">
        <f t="shared" ca="1" si="36"/>
        <v>#REF!</v>
      </c>
      <c r="P428" s="360"/>
    </row>
    <row r="429" spans="1:16" x14ac:dyDescent="0.25">
      <c r="A429" s="136">
        <v>423</v>
      </c>
      <c r="B429" s="158" t="e">
        <f t="shared" ca="1" si="29"/>
        <v>#REF!</v>
      </c>
      <c r="C429" s="158" t="e">
        <f t="shared" ca="1" si="30"/>
        <v>#REF!</v>
      </c>
      <c r="D429" s="140"/>
      <c r="E429" s="141"/>
      <c r="F429" s="141" t="e">
        <f t="shared" ca="1" si="31"/>
        <v>#REF!</v>
      </c>
      <c r="G429" s="139"/>
      <c r="H429" s="139"/>
      <c r="I429" s="139" t="e">
        <f t="shared" ca="1" si="32"/>
        <v>#REF!</v>
      </c>
      <c r="J429" s="142"/>
      <c r="K429" s="142"/>
      <c r="L429" s="142" t="e">
        <f t="shared" ca="1" si="33"/>
        <v>#REF!</v>
      </c>
      <c r="M429" s="196" t="e">
        <f t="shared" ca="1" si="34"/>
        <v>#REF!</v>
      </c>
      <c r="N429" s="216" t="e">
        <f t="shared" ca="1" si="35"/>
        <v>#REF!</v>
      </c>
      <c r="O429" s="197" t="e">
        <f t="shared" ca="1" si="36"/>
        <v>#REF!</v>
      </c>
      <c r="P429" s="360"/>
    </row>
    <row r="430" spans="1:16" x14ac:dyDescent="0.25">
      <c r="A430" s="136">
        <v>424</v>
      </c>
      <c r="B430" s="158" t="e">
        <f t="shared" ca="1" si="29"/>
        <v>#REF!</v>
      </c>
      <c r="C430" s="158" t="e">
        <f t="shared" ca="1" si="30"/>
        <v>#REF!</v>
      </c>
      <c r="D430" s="140"/>
      <c r="E430" s="141"/>
      <c r="F430" s="141" t="e">
        <f t="shared" ca="1" si="31"/>
        <v>#REF!</v>
      </c>
      <c r="G430" s="139"/>
      <c r="H430" s="139"/>
      <c r="I430" s="139" t="e">
        <f t="shared" ca="1" si="32"/>
        <v>#REF!</v>
      </c>
      <c r="J430" s="142"/>
      <c r="K430" s="142"/>
      <c r="L430" s="142" t="e">
        <f t="shared" ca="1" si="33"/>
        <v>#REF!</v>
      </c>
      <c r="M430" s="196" t="e">
        <f t="shared" ca="1" si="34"/>
        <v>#REF!</v>
      </c>
      <c r="N430" s="216" t="e">
        <f t="shared" ca="1" si="35"/>
        <v>#REF!</v>
      </c>
      <c r="O430" s="197" t="e">
        <f t="shared" ca="1" si="36"/>
        <v>#REF!</v>
      </c>
      <c r="P430" s="360"/>
    </row>
    <row r="431" spans="1:16" x14ac:dyDescent="0.25">
      <c r="A431" s="136">
        <v>425</v>
      </c>
      <c r="B431" s="158" t="e">
        <f t="shared" ca="1" si="29"/>
        <v>#REF!</v>
      </c>
      <c r="C431" s="158" t="e">
        <f t="shared" ca="1" si="30"/>
        <v>#REF!</v>
      </c>
      <c r="D431" s="140"/>
      <c r="E431" s="141"/>
      <c r="F431" s="141" t="e">
        <f t="shared" ca="1" si="31"/>
        <v>#REF!</v>
      </c>
      <c r="G431" s="139"/>
      <c r="H431" s="139"/>
      <c r="I431" s="139" t="e">
        <f t="shared" ca="1" si="32"/>
        <v>#REF!</v>
      </c>
      <c r="J431" s="142"/>
      <c r="K431" s="142"/>
      <c r="L431" s="142" t="e">
        <f t="shared" ca="1" si="33"/>
        <v>#REF!</v>
      </c>
      <c r="M431" s="196" t="e">
        <f t="shared" ca="1" si="34"/>
        <v>#REF!</v>
      </c>
      <c r="N431" s="216" t="e">
        <f t="shared" ca="1" si="35"/>
        <v>#REF!</v>
      </c>
      <c r="O431" s="197" t="e">
        <f t="shared" ca="1" si="36"/>
        <v>#REF!</v>
      </c>
      <c r="P431" s="360"/>
    </row>
    <row r="432" spans="1:16" x14ac:dyDescent="0.25">
      <c r="A432" s="136">
        <v>426</v>
      </c>
      <c r="B432" s="158" t="e">
        <f t="shared" ca="1" si="29"/>
        <v>#REF!</v>
      </c>
      <c r="C432" s="158" t="e">
        <f t="shared" ca="1" si="30"/>
        <v>#REF!</v>
      </c>
      <c r="D432" s="140"/>
      <c r="E432" s="141"/>
      <c r="F432" s="141" t="e">
        <f t="shared" ca="1" si="31"/>
        <v>#REF!</v>
      </c>
      <c r="G432" s="139"/>
      <c r="H432" s="139"/>
      <c r="I432" s="139" t="e">
        <f t="shared" ca="1" si="32"/>
        <v>#REF!</v>
      </c>
      <c r="J432" s="142"/>
      <c r="K432" s="142"/>
      <c r="L432" s="142" t="e">
        <f t="shared" ca="1" si="33"/>
        <v>#REF!</v>
      </c>
      <c r="M432" s="196" t="e">
        <f t="shared" ca="1" si="34"/>
        <v>#REF!</v>
      </c>
      <c r="N432" s="216" t="e">
        <f t="shared" ca="1" si="35"/>
        <v>#REF!</v>
      </c>
      <c r="O432" s="197" t="e">
        <f t="shared" ca="1" si="36"/>
        <v>#REF!</v>
      </c>
      <c r="P432" s="360"/>
    </row>
    <row r="433" spans="1:16" x14ac:dyDescent="0.25">
      <c r="A433" s="136">
        <v>427</v>
      </c>
      <c r="B433" s="158" t="e">
        <f t="shared" ca="1" si="29"/>
        <v>#REF!</v>
      </c>
      <c r="C433" s="158" t="e">
        <f t="shared" ca="1" si="30"/>
        <v>#REF!</v>
      </c>
      <c r="D433" s="140"/>
      <c r="E433" s="141"/>
      <c r="F433" s="141" t="e">
        <f t="shared" ca="1" si="31"/>
        <v>#REF!</v>
      </c>
      <c r="G433" s="139"/>
      <c r="H433" s="139"/>
      <c r="I433" s="139" t="e">
        <f t="shared" ca="1" si="32"/>
        <v>#REF!</v>
      </c>
      <c r="J433" s="142"/>
      <c r="K433" s="142"/>
      <c r="L433" s="142" t="e">
        <f t="shared" ca="1" si="33"/>
        <v>#REF!</v>
      </c>
      <c r="M433" s="196" t="e">
        <f t="shared" ca="1" si="34"/>
        <v>#REF!</v>
      </c>
      <c r="N433" s="216" t="e">
        <f t="shared" ca="1" si="35"/>
        <v>#REF!</v>
      </c>
      <c r="O433" s="197" t="e">
        <f t="shared" ca="1" si="36"/>
        <v>#REF!</v>
      </c>
      <c r="P433" s="360"/>
    </row>
    <row r="434" spans="1:16" x14ac:dyDescent="0.25">
      <c r="A434" s="136">
        <v>428</v>
      </c>
      <c r="B434" s="158" t="e">
        <f t="shared" ca="1" si="29"/>
        <v>#REF!</v>
      </c>
      <c r="C434" s="158" t="e">
        <f t="shared" ca="1" si="30"/>
        <v>#REF!</v>
      </c>
      <c r="D434" s="140"/>
      <c r="E434" s="141"/>
      <c r="F434" s="141" t="e">
        <f t="shared" ca="1" si="31"/>
        <v>#REF!</v>
      </c>
      <c r="G434" s="139"/>
      <c r="H434" s="139"/>
      <c r="I434" s="139" t="e">
        <f t="shared" ca="1" si="32"/>
        <v>#REF!</v>
      </c>
      <c r="J434" s="142"/>
      <c r="K434" s="142"/>
      <c r="L434" s="142" t="e">
        <f t="shared" ca="1" si="33"/>
        <v>#REF!</v>
      </c>
      <c r="M434" s="196" t="e">
        <f t="shared" ca="1" si="34"/>
        <v>#REF!</v>
      </c>
      <c r="N434" s="216" t="e">
        <f t="shared" ca="1" si="35"/>
        <v>#REF!</v>
      </c>
      <c r="O434" s="197" t="e">
        <f t="shared" ca="1" si="36"/>
        <v>#REF!</v>
      </c>
      <c r="P434" s="360"/>
    </row>
    <row r="435" spans="1:16" x14ac:dyDescent="0.25">
      <c r="A435" s="136">
        <v>429</v>
      </c>
      <c r="B435" s="158" t="e">
        <f t="shared" ca="1" si="29"/>
        <v>#REF!</v>
      </c>
      <c r="C435" s="158" t="e">
        <f t="shared" ca="1" si="30"/>
        <v>#REF!</v>
      </c>
      <c r="D435" s="140"/>
      <c r="E435" s="141"/>
      <c r="F435" s="141" t="e">
        <f t="shared" ca="1" si="31"/>
        <v>#REF!</v>
      </c>
      <c r="G435" s="139"/>
      <c r="H435" s="139"/>
      <c r="I435" s="139" t="e">
        <f t="shared" ca="1" si="32"/>
        <v>#REF!</v>
      </c>
      <c r="J435" s="142"/>
      <c r="K435" s="142"/>
      <c r="L435" s="142" t="e">
        <f t="shared" ca="1" si="33"/>
        <v>#REF!</v>
      </c>
      <c r="M435" s="196" t="e">
        <f t="shared" ca="1" si="34"/>
        <v>#REF!</v>
      </c>
      <c r="N435" s="216" t="e">
        <f t="shared" ca="1" si="35"/>
        <v>#REF!</v>
      </c>
      <c r="O435" s="197" t="e">
        <f t="shared" ca="1" si="36"/>
        <v>#REF!</v>
      </c>
      <c r="P435" s="360"/>
    </row>
    <row r="436" spans="1:16" x14ac:dyDescent="0.25">
      <c r="A436" s="136">
        <v>430</v>
      </c>
      <c r="B436" s="158" t="e">
        <f t="shared" ca="1" si="29"/>
        <v>#REF!</v>
      </c>
      <c r="C436" s="158" t="e">
        <f t="shared" ca="1" si="30"/>
        <v>#REF!</v>
      </c>
      <c r="D436" s="140"/>
      <c r="E436" s="141"/>
      <c r="F436" s="141" t="e">
        <f t="shared" ca="1" si="31"/>
        <v>#REF!</v>
      </c>
      <c r="G436" s="139"/>
      <c r="H436" s="139"/>
      <c r="I436" s="139" t="e">
        <f t="shared" ca="1" si="32"/>
        <v>#REF!</v>
      </c>
      <c r="J436" s="142"/>
      <c r="K436" s="142"/>
      <c r="L436" s="142" t="e">
        <f t="shared" ca="1" si="33"/>
        <v>#REF!</v>
      </c>
      <c r="M436" s="196" t="e">
        <f t="shared" ca="1" si="34"/>
        <v>#REF!</v>
      </c>
      <c r="N436" s="216" t="e">
        <f t="shared" ca="1" si="35"/>
        <v>#REF!</v>
      </c>
      <c r="O436" s="197" t="e">
        <f t="shared" ca="1" si="36"/>
        <v>#REF!</v>
      </c>
      <c r="P436" s="360"/>
    </row>
    <row r="437" spans="1:16" x14ac:dyDescent="0.25">
      <c r="A437" s="136">
        <v>431</v>
      </c>
      <c r="B437" s="158" t="e">
        <f t="shared" ca="1" si="29"/>
        <v>#REF!</v>
      </c>
      <c r="C437" s="158" t="e">
        <f t="shared" ca="1" si="30"/>
        <v>#REF!</v>
      </c>
      <c r="D437" s="140"/>
      <c r="E437" s="141"/>
      <c r="F437" s="141" t="e">
        <f t="shared" ca="1" si="31"/>
        <v>#REF!</v>
      </c>
      <c r="G437" s="139"/>
      <c r="H437" s="139"/>
      <c r="I437" s="139" t="e">
        <f t="shared" ca="1" si="32"/>
        <v>#REF!</v>
      </c>
      <c r="J437" s="142"/>
      <c r="K437" s="142"/>
      <c r="L437" s="142" t="e">
        <f t="shared" ca="1" si="33"/>
        <v>#REF!</v>
      </c>
      <c r="M437" s="196" t="e">
        <f t="shared" ca="1" si="34"/>
        <v>#REF!</v>
      </c>
      <c r="N437" s="216" t="e">
        <f t="shared" ca="1" si="35"/>
        <v>#REF!</v>
      </c>
      <c r="O437" s="197" t="e">
        <f t="shared" ca="1" si="36"/>
        <v>#REF!</v>
      </c>
      <c r="P437" s="360"/>
    </row>
    <row r="438" spans="1:16" x14ac:dyDescent="0.25">
      <c r="A438" s="136">
        <v>432</v>
      </c>
      <c r="B438" s="158" t="e">
        <f t="shared" ca="1" si="29"/>
        <v>#REF!</v>
      </c>
      <c r="C438" s="158" t="e">
        <f t="shared" ca="1" si="30"/>
        <v>#REF!</v>
      </c>
      <c r="D438" s="140"/>
      <c r="E438" s="141"/>
      <c r="F438" s="141" t="e">
        <f t="shared" ca="1" si="31"/>
        <v>#REF!</v>
      </c>
      <c r="G438" s="139"/>
      <c r="H438" s="139"/>
      <c r="I438" s="139" t="e">
        <f t="shared" ca="1" si="32"/>
        <v>#REF!</v>
      </c>
      <c r="J438" s="142"/>
      <c r="K438" s="142"/>
      <c r="L438" s="142" t="e">
        <f t="shared" ca="1" si="33"/>
        <v>#REF!</v>
      </c>
      <c r="M438" s="196" t="e">
        <f t="shared" ca="1" si="34"/>
        <v>#REF!</v>
      </c>
      <c r="N438" s="216" t="e">
        <f t="shared" ca="1" si="35"/>
        <v>#REF!</v>
      </c>
      <c r="O438" s="197" t="e">
        <f t="shared" ca="1" si="36"/>
        <v>#REF!</v>
      </c>
      <c r="P438" s="360"/>
    </row>
    <row r="439" spans="1:16" x14ac:dyDescent="0.25">
      <c r="A439" s="136">
        <v>433</v>
      </c>
      <c r="B439" s="158" t="e">
        <f t="shared" ca="1" si="29"/>
        <v>#REF!</v>
      </c>
      <c r="C439" s="158" t="e">
        <f t="shared" ca="1" si="30"/>
        <v>#REF!</v>
      </c>
      <c r="D439" s="140"/>
      <c r="E439" s="141"/>
      <c r="F439" s="141" t="e">
        <f t="shared" ca="1" si="31"/>
        <v>#REF!</v>
      </c>
      <c r="G439" s="139"/>
      <c r="H439" s="139"/>
      <c r="I439" s="139" t="e">
        <f t="shared" ca="1" si="32"/>
        <v>#REF!</v>
      </c>
      <c r="J439" s="142"/>
      <c r="K439" s="142"/>
      <c r="L439" s="142" t="e">
        <f t="shared" ca="1" si="33"/>
        <v>#REF!</v>
      </c>
      <c r="M439" s="196" t="e">
        <f t="shared" ca="1" si="34"/>
        <v>#REF!</v>
      </c>
      <c r="N439" s="216" t="e">
        <f t="shared" ca="1" si="35"/>
        <v>#REF!</v>
      </c>
      <c r="O439" s="197" t="e">
        <f t="shared" ca="1" si="36"/>
        <v>#REF!</v>
      </c>
      <c r="P439" s="360"/>
    </row>
    <row r="440" spans="1:16" x14ac:dyDescent="0.25">
      <c r="A440" s="136">
        <v>434</v>
      </c>
      <c r="B440" s="158" t="e">
        <f t="shared" ca="1" si="29"/>
        <v>#REF!</v>
      </c>
      <c r="C440" s="158" t="e">
        <f t="shared" ca="1" si="30"/>
        <v>#REF!</v>
      </c>
      <c r="D440" s="140"/>
      <c r="E440" s="141"/>
      <c r="F440" s="141" t="e">
        <f t="shared" ca="1" si="31"/>
        <v>#REF!</v>
      </c>
      <c r="G440" s="139"/>
      <c r="H440" s="139"/>
      <c r="I440" s="139" t="e">
        <f t="shared" ca="1" si="32"/>
        <v>#REF!</v>
      </c>
      <c r="J440" s="142"/>
      <c r="K440" s="142"/>
      <c r="L440" s="142" t="e">
        <f t="shared" ca="1" si="33"/>
        <v>#REF!</v>
      </c>
      <c r="M440" s="196" t="e">
        <f t="shared" ca="1" si="34"/>
        <v>#REF!</v>
      </c>
      <c r="N440" s="216" t="e">
        <f t="shared" ca="1" si="35"/>
        <v>#REF!</v>
      </c>
      <c r="O440" s="197" t="e">
        <f t="shared" ca="1" si="36"/>
        <v>#REF!</v>
      </c>
      <c r="P440" s="360"/>
    </row>
    <row r="441" spans="1:16" x14ac:dyDescent="0.25">
      <c r="A441" s="136">
        <v>435</v>
      </c>
      <c r="B441" s="158" t="e">
        <f t="shared" ca="1" si="29"/>
        <v>#REF!</v>
      </c>
      <c r="C441" s="158" t="e">
        <f t="shared" ca="1" si="30"/>
        <v>#REF!</v>
      </c>
      <c r="D441" s="140"/>
      <c r="E441" s="141"/>
      <c r="F441" s="141" t="e">
        <f t="shared" ca="1" si="31"/>
        <v>#REF!</v>
      </c>
      <c r="G441" s="139"/>
      <c r="H441" s="139"/>
      <c r="I441" s="139" t="e">
        <f t="shared" ca="1" si="32"/>
        <v>#REF!</v>
      </c>
      <c r="J441" s="142"/>
      <c r="K441" s="142"/>
      <c r="L441" s="142" t="e">
        <f t="shared" ca="1" si="33"/>
        <v>#REF!</v>
      </c>
      <c r="M441" s="196" t="e">
        <f t="shared" ca="1" si="34"/>
        <v>#REF!</v>
      </c>
      <c r="N441" s="216" t="e">
        <f t="shared" ca="1" si="35"/>
        <v>#REF!</v>
      </c>
      <c r="O441" s="197" t="e">
        <f t="shared" ca="1" si="36"/>
        <v>#REF!</v>
      </c>
      <c r="P441" s="360"/>
    </row>
    <row r="442" spans="1:16" x14ac:dyDescent="0.25">
      <c r="A442" s="136">
        <v>436</v>
      </c>
      <c r="B442" s="158" t="e">
        <f t="shared" ca="1" si="29"/>
        <v>#REF!</v>
      </c>
      <c r="C442" s="158" t="e">
        <f t="shared" ca="1" si="30"/>
        <v>#REF!</v>
      </c>
      <c r="D442" s="140"/>
      <c r="E442" s="141"/>
      <c r="F442" s="141" t="e">
        <f t="shared" ca="1" si="31"/>
        <v>#REF!</v>
      </c>
      <c r="G442" s="139"/>
      <c r="H442" s="139"/>
      <c r="I442" s="139" t="e">
        <f t="shared" ca="1" si="32"/>
        <v>#REF!</v>
      </c>
      <c r="J442" s="142"/>
      <c r="K442" s="142"/>
      <c r="L442" s="142" t="e">
        <f t="shared" ca="1" si="33"/>
        <v>#REF!</v>
      </c>
      <c r="M442" s="196" t="e">
        <f t="shared" ca="1" si="34"/>
        <v>#REF!</v>
      </c>
      <c r="N442" s="216" t="e">
        <f t="shared" ca="1" si="35"/>
        <v>#REF!</v>
      </c>
      <c r="O442" s="197" t="e">
        <f t="shared" ca="1" si="36"/>
        <v>#REF!</v>
      </c>
      <c r="P442" s="360"/>
    </row>
    <row r="443" spans="1:16" x14ac:dyDescent="0.25">
      <c r="A443" s="136">
        <v>437</v>
      </c>
      <c r="B443" s="158" t="e">
        <f t="shared" ca="1" si="29"/>
        <v>#REF!</v>
      </c>
      <c r="C443" s="158" t="e">
        <f t="shared" ca="1" si="30"/>
        <v>#REF!</v>
      </c>
      <c r="D443" s="140"/>
      <c r="E443" s="141"/>
      <c r="F443" s="141" t="e">
        <f t="shared" ca="1" si="31"/>
        <v>#REF!</v>
      </c>
      <c r="G443" s="139"/>
      <c r="H443" s="139"/>
      <c r="I443" s="139" t="e">
        <f t="shared" ca="1" si="32"/>
        <v>#REF!</v>
      </c>
      <c r="J443" s="142"/>
      <c r="K443" s="142"/>
      <c r="L443" s="142" t="e">
        <f t="shared" ca="1" si="33"/>
        <v>#REF!</v>
      </c>
      <c r="M443" s="196" t="e">
        <f t="shared" ca="1" si="34"/>
        <v>#REF!</v>
      </c>
      <c r="N443" s="216" t="e">
        <f t="shared" ca="1" si="35"/>
        <v>#REF!</v>
      </c>
      <c r="O443" s="197" t="e">
        <f t="shared" ca="1" si="36"/>
        <v>#REF!</v>
      </c>
      <c r="P443" s="360"/>
    </row>
    <row r="444" spans="1:16" x14ac:dyDescent="0.25">
      <c r="A444" s="136">
        <v>438</v>
      </c>
      <c r="B444" s="158" t="e">
        <f t="shared" ca="1" si="29"/>
        <v>#REF!</v>
      </c>
      <c r="C444" s="158" t="e">
        <f t="shared" ca="1" si="30"/>
        <v>#REF!</v>
      </c>
      <c r="D444" s="140"/>
      <c r="E444" s="141"/>
      <c r="F444" s="141" t="e">
        <f t="shared" ca="1" si="31"/>
        <v>#REF!</v>
      </c>
      <c r="G444" s="139"/>
      <c r="H444" s="139"/>
      <c r="I444" s="139" t="e">
        <f t="shared" ca="1" si="32"/>
        <v>#REF!</v>
      </c>
      <c r="J444" s="142"/>
      <c r="K444" s="142"/>
      <c r="L444" s="142" t="e">
        <f t="shared" ca="1" si="33"/>
        <v>#REF!</v>
      </c>
      <c r="M444" s="196" t="e">
        <f t="shared" ca="1" si="34"/>
        <v>#REF!</v>
      </c>
      <c r="N444" s="216" t="e">
        <f t="shared" ca="1" si="35"/>
        <v>#REF!</v>
      </c>
      <c r="O444" s="197" t="e">
        <f t="shared" ca="1" si="36"/>
        <v>#REF!</v>
      </c>
      <c r="P444" s="360"/>
    </row>
    <row r="445" spans="1:16" x14ac:dyDescent="0.25">
      <c r="A445" s="136">
        <v>439</v>
      </c>
      <c r="B445" s="158" t="e">
        <f t="shared" ca="1" si="29"/>
        <v>#REF!</v>
      </c>
      <c r="C445" s="158" t="e">
        <f t="shared" ca="1" si="30"/>
        <v>#REF!</v>
      </c>
      <c r="D445" s="140"/>
      <c r="E445" s="141"/>
      <c r="F445" s="141" t="e">
        <f t="shared" ca="1" si="31"/>
        <v>#REF!</v>
      </c>
      <c r="G445" s="139"/>
      <c r="H445" s="139"/>
      <c r="I445" s="139" t="e">
        <f t="shared" ca="1" si="32"/>
        <v>#REF!</v>
      </c>
      <c r="J445" s="142"/>
      <c r="K445" s="142"/>
      <c r="L445" s="142" t="e">
        <f t="shared" ca="1" si="33"/>
        <v>#REF!</v>
      </c>
      <c r="M445" s="196" t="e">
        <f t="shared" ca="1" si="34"/>
        <v>#REF!</v>
      </c>
      <c r="N445" s="216" t="e">
        <f t="shared" ca="1" si="35"/>
        <v>#REF!</v>
      </c>
      <c r="O445" s="197" t="e">
        <f t="shared" ca="1" si="36"/>
        <v>#REF!</v>
      </c>
      <c r="P445" s="360"/>
    </row>
    <row r="446" spans="1:16" x14ac:dyDescent="0.25">
      <c r="A446" s="136">
        <v>440</v>
      </c>
      <c r="B446" s="158" t="e">
        <f t="shared" ca="1" si="29"/>
        <v>#REF!</v>
      </c>
      <c r="C446" s="158" t="e">
        <f t="shared" ca="1" si="30"/>
        <v>#REF!</v>
      </c>
      <c r="D446" s="140"/>
      <c r="E446" s="141"/>
      <c r="F446" s="141" t="e">
        <f t="shared" ca="1" si="31"/>
        <v>#REF!</v>
      </c>
      <c r="G446" s="139"/>
      <c r="H446" s="139"/>
      <c r="I446" s="139" t="e">
        <f t="shared" ca="1" si="32"/>
        <v>#REF!</v>
      </c>
      <c r="J446" s="142"/>
      <c r="K446" s="142"/>
      <c r="L446" s="142" t="e">
        <f t="shared" ca="1" si="33"/>
        <v>#REF!</v>
      </c>
      <c r="M446" s="196" t="e">
        <f t="shared" ca="1" si="34"/>
        <v>#REF!</v>
      </c>
      <c r="N446" s="216" t="e">
        <f t="shared" ca="1" si="35"/>
        <v>#REF!</v>
      </c>
      <c r="O446" s="197" t="e">
        <f t="shared" ca="1" si="36"/>
        <v>#REF!</v>
      </c>
      <c r="P446" s="360"/>
    </row>
    <row r="447" spans="1:16" x14ac:dyDescent="0.25">
      <c r="A447" s="136">
        <v>441</v>
      </c>
      <c r="B447" s="158" t="e">
        <f t="shared" ca="1" si="29"/>
        <v>#REF!</v>
      </c>
      <c r="C447" s="158" t="e">
        <f t="shared" ca="1" si="30"/>
        <v>#REF!</v>
      </c>
      <c r="D447" s="140"/>
      <c r="E447" s="141"/>
      <c r="F447" s="141" t="e">
        <f t="shared" ca="1" si="31"/>
        <v>#REF!</v>
      </c>
      <c r="G447" s="139"/>
      <c r="H447" s="139"/>
      <c r="I447" s="139" t="e">
        <f t="shared" ca="1" si="32"/>
        <v>#REF!</v>
      </c>
      <c r="J447" s="142"/>
      <c r="K447" s="142"/>
      <c r="L447" s="142" t="e">
        <f t="shared" ca="1" si="33"/>
        <v>#REF!</v>
      </c>
      <c r="M447" s="196" t="e">
        <f t="shared" ca="1" si="34"/>
        <v>#REF!</v>
      </c>
      <c r="N447" s="216" t="e">
        <f t="shared" ca="1" si="35"/>
        <v>#REF!</v>
      </c>
      <c r="O447" s="197" t="e">
        <f t="shared" ca="1" si="36"/>
        <v>#REF!</v>
      </c>
      <c r="P447" s="360"/>
    </row>
    <row r="448" spans="1:16" x14ac:dyDescent="0.25">
      <c r="A448" s="136">
        <v>442</v>
      </c>
      <c r="B448" s="158" t="e">
        <f t="shared" ca="1" si="29"/>
        <v>#REF!</v>
      </c>
      <c r="C448" s="158" t="e">
        <f t="shared" ca="1" si="30"/>
        <v>#REF!</v>
      </c>
      <c r="D448" s="140"/>
      <c r="E448" s="141"/>
      <c r="F448" s="141" t="e">
        <f t="shared" ca="1" si="31"/>
        <v>#REF!</v>
      </c>
      <c r="G448" s="139"/>
      <c r="H448" s="139"/>
      <c r="I448" s="139" t="e">
        <f t="shared" ca="1" si="32"/>
        <v>#REF!</v>
      </c>
      <c r="J448" s="142"/>
      <c r="K448" s="142"/>
      <c r="L448" s="142" t="e">
        <f t="shared" ca="1" si="33"/>
        <v>#REF!</v>
      </c>
      <c r="M448" s="196" t="e">
        <f t="shared" ca="1" si="34"/>
        <v>#REF!</v>
      </c>
      <c r="N448" s="216" t="e">
        <f t="shared" ca="1" si="35"/>
        <v>#REF!</v>
      </c>
      <c r="O448" s="197" t="e">
        <f t="shared" ca="1" si="36"/>
        <v>#REF!</v>
      </c>
      <c r="P448" s="360"/>
    </row>
    <row r="449" spans="1:16" x14ac:dyDescent="0.25">
      <c r="A449" s="136">
        <v>443</v>
      </c>
      <c r="B449" s="158" t="e">
        <f t="shared" ca="1" si="29"/>
        <v>#REF!</v>
      </c>
      <c r="C449" s="158" t="e">
        <f t="shared" ca="1" si="30"/>
        <v>#REF!</v>
      </c>
      <c r="D449" s="140"/>
      <c r="E449" s="141"/>
      <c r="F449" s="141" t="e">
        <f t="shared" ca="1" si="31"/>
        <v>#REF!</v>
      </c>
      <c r="G449" s="139"/>
      <c r="H449" s="139"/>
      <c r="I449" s="139" t="e">
        <f t="shared" ca="1" si="32"/>
        <v>#REF!</v>
      </c>
      <c r="J449" s="142"/>
      <c r="K449" s="142"/>
      <c r="L449" s="142" t="e">
        <f t="shared" ca="1" si="33"/>
        <v>#REF!</v>
      </c>
      <c r="M449" s="196" t="e">
        <f t="shared" ca="1" si="34"/>
        <v>#REF!</v>
      </c>
      <c r="N449" s="216" t="e">
        <f t="shared" ca="1" si="35"/>
        <v>#REF!</v>
      </c>
      <c r="O449" s="197" t="e">
        <f t="shared" ca="1" si="36"/>
        <v>#REF!</v>
      </c>
      <c r="P449" s="360"/>
    </row>
    <row r="450" spans="1:16" x14ac:dyDescent="0.25">
      <c r="A450" s="136">
        <v>444</v>
      </c>
      <c r="B450" s="158" t="e">
        <f t="shared" ca="1" si="29"/>
        <v>#REF!</v>
      </c>
      <c r="C450" s="158" t="e">
        <f t="shared" ca="1" si="30"/>
        <v>#REF!</v>
      </c>
      <c r="D450" s="140"/>
      <c r="E450" s="141"/>
      <c r="F450" s="141" t="e">
        <f t="shared" ca="1" si="31"/>
        <v>#REF!</v>
      </c>
      <c r="G450" s="139"/>
      <c r="H450" s="139"/>
      <c r="I450" s="139" t="e">
        <f t="shared" ca="1" si="32"/>
        <v>#REF!</v>
      </c>
      <c r="J450" s="142"/>
      <c r="K450" s="142"/>
      <c r="L450" s="142" t="e">
        <f t="shared" ca="1" si="33"/>
        <v>#REF!</v>
      </c>
      <c r="M450" s="196" t="e">
        <f t="shared" ca="1" si="34"/>
        <v>#REF!</v>
      </c>
      <c r="N450" s="216" t="e">
        <f t="shared" ca="1" si="35"/>
        <v>#REF!</v>
      </c>
      <c r="O450" s="197" t="e">
        <f t="shared" ca="1" si="36"/>
        <v>#REF!</v>
      </c>
      <c r="P450" s="360"/>
    </row>
    <row r="451" spans="1:16" x14ac:dyDescent="0.25">
      <c r="A451" s="136">
        <v>445</v>
      </c>
      <c r="B451" s="158" t="e">
        <f t="shared" ca="1" si="29"/>
        <v>#REF!</v>
      </c>
      <c r="C451" s="158" t="e">
        <f t="shared" ca="1" si="30"/>
        <v>#REF!</v>
      </c>
      <c r="D451" s="140"/>
      <c r="E451" s="141"/>
      <c r="F451" s="141" t="e">
        <f t="shared" ca="1" si="31"/>
        <v>#REF!</v>
      </c>
      <c r="G451" s="139"/>
      <c r="H451" s="139"/>
      <c r="I451" s="139" t="e">
        <f t="shared" ca="1" si="32"/>
        <v>#REF!</v>
      </c>
      <c r="J451" s="142"/>
      <c r="K451" s="142"/>
      <c r="L451" s="142" t="e">
        <f t="shared" ca="1" si="33"/>
        <v>#REF!</v>
      </c>
      <c r="M451" s="196" t="e">
        <f t="shared" ca="1" si="34"/>
        <v>#REF!</v>
      </c>
      <c r="N451" s="216" t="e">
        <f t="shared" ca="1" si="35"/>
        <v>#REF!</v>
      </c>
      <c r="O451" s="197" t="e">
        <f t="shared" ca="1" si="36"/>
        <v>#REF!</v>
      </c>
      <c r="P451" s="360"/>
    </row>
    <row r="452" spans="1:16" x14ac:dyDescent="0.25">
      <c r="A452" s="136">
        <v>446</v>
      </c>
      <c r="B452" s="158" t="e">
        <f t="shared" ca="1" si="29"/>
        <v>#REF!</v>
      </c>
      <c r="C452" s="158" t="e">
        <f t="shared" ca="1" si="30"/>
        <v>#REF!</v>
      </c>
      <c r="D452" s="140"/>
      <c r="E452" s="141"/>
      <c r="F452" s="141" t="e">
        <f t="shared" ca="1" si="31"/>
        <v>#REF!</v>
      </c>
      <c r="G452" s="139"/>
      <c r="H452" s="139"/>
      <c r="I452" s="139" t="e">
        <f t="shared" ca="1" si="32"/>
        <v>#REF!</v>
      </c>
      <c r="J452" s="142"/>
      <c r="K452" s="142"/>
      <c r="L452" s="142" t="e">
        <f t="shared" ca="1" si="33"/>
        <v>#REF!</v>
      </c>
      <c r="M452" s="196" t="e">
        <f t="shared" ca="1" si="34"/>
        <v>#REF!</v>
      </c>
      <c r="N452" s="216" t="e">
        <f t="shared" ca="1" si="35"/>
        <v>#REF!</v>
      </c>
      <c r="O452" s="197" t="e">
        <f t="shared" ca="1" si="36"/>
        <v>#REF!</v>
      </c>
      <c r="P452" s="360"/>
    </row>
    <row r="453" spans="1:16" x14ac:dyDescent="0.25">
      <c r="A453" s="136">
        <v>447</v>
      </c>
      <c r="B453" s="158" t="e">
        <f t="shared" ca="1" si="29"/>
        <v>#REF!</v>
      </c>
      <c r="C453" s="158" t="e">
        <f t="shared" ca="1" si="30"/>
        <v>#REF!</v>
      </c>
      <c r="D453" s="140"/>
      <c r="E453" s="141"/>
      <c r="F453" s="141" t="e">
        <f t="shared" ca="1" si="31"/>
        <v>#REF!</v>
      </c>
      <c r="G453" s="139"/>
      <c r="H453" s="139"/>
      <c r="I453" s="139" t="e">
        <f t="shared" ca="1" si="32"/>
        <v>#REF!</v>
      </c>
      <c r="J453" s="142"/>
      <c r="K453" s="142"/>
      <c r="L453" s="142" t="e">
        <f t="shared" ca="1" si="33"/>
        <v>#REF!</v>
      </c>
      <c r="M453" s="196" t="e">
        <f t="shared" ca="1" si="34"/>
        <v>#REF!</v>
      </c>
      <c r="N453" s="216" t="e">
        <f t="shared" ca="1" si="35"/>
        <v>#REF!</v>
      </c>
      <c r="O453" s="197" t="e">
        <f t="shared" ca="1" si="36"/>
        <v>#REF!</v>
      </c>
      <c r="P453" s="360"/>
    </row>
    <row r="454" spans="1:16" x14ac:dyDescent="0.25">
      <c r="A454" s="136">
        <v>448</v>
      </c>
      <c r="B454" s="158" t="e">
        <f t="shared" ca="1" si="29"/>
        <v>#REF!</v>
      </c>
      <c r="C454" s="158" t="e">
        <f t="shared" ca="1" si="30"/>
        <v>#REF!</v>
      </c>
      <c r="D454" s="140"/>
      <c r="E454" s="141"/>
      <c r="F454" s="141" t="e">
        <f t="shared" ca="1" si="31"/>
        <v>#REF!</v>
      </c>
      <c r="G454" s="139"/>
      <c r="H454" s="139"/>
      <c r="I454" s="139" t="e">
        <f t="shared" ca="1" si="32"/>
        <v>#REF!</v>
      </c>
      <c r="J454" s="142"/>
      <c r="K454" s="142"/>
      <c r="L454" s="142" t="e">
        <f t="shared" ca="1" si="33"/>
        <v>#REF!</v>
      </c>
      <c r="M454" s="196" t="e">
        <f t="shared" ca="1" si="34"/>
        <v>#REF!</v>
      </c>
      <c r="N454" s="216" t="e">
        <f t="shared" ca="1" si="35"/>
        <v>#REF!</v>
      </c>
      <c r="O454" s="197" t="e">
        <f t="shared" ca="1" si="36"/>
        <v>#REF!</v>
      </c>
      <c r="P454" s="360"/>
    </row>
    <row r="455" spans="1:16" x14ac:dyDescent="0.25">
      <c r="A455" s="136">
        <v>449</v>
      </c>
      <c r="B455" s="158" t="e">
        <f t="shared" ca="1" si="29"/>
        <v>#REF!</v>
      </c>
      <c r="C455" s="158" t="e">
        <f t="shared" ca="1" si="30"/>
        <v>#REF!</v>
      </c>
      <c r="D455" s="140"/>
      <c r="E455" s="141"/>
      <c r="F455" s="141" t="e">
        <f t="shared" ca="1" si="31"/>
        <v>#REF!</v>
      </c>
      <c r="G455" s="139"/>
      <c r="H455" s="139"/>
      <c r="I455" s="139" t="e">
        <f t="shared" ca="1" si="32"/>
        <v>#REF!</v>
      </c>
      <c r="J455" s="142"/>
      <c r="K455" s="142"/>
      <c r="L455" s="142" t="e">
        <f t="shared" ca="1" si="33"/>
        <v>#REF!</v>
      </c>
      <c r="M455" s="196" t="e">
        <f t="shared" ca="1" si="34"/>
        <v>#REF!</v>
      </c>
      <c r="N455" s="216" t="e">
        <f t="shared" ca="1" si="35"/>
        <v>#REF!</v>
      </c>
      <c r="O455" s="197" t="e">
        <f t="shared" ca="1" si="36"/>
        <v>#REF!</v>
      </c>
      <c r="P455" s="360"/>
    </row>
    <row r="456" spans="1:16" x14ac:dyDescent="0.25">
      <c r="A456" s="136">
        <v>450</v>
      </c>
      <c r="B456" s="158" t="e">
        <f t="shared" ca="1" si="29"/>
        <v>#REF!</v>
      </c>
      <c r="C456" s="158" t="e">
        <f t="shared" ca="1" si="30"/>
        <v>#REF!</v>
      </c>
      <c r="D456" s="140"/>
      <c r="E456" s="141"/>
      <c r="F456" s="141" t="e">
        <f t="shared" ca="1" si="31"/>
        <v>#REF!</v>
      </c>
      <c r="G456" s="139"/>
      <c r="H456" s="139"/>
      <c r="I456" s="139" t="e">
        <f t="shared" ca="1" si="32"/>
        <v>#REF!</v>
      </c>
      <c r="J456" s="142"/>
      <c r="K456" s="142"/>
      <c r="L456" s="142" t="e">
        <f t="shared" ca="1" si="33"/>
        <v>#REF!</v>
      </c>
      <c r="M456" s="196" t="e">
        <f t="shared" ca="1" si="34"/>
        <v>#REF!</v>
      </c>
      <c r="N456" s="216" t="e">
        <f t="shared" ca="1" si="35"/>
        <v>#REF!</v>
      </c>
      <c r="O456" s="197" t="e">
        <f t="shared" ca="1" si="36"/>
        <v>#REF!</v>
      </c>
      <c r="P456" s="360"/>
    </row>
    <row r="457" spans="1:16" x14ac:dyDescent="0.25">
      <c r="A457" s="136">
        <v>451</v>
      </c>
      <c r="B457" s="158" t="e">
        <f t="shared" ref="B457:B498" ca="1" si="37">INDIRECT(CONCATENATE($C$505,$D$505,"!$B",$A457 + 5))</f>
        <v>#REF!</v>
      </c>
      <c r="C457" s="158" t="e">
        <f t="shared" ref="C457:C498" ca="1" si="38">INDIRECT(CONCATENATE($C$505,$D$505,"!$C",$A457 + 5))</f>
        <v>#REF!</v>
      </c>
      <c r="D457" s="140"/>
      <c r="E457" s="141"/>
      <c r="F457" s="141" t="e">
        <f t="shared" ref="F457:F498" ca="1" si="39">INDIRECT(CONCATENATE($C$505,$D$505,"!$J",$A457 + 5))</f>
        <v>#REF!</v>
      </c>
      <c r="G457" s="139"/>
      <c r="H457" s="139"/>
      <c r="I457" s="139" t="e">
        <f t="shared" ref="I457:I498" ca="1" si="40">INDIRECT(CONCATENATE($C$505,$D$505,"!$H",$A457 + 5))</f>
        <v>#REF!</v>
      </c>
      <c r="J457" s="142"/>
      <c r="K457" s="142"/>
      <c r="L457" s="142" t="e">
        <f t="shared" ref="L457:L498" ca="1" si="41">INDIRECT(CONCATENATE($C$505,$D$505,"!$I",$A457 + 5))</f>
        <v>#REF!</v>
      </c>
      <c r="M457" s="196" t="e">
        <f t="shared" ref="M457:M498" ca="1" si="42">IF(I457&lt;10,0,10)</f>
        <v>#REF!</v>
      </c>
      <c r="N457" s="216" t="e">
        <f t="shared" ref="N457:N498" ca="1" si="43">ROUNDDOWN(O457,0)</f>
        <v>#REF!</v>
      </c>
      <c r="O457" s="197" t="e">
        <f t="shared" ref="O457:O498" ca="1" si="44">I457*M457/100</f>
        <v>#REF!</v>
      </c>
      <c r="P457" s="360"/>
    </row>
    <row r="458" spans="1:16" x14ac:dyDescent="0.25">
      <c r="A458" s="136">
        <v>452</v>
      </c>
      <c r="B458" s="158" t="e">
        <f t="shared" ca="1" si="37"/>
        <v>#REF!</v>
      </c>
      <c r="C458" s="158" t="e">
        <f t="shared" ca="1" si="38"/>
        <v>#REF!</v>
      </c>
      <c r="D458" s="140"/>
      <c r="E458" s="141"/>
      <c r="F458" s="141" t="e">
        <f t="shared" ca="1" si="39"/>
        <v>#REF!</v>
      </c>
      <c r="G458" s="139"/>
      <c r="H458" s="139"/>
      <c r="I458" s="139" t="e">
        <f t="shared" ca="1" si="40"/>
        <v>#REF!</v>
      </c>
      <c r="J458" s="142"/>
      <c r="K458" s="142"/>
      <c r="L458" s="142" t="e">
        <f t="shared" ca="1" si="41"/>
        <v>#REF!</v>
      </c>
      <c r="M458" s="196" t="e">
        <f t="shared" ca="1" si="42"/>
        <v>#REF!</v>
      </c>
      <c r="N458" s="216" t="e">
        <f t="shared" ca="1" si="43"/>
        <v>#REF!</v>
      </c>
      <c r="O458" s="197" t="e">
        <f t="shared" ca="1" si="44"/>
        <v>#REF!</v>
      </c>
      <c r="P458" s="360"/>
    </row>
    <row r="459" spans="1:16" x14ac:dyDescent="0.25">
      <c r="A459" s="136">
        <v>453</v>
      </c>
      <c r="B459" s="158" t="e">
        <f t="shared" ca="1" si="37"/>
        <v>#REF!</v>
      </c>
      <c r="C459" s="158" t="e">
        <f t="shared" ca="1" si="38"/>
        <v>#REF!</v>
      </c>
      <c r="D459" s="140"/>
      <c r="E459" s="141"/>
      <c r="F459" s="141" t="e">
        <f t="shared" ca="1" si="39"/>
        <v>#REF!</v>
      </c>
      <c r="G459" s="139"/>
      <c r="H459" s="139"/>
      <c r="I459" s="139" t="e">
        <f t="shared" ca="1" si="40"/>
        <v>#REF!</v>
      </c>
      <c r="J459" s="142"/>
      <c r="K459" s="142"/>
      <c r="L459" s="142" t="e">
        <f t="shared" ca="1" si="41"/>
        <v>#REF!</v>
      </c>
      <c r="M459" s="196" t="e">
        <f t="shared" ca="1" si="42"/>
        <v>#REF!</v>
      </c>
      <c r="N459" s="216" t="e">
        <f t="shared" ca="1" si="43"/>
        <v>#REF!</v>
      </c>
      <c r="O459" s="197" t="e">
        <f t="shared" ca="1" si="44"/>
        <v>#REF!</v>
      </c>
      <c r="P459" s="360"/>
    </row>
    <row r="460" spans="1:16" x14ac:dyDescent="0.25">
      <c r="A460" s="136">
        <v>454</v>
      </c>
      <c r="B460" s="158" t="e">
        <f t="shared" ca="1" si="37"/>
        <v>#REF!</v>
      </c>
      <c r="C460" s="158" t="e">
        <f t="shared" ca="1" si="38"/>
        <v>#REF!</v>
      </c>
      <c r="D460" s="140"/>
      <c r="E460" s="141"/>
      <c r="F460" s="141" t="e">
        <f t="shared" ca="1" si="39"/>
        <v>#REF!</v>
      </c>
      <c r="G460" s="139"/>
      <c r="H460" s="139"/>
      <c r="I460" s="139" t="e">
        <f t="shared" ca="1" si="40"/>
        <v>#REF!</v>
      </c>
      <c r="J460" s="142"/>
      <c r="K460" s="142"/>
      <c r="L460" s="142" t="e">
        <f t="shared" ca="1" si="41"/>
        <v>#REF!</v>
      </c>
      <c r="M460" s="196" t="e">
        <f t="shared" ca="1" si="42"/>
        <v>#REF!</v>
      </c>
      <c r="N460" s="216" t="e">
        <f t="shared" ca="1" si="43"/>
        <v>#REF!</v>
      </c>
      <c r="O460" s="197" t="e">
        <f t="shared" ca="1" si="44"/>
        <v>#REF!</v>
      </c>
      <c r="P460" s="360"/>
    </row>
    <row r="461" spans="1:16" x14ac:dyDescent="0.25">
      <c r="A461" s="136">
        <v>455</v>
      </c>
      <c r="B461" s="158" t="e">
        <f t="shared" ca="1" si="37"/>
        <v>#REF!</v>
      </c>
      <c r="C461" s="158" t="e">
        <f t="shared" ca="1" si="38"/>
        <v>#REF!</v>
      </c>
      <c r="D461" s="140"/>
      <c r="E461" s="141"/>
      <c r="F461" s="141" t="e">
        <f t="shared" ca="1" si="39"/>
        <v>#REF!</v>
      </c>
      <c r="G461" s="139"/>
      <c r="H461" s="139"/>
      <c r="I461" s="139" t="e">
        <f t="shared" ca="1" si="40"/>
        <v>#REF!</v>
      </c>
      <c r="J461" s="142"/>
      <c r="K461" s="142"/>
      <c r="L461" s="142" t="e">
        <f t="shared" ca="1" si="41"/>
        <v>#REF!</v>
      </c>
      <c r="M461" s="196" t="e">
        <f t="shared" ca="1" si="42"/>
        <v>#REF!</v>
      </c>
      <c r="N461" s="216" t="e">
        <f t="shared" ca="1" si="43"/>
        <v>#REF!</v>
      </c>
      <c r="O461" s="197" t="e">
        <f t="shared" ca="1" si="44"/>
        <v>#REF!</v>
      </c>
      <c r="P461" s="360"/>
    </row>
    <row r="462" spans="1:16" x14ac:dyDescent="0.25">
      <c r="A462" s="136">
        <v>456</v>
      </c>
      <c r="B462" s="158" t="e">
        <f t="shared" ca="1" si="37"/>
        <v>#REF!</v>
      </c>
      <c r="C462" s="158" t="e">
        <f t="shared" ca="1" si="38"/>
        <v>#REF!</v>
      </c>
      <c r="D462" s="140"/>
      <c r="E462" s="141"/>
      <c r="F462" s="141" t="e">
        <f t="shared" ca="1" si="39"/>
        <v>#REF!</v>
      </c>
      <c r="G462" s="139"/>
      <c r="H462" s="139"/>
      <c r="I462" s="139" t="e">
        <f t="shared" ca="1" si="40"/>
        <v>#REF!</v>
      </c>
      <c r="J462" s="142"/>
      <c r="K462" s="142"/>
      <c r="L462" s="142" t="e">
        <f t="shared" ca="1" si="41"/>
        <v>#REF!</v>
      </c>
      <c r="M462" s="196" t="e">
        <f t="shared" ca="1" si="42"/>
        <v>#REF!</v>
      </c>
      <c r="N462" s="216" t="e">
        <f t="shared" ca="1" si="43"/>
        <v>#REF!</v>
      </c>
      <c r="O462" s="197" t="e">
        <f t="shared" ca="1" si="44"/>
        <v>#REF!</v>
      </c>
      <c r="P462" s="360"/>
    </row>
    <row r="463" spans="1:16" x14ac:dyDescent="0.25">
      <c r="A463" s="136">
        <v>457</v>
      </c>
      <c r="B463" s="158" t="e">
        <f t="shared" ca="1" si="37"/>
        <v>#REF!</v>
      </c>
      <c r="C463" s="158" t="e">
        <f t="shared" ca="1" si="38"/>
        <v>#REF!</v>
      </c>
      <c r="D463" s="140"/>
      <c r="E463" s="141"/>
      <c r="F463" s="141" t="e">
        <f t="shared" ca="1" si="39"/>
        <v>#REF!</v>
      </c>
      <c r="G463" s="139"/>
      <c r="H463" s="139"/>
      <c r="I463" s="139" t="e">
        <f t="shared" ca="1" si="40"/>
        <v>#REF!</v>
      </c>
      <c r="J463" s="142"/>
      <c r="K463" s="142"/>
      <c r="L463" s="142" t="e">
        <f t="shared" ca="1" si="41"/>
        <v>#REF!</v>
      </c>
      <c r="M463" s="196" t="e">
        <f t="shared" ca="1" si="42"/>
        <v>#REF!</v>
      </c>
      <c r="N463" s="216" t="e">
        <f t="shared" ca="1" si="43"/>
        <v>#REF!</v>
      </c>
      <c r="O463" s="197" t="e">
        <f t="shared" ca="1" si="44"/>
        <v>#REF!</v>
      </c>
      <c r="P463" s="360"/>
    </row>
    <row r="464" spans="1:16" x14ac:dyDescent="0.25">
      <c r="A464" s="136">
        <v>458</v>
      </c>
      <c r="B464" s="158" t="e">
        <f t="shared" ca="1" si="37"/>
        <v>#REF!</v>
      </c>
      <c r="C464" s="158" t="e">
        <f t="shared" ca="1" si="38"/>
        <v>#REF!</v>
      </c>
      <c r="D464" s="140"/>
      <c r="E464" s="141"/>
      <c r="F464" s="141" t="e">
        <f t="shared" ca="1" si="39"/>
        <v>#REF!</v>
      </c>
      <c r="G464" s="139"/>
      <c r="H464" s="139"/>
      <c r="I464" s="139" t="e">
        <f t="shared" ca="1" si="40"/>
        <v>#REF!</v>
      </c>
      <c r="J464" s="142"/>
      <c r="K464" s="142"/>
      <c r="L464" s="142" t="e">
        <f t="shared" ca="1" si="41"/>
        <v>#REF!</v>
      </c>
      <c r="M464" s="196" t="e">
        <f t="shared" ca="1" si="42"/>
        <v>#REF!</v>
      </c>
      <c r="N464" s="216" t="e">
        <f t="shared" ca="1" si="43"/>
        <v>#REF!</v>
      </c>
      <c r="O464" s="197" t="e">
        <f t="shared" ca="1" si="44"/>
        <v>#REF!</v>
      </c>
      <c r="P464" s="360"/>
    </row>
    <row r="465" spans="1:16" x14ac:dyDescent="0.25">
      <c r="A465" s="136">
        <v>459</v>
      </c>
      <c r="B465" s="158" t="e">
        <f t="shared" ca="1" si="37"/>
        <v>#REF!</v>
      </c>
      <c r="C465" s="158" t="e">
        <f t="shared" ca="1" si="38"/>
        <v>#REF!</v>
      </c>
      <c r="D465" s="140"/>
      <c r="E465" s="141"/>
      <c r="F465" s="141" t="e">
        <f t="shared" ca="1" si="39"/>
        <v>#REF!</v>
      </c>
      <c r="G465" s="139"/>
      <c r="H465" s="139"/>
      <c r="I465" s="139" t="e">
        <f t="shared" ca="1" si="40"/>
        <v>#REF!</v>
      </c>
      <c r="J465" s="142"/>
      <c r="K465" s="142"/>
      <c r="L465" s="142" t="e">
        <f t="shared" ca="1" si="41"/>
        <v>#REF!</v>
      </c>
      <c r="M465" s="196" t="e">
        <f t="shared" ca="1" si="42"/>
        <v>#REF!</v>
      </c>
      <c r="N465" s="216" t="e">
        <f t="shared" ca="1" si="43"/>
        <v>#REF!</v>
      </c>
      <c r="O465" s="197" t="e">
        <f t="shared" ca="1" si="44"/>
        <v>#REF!</v>
      </c>
      <c r="P465" s="360"/>
    </row>
    <row r="466" spans="1:16" x14ac:dyDescent="0.25">
      <c r="A466" s="136">
        <v>460</v>
      </c>
      <c r="B466" s="158" t="e">
        <f t="shared" ca="1" si="37"/>
        <v>#REF!</v>
      </c>
      <c r="C466" s="158" t="e">
        <f t="shared" ca="1" si="38"/>
        <v>#REF!</v>
      </c>
      <c r="D466" s="140"/>
      <c r="E466" s="141"/>
      <c r="F466" s="141" t="e">
        <f t="shared" ca="1" si="39"/>
        <v>#REF!</v>
      </c>
      <c r="G466" s="139"/>
      <c r="H466" s="139"/>
      <c r="I466" s="139" t="e">
        <f t="shared" ca="1" si="40"/>
        <v>#REF!</v>
      </c>
      <c r="J466" s="142"/>
      <c r="K466" s="142"/>
      <c r="L466" s="142" t="e">
        <f t="shared" ca="1" si="41"/>
        <v>#REF!</v>
      </c>
      <c r="M466" s="196" t="e">
        <f t="shared" ca="1" si="42"/>
        <v>#REF!</v>
      </c>
      <c r="N466" s="216" t="e">
        <f t="shared" ca="1" si="43"/>
        <v>#REF!</v>
      </c>
      <c r="O466" s="197" t="e">
        <f t="shared" ca="1" si="44"/>
        <v>#REF!</v>
      </c>
      <c r="P466" s="360"/>
    </row>
    <row r="467" spans="1:16" x14ac:dyDescent="0.25">
      <c r="A467" s="136">
        <v>461</v>
      </c>
      <c r="B467" s="158" t="e">
        <f t="shared" ca="1" si="37"/>
        <v>#REF!</v>
      </c>
      <c r="C467" s="158" t="e">
        <f t="shared" ca="1" si="38"/>
        <v>#REF!</v>
      </c>
      <c r="D467" s="140"/>
      <c r="E467" s="141"/>
      <c r="F467" s="141" t="e">
        <f t="shared" ca="1" si="39"/>
        <v>#REF!</v>
      </c>
      <c r="G467" s="139"/>
      <c r="H467" s="139"/>
      <c r="I467" s="139" t="e">
        <f t="shared" ca="1" si="40"/>
        <v>#REF!</v>
      </c>
      <c r="J467" s="142"/>
      <c r="K467" s="142"/>
      <c r="L467" s="142" t="e">
        <f t="shared" ca="1" si="41"/>
        <v>#REF!</v>
      </c>
      <c r="M467" s="196" t="e">
        <f t="shared" ca="1" si="42"/>
        <v>#REF!</v>
      </c>
      <c r="N467" s="216" t="e">
        <f t="shared" ca="1" si="43"/>
        <v>#REF!</v>
      </c>
      <c r="O467" s="197" t="e">
        <f t="shared" ca="1" si="44"/>
        <v>#REF!</v>
      </c>
      <c r="P467" s="360"/>
    </row>
    <row r="468" spans="1:16" x14ac:dyDescent="0.25">
      <c r="A468" s="136">
        <v>462</v>
      </c>
      <c r="B468" s="158" t="e">
        <f t="shared" ca="1" si="37"/>
        <v>#REF!</v>
      </c>
      <c r="C468" s="158" t="e">
        <f t="shared" ca="1" si="38"/>
        <v>#REF!</v>
      </c>
      <c r="D468" s="140"/>
      <c r="E468" s="141"/>
      <c r="F468" s="141" t="e">
        <f t="shared" ca="1" si="39"/>
        <v>#REF!</v>
      </c>
      <c r="G468" s="139"/>
      <c r="H468" s="139"/>
      <c r="I468" s="139" t="e">
        <f t="shared" ca="1" si="40"/>
        <v>#REF!</v>
      </c>
      <c r="J468" s="142"/>
      <c r="K468" s="142"/>
      <c r="L468" s="142" t="e">
        <f t="shared" ca="1" si="41"/>
        <v>#REF!</v>
      </c>
      <c r="M468" s="196" t="e">
        <f t="shared" ca="1" si="42"/>
        <v>#REF!</v>
      </c>
      <c r="N468" s="216" t="e">
        <f t="shared" ca="1" si="43"/>
        <v>#REF!</v>
      </c>
      <c r="O468" s="197" t="e">
        <f t="shared" ca="1" si="44"/>
        <v>#REF!</v>
      </c>
      <c r="P468" s="360"/>
    </row>
    <row r="469" spans="1:16" x14ac:dyDescent="0.25">
      <c r="A469" s="136">
        <v>463</v>
      </c>
      <c r="B469" s="158" t="e">
        <f t="shared" ca="1" si="37"/>
        <v>#REF!</v>
      </c>
      <c r="C469" s="158" t="e">
        <f t="shared" ca="1" si="38"/>
        <v>#REF!</v>
      </c>
      <c r="D469" s="140"/>
      <c r="E469" s="141"/>
      <c r="F469" s="141" t="e">
        <f t="shared" ca="1" si="39"/>
        <v>#REF!</v>
      </c>
      <c r="G469" s="139"/>
      <c r="H469" s="139"/>
      <c r="I469" s="139" t="e">
        <f t="shared" ca="1" si="40"/>
        <v>#REF!</v>
      </c>
      <c r="J469" s="142"/>
      <c r="K469" s="142"/>
      <c r="L469" s="142" t="e">
        <f t="shared" ca="1" si="41"/>
        <v>#REF!</v>
      </c>
      <c r="M469" s="196" t="e">
        <f t="shared" ca="1" si="42"/>
        <v>#REF!</v>
      </c>
      <c r="N469" s="216" t="e">
        <f t="shared" ca="1" si="43"/>
        <v>#REF!</v>
      </c>
      <c r="O469" s="197" t="e">
        <f t="shared" ca="1" si="44"/>
        <v>#REF!</v>
      </c>
      <c r="P469" s="360"/>
    </row>
    <row r="470" spans="1:16" x14ac:dyDescent="0.25">
      <c r="A470" s="136">
        <v>464</v>
      </c>
      <c r="B470" s="158" t="e">
        <f t="shared" ca="1" si="37"/>
        <v>#REF!</v>
      </c>
      <c r="C470" s="158" t="e">
        <f t="shared" ca="1" si="38"/>
        <v>#REF!</v>
      </c>
      <c r="D470" s="140"/>
      <c r="E470" s="141"/>
      <c r="F470" s="141" t="e">
        <f t="shared" ca="1" si="39"/>
        <v>#REF!</v>
      </c>
      <c r="G470" s="139"/>
      <c r="H470" s="139"/>
      <c r="I470" s="139" t="e">
        <f t="shared" ca="1" si="40"/>
        <v>#REF!</v>
      </c>
      <c r="J470" s="142"/>
      <c r="K470" s="142"/>
      <c r="L470" s="142" t="e">
        <f t="shared" ca="1" si="41"/>
        <v>#REF!</v>
      </c>
      <c r="M470" s="196" t="e">
        <f t="shared" ca="1" si="42"/>
        <v>#REF!</v>
      </c>
      <c r="N470" s="216" t="e">
        <f t="shared" ca="1" si="43"/>
        <v>#REF!</v>
      </c>
      <c r="O470" s="197" t="e">
        <f t="shared" ca="1" si="44"/>
        <v>#REF!</v>
      </c>
      <c r="P470" s="360"/>
    </row>
    <row r="471" spans="1:16" x14ac:dyDescent="0.25">
      <c r="A471" s="136">
        <v>465</v>
      </c>
      <c r="B471" s="158" t="e">
        <f t="shared" ca="1" si="37"/>
        <v>#REF!</v>
      </c>
      <c r="C471" s="158" t="e">
        <f t="shared" ca="1" si="38"/>
        <v>#REF!</v>
      </c>
      <c r="D471" s="140"/>
      <c r="E471" s="141"/>
      <c r="F471" s="141" t="e">
        <f t="shared" ca="1" si="39"/>
        <v>#REF!</v>
      </c>
      <c r="G471" s="139"/>
      <c r="H471" s="139"/>
      <c r="I471" s="139" t="e">
        <f t="shared" ca="1" si="40"/>
        <v>#REF!</v>
      </c>
      <c r="J471" s="142"/>
      <c r="K471" s="142"/>
      <c r="L471" s="142" t="e">
        <f t="shared" ca="1" si="41"/>
        <v>#REF!</v>
      </c>
      <c r="M471" s="196" t="e">
        <f t="shared" ca="1" si="42"/>
        <v>#REF!</v>
      </c>
      <c r="N471" s="216" t="e">
        <f t="shared" ca="1" si="43"/>
        <v>#REF!</v>
      </c>
      <c r="O471" s="197" t="e">
        <f t="shared" ca="1" si="44"/>
        <v>#REF!</v>
      </c>
      <c r="P471" s="360"/>
    </row>
    <row r="472" spans="1:16" x14ac:dyDescent="0.25">
      <c r="A472" s="136">
        <v>466</v>
      </c>
      <c r="B472" s="158" t="e">
        <f t="shared" ca="1" si="37"/>
        <v>#REF!</v>
      </c>
      <c r="C472" s="158" t="e">
        <f t="shared" ca="1" si="38"/>
        <v>#REF!</v>
      </c>
      <c r="D472" s="140"/>
      <c r="E472" s="141"/>
      <c r="F472" s="141" t="e">
        <f t="shared" ca="1" si="39"/>
        <v>#REF!</v>
      </c>
      <c r="G472" s="139"/>
      <c r="H472" s="139"/>
      <c r="I472" s="139" t="e">
        <f t="shared" ca="1" si="40"/>
        <v>#REF!</v>
      </c>
      <c r="J472" s="142"/>
      <c r="K472" s="142"/>
      <c r="L472" s="142" t="e">
        <f t="shared" ca="1" si="41"/>
        <v>#REF!</v>
      </c>
      <c r="M472" s="196" t="e">
        <f t="shared" ca="1" si="42"/>
        <v>#REF!</v>
      </c>
      <c r="N472" s="216" t="e">
        <f t="shared" ca="1" si="43"/>
        <v>#REF!</v>
      </c>
      <c r="O472" s="197" t="e">
        <f t="shared" ca="1" si="44"/>
        <v>#REF!</v>
      </c>
      <c r="P472" s="360"/>
    </row>
    <row r="473" spans="1:16" x14ac:dyDescent="0.25">
      <c r="A473" s="136">
        <v>467</v>
      </c>
      <c r="B473" s="158" t="e">
        <f t="shared" ca="1" si="37"/>
        <v>#REF!</v>
      </c>
      <c r="C473" s="158" t="e">
        <f t="shared" ca="1" si="38"/>
        <v>#REF!</v>
      </c>
      <c r="D473" s="140"/>
      <c r="E473" s="141"/>
      <c r="F473" s="141" t="e">
        <f t="shared" ca="1" si="39"/>
        <v>#REF!</v>
      </c>
      <c r="G473" s="139"/>
      <c r="H473" s="139"/>
      <c r="I473" s="139" t="e">
        <f t="shared" ca="1" si="40"/>
        <v>#REF!</v>
      </c>
      <c r="J473" s="142"/>
      <c r="K473" s="142"/>
      <c r="L473" s="142" t="e">
        <f t="shared" ca="1" si="41"/>
        <v>#REF!</v>
      </c>
      <c r="M473" s="196" t="e">
        <f t="shared" ca="1" si="42"/>
        <v>#REF!</v>
      </c>
      <c r="N473" s="216" t="e">
        <f t="shared" ca="1" si="43"/>
        <v>#REF!</v>
      </c>
      <c r="O473" s="197" t="e">
        <f t="shared" ca="1" si="44"/>
        <v>#REF!</v>
      </c>
      <c r="P473" s="360"/>
    </row>
    <row r="474" spans="1:16" x14ac:dyDescent="0.25">
      <c r="A474" s="136">
        <v>468</v>
      </c>
      <c r="B474" s="158" t="e">
        <f t="shared" ca="1" si="37"/>
        <v>#REF!</v>
      </c>
      <c r="C474" s="158" t="e">
        <f t="shared" ca="1" si="38"/>
        <v>#REF!</v>
      </c>
      <c r="D474" s="140"/>
      <c r="E474" s="141"/>
      <c r="F474" s="141" t="e">
        <f t="shared" ca="1" si="39"/>
        <v>#REF!</v>
      </c>
      <c r="G474" s="139"/>
      <c r="H474" s="139"/>
      <c r="I474" s="139" t="e">
        <f t="shared" ca="1" si="40"/>
        <v>#REF!</v>
      </c>
      <c r="J474" s="142"/>
      <c r="K474" s="142"/>
      <c r="L474" s="142" t="e">
        <f t="shared" ca="1" si="41"/>
        <v>#REF!</v>
      </c>
      <c r="M474" s="196" t="e">
        <f t="shared" ca="1" si="42"/>
        <v>#REF!</v>
      </c>
      <c r="N474" s="216" t="e">
        <f t="shared" ca="1" si="43"/>
        <v>#REF!</v>
      </c>
      <c r="O474" s="197" t="e">
        <f t="shared" ca="1" si="44"/>
        <v>#REF!</v>
      </c>
      <c r="P474" s="360"/>
    </row>
    <row r="475" spans="1:16" x14ac:dyDescent="0.25">
      <c r="A475" s="136">
        <v>469</v>
      </c>
      <c r="B475" s="158" t="e">
        <f t="shared" ca="1" si="37"/>
        <v>#REF!</v>
      </c>
      <c r="C475" s="158" t="e">
        <f t="shared" ca="1" si="38"/>
        <v>#REF!</v>
      </c>
      <c r="D475" s="140"/>
      <c r="E475" s="141"/>
      <c r="F475" s="141" t="e">
        <f t="shared" ca="1" si="39"/>
        <v>#REF!</v>
      </c>
      <c r="G475" s="139"/>
      <c r="H475" s="139"/>
      <c r="I475" s="139" t="e">
        <f t="shared" ca="1" si="40"/>
        <v>#REF!</v>
      </c>
      <c r="J475" s="142"/>
      <c r="K475" s="142"/>
      <c r="L475" s="142" t="e">
        <f t="shared" ca="1" si="41"/>
        <v>#REF!</v>
      </c>
      <c r="M475" s="196" t="e">
        <f t="shared" ca="1" si="42"/>
        <v>#REF!</v>
      </c>
      <c r="N475" s="216" t="e">
        <f t="shared" ca="1" si="43"/>
        <v>#REF!</v>
      </c>
      <c r="O475" s="197" t="e">
        <f t="shared" ca="1" si="44"/>
        <v>#REF!</v>
      </c>
      <c r="P475" s="360"/>
    </row>
    <row r="476" spans="1:16" x14ac:dyDescent="0.25">
      <c r="A476" s="136">
        <v>470</v>
      </c>
      <c r="B476" s="158" t="e">
        <f t="shared" ca="1" si="37"/>
        <v>#REF!</v>
      </c>
      <c r="C476" s="158" t="e">
        <f t="shared" ca="1" si="38"/>
        <v>#REF!</v>
      </c>
      <c r="D476" s="140"/>
      <c r="E476" s="141"/>
      <c r="F476" s="141" t="e">
        <f t="shared" ca="1" si="39"/>
        <v>#REF!</v>
      </c>
      <c r="G476" s="139"/>
      <c r="H476" s="139"/>
      <c r="I476" s="139" t="e">
        <f t="shared" ca="1" si="40"/>
        <v>#REF!</v>
      </c>
      <c r="J476" s="142"/>
      <c r="K476" s="142"/>
      <c r="L476" s="142" t="e">
        <f t="shared" ca="1" si="41"/>
        <v>#REF!</v>
      </c>
      <c r="M476" s="196" t="e">
        <f t="shared" ca="1" si="42"/>
        <v>#REF!</v>
      </c>
      <c r="N476" s="216" t="e">
        <f t="shared" ca="1" si="43"/>
        <v>#REF!</v>
      </c>
      <c r="O476" s="197" t="e">
        <f t="shared" ca="1" si="44"/>
        <v>#REF!</v>
      </c>
      <c r="P476" s="360"/>
    </row>
    <row r="477" spans="1:16" x14ac:dyDescent="0.25">
      <c r="A477" s="136">
        <v>471</v>
      </c>
      <c r="B477" s="158" t="e">
        <f t="shared" ca="1" si="37"/>
        <v>#REF!</v>
      </c>
      <c r="C477" s="158" t="e">
        <f t="shared" ca="1" si="38"/>
        <v>#REF!</v>
      </c>
      <c r="D477" s="140"/>
      <c r="E477" s="141"/>
      <c r="F477" s="141" t="e">
        <f t="shared" ca="1" si="39"/>
        <v>#REF!</v>
      </c>
      <c r="G477" s="139"/>
      <c r="H477" s="139"/>
      <c r="I477" s="139" t="e">
        <f t="shared" ca="1" si="40"/>
        <v>#REF!</v>
      </c>
      <c r="J477" s="142"/>
      <c r="K477" s="142"/>
      <c r="L477" s="142" t="e">
        <f t="shared" ca="1" si="41"/>
        <v>#REF!</v>
      </c>
      <c r="M477" s="196" t="e">
        <f t="shared" ca="1" si="42"/>
        <v>#REF!</v>
      </c>
      <c r="N477" s="216" t="e">
        <f t="shared" ca="1" si="43"/>
        <v>#REF!</v>
      </c>
      <c r="O477" s="197" t="e">
        <f t="shared" ca="1" si="44"/>
        <v>#REF!</v>
      </c>
      <c r="P477" s="360"/>
    </row>
    <row r="478" spans="1:16" x14ac:dyDescent="0.25">
      <c r="A478" s="136">
        <v>472</v>
      </c>
      <c r="B478" s="158" t="e">
        <f t="shared" ca="1" si="37"/>
        <v>#REF!</v>
      </c>
      <c r="C478" s="158" t="e">
        <f t="shared" ca="1" si="38"/>
        <v>#REF!</v>
      </c>
      <c r="D478" s="140"/>
      <c r="E478" s="141"/>
      <c r="F478" s="141" t="e">
        <f t="shared" ca="1" si="39"/>
        <v>#REF!</v>
      </c>
      <c r="G478" s="139"/>
      <c r="H478" s="139"/>
      <c r="I478" s="139" t="e">
        <f t="shared" ca="1" si="40"/>
        <v>#REF!</v>
      </c>
      <c r="J478" s="142"/>
      <c r="K478" s="142"/>
      <c r="L478" s="142" t="e">
        <f t="shared" ca="1" si="41"/>
        <v>#REF!</v>
      </c>
      <c r="M478" s="196" t="e">
        <f t="shared" ca="1" si="42"/>
        <v>#REF!</v>
      </c>
      <c r="N478" s="216" t="e">
        <f t="shared" ca="1" si="43"/>
        <v>#REF!</v>
      </c>
      <c r="O478" s="197" t="e">
        <f t="shared" ca="1" si="44"/>
        <v>#REF!</v>
      </c>
      <c r="P478" s="360"/>
    </row>
    <row r="479" spans="1:16" x14ac:dyDescent="0.25">
      <c r="A479" s="136">
        <v>473</v>
      </c>
      <c r="B479" s="158" t="e">
        <f t="shared" ca="1" si="37"/>
        <v>#REF!</v>
      </c>
      <c r="C479" s="158" t="e">
        <f t="shared" ca="1" si="38"/>
        <v>#REF!</v>
      </c>
      <c r="D479" s="140"/>
      <c r="E479" s="141"/>
      <c r="F479" s="141" t="e">
        <f t="shared" ca="1" si="39"/>
        <v>#REF!</v>
      </c>
      <c r="G479" s="139"/>
      <c r="H479" s="139"/>
      <c r="I479" s="139" t="e">
        <f t="shared" ca="1" si="40"/>
        <v>#REF!</v>
      </c>
      <c r="J479" s="142"/>
      <c r="K479" s="142"/>
      <c r="L479" s="142" t="e">
        <f t="shared" ca="1" si="41"/>
        <v>#REF!</v>
      </c>
      <c r="M479" s="196" t="e">
        <f t="shared" ca="1" si="42"/>
        <v>#REF!</v>
      </c>
      <c r="N479" s="216" t="e">
        <f t="shared" ca="1" si="43"/>
        <v>#REF!</v>
      </c>
      <c r="O479" s="197" t="e">
        <f t="shared" ca="1" si="44"/>
        <v>#REF!</v>
      </c>
      <c r="P479" s="360"/>
    </row>
    <row r="480" spans="1:16" x14ac:dyDescent="0.25">
      <c r="A480" s="136">
        <v>474</v>
      </c>
      <c r="B480" s="158" t="e">
        <f t="shared" ca="1" si="37"/>
        <v>#REF!</v>
      </c>
      <c r="C480" s="158" t="e">
        <f t="shared" ca="1" si="38"/>
        <v>#REF!</v>
      </c>
      <c r="D480" s="140"/>
      <c r="E480" s="141"/>
      <c r="F480" s="141" t="e">
        <f t="shared" ca="1" si="39"/>
        <v>#REF!</v>
      </c>
      <c r="G480" s="139"/>
      <c r="H480" s="139"/>
      <c r="I480" s="139" t="e">
        <f t="shared" ca="1" si="40"/>
        <v>#REF!</v>
      </c>
      <c r="J480" s="142"/>
      <c r="K480" s="142"/>
      <c r="L480" s="142" t="e">
        <f t="shared" ca="1" si="41"/>
        <v>#REF!</v>
      </c>
      <c r="M480" s="196" t="e">
        <f t="shared" ca="1" si="42"/>
        <v>#REF!</v>
      </c>
      <c r="N480" s="216" t="e">
        <f t="shared" ca="1" si="43"/>
        <v>#REF!</v>
      </c>
      <c r="O480" s="197" t="e">
        <f t="shared" ca="1" si="44"/>
        <v>#REF!</v>
      </c>
      <c r="P480" s="360"/>
    </row>
    <row r="481" spans="1:16" x14ac:dyDescent="0.25">
      <c r="A481" s="136">
        <v>475</v>
      </c>
      <c r="B481" s="158" t="e">
        <f t="shared" ca="1" si="37"/>
        <v>#REF!</v>
      </c>
      <c r="C481" s="158" t="e">
        <f t="shared" ca="1" si="38"/>
        <v>#REF!</v>
      </c>
      <c r="D481" s="140"/>
      <c r="E481" s="141"/>
      <c r="F481" s="141" t="e">
        <f t="shared" ca="1" si="39"/>
        <v>#REF!</v>
      </c>
      <c r="G481" s="139"/>
      <c r="H481" s="139"/>
      <c r="I481" s="139" t="e">
        <f t="shared" ca="1" si="40"/>
        <v>#REF!</v>
      </c>
      <c r="J481" s="142"/>
      <c r="K481" s="142"/>
      <c r="L481" s="142" t="e">
        <f t="shared" ca="1" si="41"/>
        <v>#REF!</v>
      </c>
      <c r="M481" s="196" t="e">
        <f t="shared" ca="1" si="42"/>
        <v>#REF!</v>
      </c>
      <c r="N481" s="216" t="e">
        <f t="shared" ca="1" si="43"/>
        <v>#REF!</v>
      </c>
      <c r="O481" s="197" t="e">
        <f t="shared" ca="1" si="44"/>
        <v>#REF!</v>
      </c>
      <c r="P481" s="360"/>
    </row>
    <row r="482" spans="1:16" x14ac:dyDescent="0.25">
      <c r="A482" s="136">
        <v>476</v>
      </c>
      <c r="B482" s="158" t="e">
        <f t="shared" ca="1" si="37"/>
        <v>#REF!</v>
      </c>
      <c r="C482" s="158" t="e">
        <f t="shared" ca="1" si="38"/>
        <v>#REF!</v>
      </c>
      <c r="D482" s="140"/>
      <c r="E482" s="141"/>
      <c r="F482" s="141" t="e">
        <f t="shared" ca="1" si="39"/>
        <v>#REF!</v>
      </c>
      <c r="G482" s="139"/>
      <c r="H482" s="139"/>
      <c r="I482" s="139" t="e">
        <f t="shared" ca="1" si="40"/>
        <v>#REF!</v>
      </c>
      <c r="J482" s="142"/>
      <c r="K482" s="142"/>
      <c r="L482" s="142" t="e">
        <f t="shared" ca="1" si="41"/>
        <v>#REF!</v>
      </c>
      <c r="M482" s="196" t="e">
        <f t="shared" ca="1" si="42"/>
        <v>#REF!</v>
      </c>
      <c r="N482" s="216" t="e">
        <f t="shared" ca="1" si="43"/>
        <v>#REF!</v>
      </c>
      <c r="O482" s="197" t="e">
        <f t="shared" ca="1" si="44"/>
        <v>#REF!</v>
      </c>
      <c r="P482" s="360"/>
    </row>
    <row r="483" spans="1:16" x14ac:dyDescent="0.25">
      <c r="A483" s="136">
        <v>477</v>
      </c>
      <c r="B483" s="158" t="e">
        <f t="shared" ca="1" si="37"/>
        <v>#REF!</v>
      </c>
      <c r="C483" s="158" t="e">
        <f t="shared" ca="1" si="38"/>
        <v>#REF!</v>
      </c>
      <c r="D483" s="140"/>
      <c r="E483" s="141"/>
      <c r="F483" s="141" t="e">
        <f t="shared" ca="1" si="39"/>
        <v>#REF!</v>
      </c>
      <c r="G483" s="139"/>
      <c r="H483" s="139"/>
      <c r="I483" s="139" t="e">
        <f t="shared" ca="1" si="40"/>
        <v>#REF!</v>
      </c>
      <c r="J483" s="142"/>
      <c r="K483" s="142"/>
      <c r="L483" s="142" t="e">
        <f t="shared" ca="1" si="41"/>
        <v>#REF!</v>
      </c>
      <c r="M483" s="196" t="e">
        <f t="shared" ca="1" si="42"/>
        <v>#REF!</v>
      </c>
      <c r="N483" s="216" t="e">
        <f t="shared" ca="1" si="43"/>
        <v>#REF!</v>
      </c>
      <c r="O483" s="197" t="e">
        <f t="shared" ca="1" si="44"/>
        <v>#REF!</v>
      </c>
      <c r="P483" s="360"/>
    </row>
    <row r="484" spans="1:16" x14ac:dyDescent="0.25">
      <c r="A484" s="136">
        <v>478</v>
      </c>
      <c r="B484" s="158" t="e">
        <f t="shared" ca="1" si="37"/>
        <v>#REF!</v>
      </c>
      <c r="C484" s="158" t="e">
        <f t="shared" ca="1" si="38"/>
        <v>#REF!</v>
      </c>
      <c r="D484" s="140"/>
      <c r="E484" s="141"/>
      <c r="F484" s="141" t="e">
        <f t="shared" ca="1" si="39"/>
        <v>#REF!</v>
      </c>
      <c r="G484" s="139"/>
      <c r="H484" s="139"/>
      <c r="I484" s="139" t="e">
        <f t="shared" ca="1" si="40"/>
        <v>#REF!</v>
      </c>
      <c r="J484" s="142"/>
      <c r="K484" s="142"/>
      <c r="L484" s="142" t="e">
        <f t="shared" ca="1" si="41"/>
        <v>#REF!</v>
      </c>
      <c r="M484" s="196" t="e">
        <f t="shared" ca="1" si="42"/>
        <v>#REF!</v>
      </c>
      <c r="N484" s="216" t="e">
        <f t="shared" ca="1" si="43"/>
        <v>#REF!</v>
      </c>
      <c r="O484" s="197" t="e">
        <f t="shared" ca="1" si="44"/>
        <v>#REF!</v>
      </c>
      <c r="P484" s="360"/>
    </row>
    <row r="485" spans="1:16" x14ac:dyDescent="0.25">
      <c r="A485" s="136">
        <v>479</v>
      </c>
      <c r="B485" s="158" t="e">
        <f t="shared" ca="1" si="37"/>
        <v>#REF!</v>
      </c>
      <c r="C485" s="158" t="e">
        <f t="shared" ca="1" si="38"/>
        <v>#REF!</v>
      </c>
      <c r="D485" s="140"/>
      <c r="E485" s="141"/>
      <c r="F485" s="141" t="e">
        <f t="shared" ca="1" si="39"/>
        <v>#REF!</v>
      </c>
      <c r="G485" s="139"/>
      <c r="H485" s="139"/>
      <c r="I485" s="139" t="e">
        <f t="shared" ca="1" si="40"/>
        <v>#REF!</v>
      </c>
      <c r="J485" s="142"/>
      <c r="K485" s="142"/>
      <c r="L485" s="142" t="e">
        <f t="shared" ca="1" si="41"/>
        <v>#REF!</v>
      </c>
      <c r="M485" s="196" t="e">
        <f t="shared" ca="1" si="42"/>
        <v>#REF!</v>
      </c>
      <c r="N485" s="216" t="e">
        <f t="shared" ca="1" si="43"/>
        <v>#REF!</v>
      </c>
      <c r="O485" s="197" t="e">
        <f t="shared" ca="1" si="44"/>
        <v>#REF!</v>
      </c>
      <c r="P485" s="360"/>
    </row>
    <row r="486" spans="1:16" x14ac:dyDescent="0.25">
      <c r="A486" s="136">
        <v>480</v>
      </c>
      <c r="B486" s="158" t="e">
        <f t="shared" ca="1" si="37"/>
        <v>#REF!</v>
      </c>
      <c r="C486" s="158" t="e">
        <f t="shared" ca="1" si="38"/>
        <v>#REF!</v>
      </c>
      <c r="D486" s="140"/>
      <c r="E486" s="141"/>
      <c r="F486" s="141" t="e">
        <f t="shared" ca="1" si="39"/>
        <v>#REF!</v>
      </c>
      <c r="G486" s="139"/>
      <c r="H486" s="139"/>
      <c r="I486" s="139" t="e">
        <f t="shared" ca="1" si="40"/>
        <v>#REF!</v>
      </c>
      <c r="J486" s="142"/>
      <c r="K486" s="142"/>
      <c r="L486" s="142" t="e">
        <f t="shared" ca="1" si="41"/>
        <v>#REF!</v>
      </c>
      <c r="M486" s="196" t="e">
        <f t="shared" ca="1" si="42"/>
        <v>#REF!</v>
      </c>
      <c r="N486" s="216" t="e">
        <f t="shared" ca="1" si="43"/>
        <v>#REF!</v>
      </c>
      <c r="O486" s="197" t="e">
        <f t="shared" ca="1" si="44"/>
        <v>#REF!</v>
      </c>
      <c r="P486" s="360"/>
    </row>
    <row r="487" spans="1:16" x14ac:dyDescent="0.25">
      <c r="A487" s="136">
        <v>481</v>
      </c>
      <c r="B487" s="158" t="e">
        <f t="shared" ca="1" si="37"/>
        <v>#REF!</v>
      </c>
      <c r="C487" s="158" t="e">
        <f t="shared" ca="1" si="38"/>
        <v>#REF!</v>
      </c>
      <c r="D487" s="140"/>
      <c r="E487" s="141"/>
      <c r="F487" s="141" t="e">
        <f t="shared" ca="1" si="39"/>
        <v>#REF!</v>
      </c>
      <c r="G487" s="139"/>
      <c r="H487" s="139"/>
      <c r="I487" s="139" t="e">
        <f t="shared" ca="1" si="40"/>
        <v>#REF!</v>
      </c>
      <c r="J487" s="142"/>
      <c r="K487" s="142"/>
      <c r="L487" s="142" t="e">
        <f t="shared" ca="1" si="41"/>
        <v>#REF!</v>
      </c>
      <c r="M487" s="196" t="e">
        <f t="shared" ca="1" si="42"/>
        <v>#REF!</v>
      </c>
      <c r="N487" s="216" t="e">
        <f t="shared" ca="1" si="43"/>
        <v>#REF!</v>
      </c>
      <c r="O487" s="197" t="e">
        <f t="shared" ca="1" si="44"/>
        <v>#REF!</v>
      </c>
      <c r="P487" s="360"/>
    </row>
    <row r="488" spans="1:16" x14ac:dyDescent="0.25">
      <c r="A488" s="136">
        <v>482</v>
      </c>
      <c r="B488" s="158" t="e">
        <f t="shared" ca="1" si="37"/>
        <v>#REF!</v>
      </c>
      <c r="C488" s="158" t="e">
        <f t="shared" ca="1" si="38"/>
        <v>#REF!</v>
      </c>
      <c r="D488" s="140"/>
      <c r="E488" s="141"/>
      <c r="F488" s="141" t="e">
        <f t="shared" ca="1" si="39"/>
        <v>#REF!</v>
      </c>
      <c r="G488" s="139"/>
      <c r="H488" s="139"/>
      <c r="I488" s="139" t="e">
        <f t="shared" ca="1" si="40"/>
        <v>#REF!</v>
      </c>
      <c r="J488" s="142"/>
      <c r="K488" s="142"/>
      <c r="L488" s="142" t="e">
        <f t="shared" ca="1" si="41"/>
        <v>#REF!</v>
      </c>
      <c r="M488" s="196" t="e">
        <f t="shared" ca="1" si="42"/>
        <v>#REF!</v>
      </c>
      <c r="N488" s="216" t="e">
        <f t="shared" ca="1" si="43"/>
        <v>#REF!</v>
      </c>
      <c r="O488" s="197" t="e">
        <f t="shared" ca="1" si="44"/>
        <v>#REF!</v>
      </c>
      <c r="P488" s="360"/>
    </row>
    <row r="489" spans="1:16" x14ac:dyDescent="0.25">
      <c r="A489" s="136">
        <v>483</v>
      </c>
      <c r="B489" s="158" t="e">
        <f t="shared" ca="1" si="37"/>
        <v>#REF!</v>
      </c>
      <c r="C489" s="158" t="e">
        <f t="shared" ca="1" si="38"/>
        <v>#REF!</v>
      </c>
      <c r="D489" s="140"/>
      <c r="E489" s="141"/>
      <c r="F489" s="141" t="e">
        <f t="shared" ca="1" si="39"/>
        <v>#REF!</v>
      </c>
      <c r="G489" s="139"/>
      <c r="H489" s="139"/>
      <c r="I489" s="139" t="e">
        <f t="shared" ca="1" si="40"/>
        <v>#REF!</v>
      </c>
      <c r="J489" s="142"/>
      <c r="K489" s="142"/>
      <c r="L489" s="142" t="e">
        <f t="shared" ca="1" si="41"/>
        <v>#REF!</v>
      </c>
      <c r="M489" s="196" t="e">
        <f t="shared" ca="1" si="42"/>
        <v>#REF!</v>
      </c>
      <c r="N489" s="216" t="e">
        <f t="shared" ca="1" si="43"/>
        <v>#REF!</v>
      </c>
      <c r="O489" s="197" t="e">
        <f t="shared" ca="1" si="44"/>
        <v>#REF!</v>
      </c>
      <c r="P489" s="360"/>
    </row>
    <row r="490" spans="1:16" x14ac:dyDescent="0.25">
      <c r="A490" s="136">
        <v>484</v>
      </c>
      <c r="B490" s="158" t="e">
        <f t="shared" ca="1" si="37"/>
        <v>#REF!</v>
      </c>
      <c r="C490" s="158" t="e">
        <f t="shared" ca="1" si="38"/>
        <v>#REF!</v>
      </c>
      <c r="D490" s="140"/>
      <c r="E490" s="141"/>
      <c r="F490" s="141" t="e">
        <f t="shared" ca="1" si="39"/>
        <v>#REF!</v>
      </c>
      <c r="G490" s="139"/>
      <c r="H490" s="139"/>
      <c r="I490" s="139" t="e">
        <f t="shared" ca="1" si="40"/>
        <v>#REF!</v>
      </c>
      <c r="J490" s="142"/>
      <c r="K490" s="142"/>
      <c r="L490" s="142" t="e">
        <f t="shared" ca="1" si="41"/>
        <v>#REF!</v>
      </c>
      <c r="M490" s="196" t="e">
        <f t="shared" ca="1" si="42"/>
        <v>#REF!</v>
      </c>
      <c r="N490" s="216" t="e">
        <f t="shared" ca="1" si="43"/>
        <v>#REF!</v>
      </c>
      <c r="O490" s="197" t="e">
        <f t="shared" ca="1" si="44"/>
        <v>#REF!</v>
      </c>
      <c r="P490" s="360"/>
    </row>
    <row r="491" spans="1:16" x14ac:dyDescent="0.25">
      <c r="A491" s="136">
        <v>485</v>
      </c>
      <c r="B491" s="158" t="e">
        <f t="shared" ca="1" si="37"/>
        <v>#REF!</v>
      </c>
      <c r="C491" s="158" t="e">
        <f t="shared" ca="1" si="38"/>
        <v>#REF!</v>
      </c>
      <c r="D491" s="140"/>
      <c r="E491" s="141"/>
      <c r="F491" s="141" t="e">
        <f t="shared" ca="1" si="39"/>
        <v>#REF!</v>
      </c>
      <c r="G491" s="139"/>
      <c r="H491" s="139"/>
      <c r="I491" s="139" t="e">
        <f t="shared" ca="1" si="40"/>
        <v>#REF!</v>
      </c>
      <c r="J491" s="142"/>
      <c r="K491" s="142"/>
      <c r="L491" s="142" t="e">
        <f t="shared" ca="1" si="41"/>
        <v>#REF!</v>
      </c>
      <c r="M491" s="196" t="e">
        <f t="shared" ca="1" si="42"/>
        <v>#REF!</v>
      </c>
      <c r="N491" s="216" t="e">
        <f t="shared" ca="1" si="43"/>
        <v>#REF!</v>
      </c>
      <c r="O491" s="197" t="e">
        <f t="shared" ca="1" si="44"/>
        <v>#REF!</v>
      </c>
      <c r="P491" s="360"/>
    </row>
    <row r="492" spans="1:16" x14ac:dyDescent="0.25">
      <c r="A492" s="136">
        <v>486</v>
      </c>
      <c r="B492" s="158" t="e">
        <f t="shared" ca="1" si="37"/>
        <v>#REF!</v>
      </c>
      <c r="C492" s="158" t="e">
        <f t="shared" ca="1" si="38"/>
        <v>#REF!</v>
      </c>
      <c r="D492" s="140"/>
      <c r="E492" s="141"/>
      <c r="F492" s="141" t="e">
        <f t="shared" ca="1" si="39"/>
        <v>#REF!</v>
      </c>
      <c r="G492" s="139"/>
      <c r="H492" s="139"/>
      <c r="I492" s="139" t="e">
        <f t="shared" ca="1" si="40"/>
        <v>#REF!</v>
      </c>
      <c r="J492" s="142"/>
      <c r="K492" s="142"/>
      <c r="L492" s="142" t="e">
        <f t="shared" ca="1" si="41"/>
        <v>#REF!</v>
      </c>
      <c r="M492" s="196" t="e">
        <f t="shared" ca="1" si="42"/>
        <v>#REF!</v>
      </c>
      <c r="N492" s="216" t="e">
        <f t="shared" ca="1" si="43"/>
        <v>#REF!</v>
      </c>
      <c r="O492" s="197" t="e">
        <f t="shared" ca="1" si="44"/>
        <v>#REF!</v>
      </c>
      <c r="P492" s="360"/>
    </row>
    <row r="493" spans="1:16" x14ac:dyDescent="0.25">
      <c r="A493" s="136">
        <v>487</v>
      </c>
      <c r="B493" s="158" t="e">
        <f t="shared" ca="1" si="37"/>
        <v>#REF!</v>
      </c>
      <c r="C493" s="158" t="e">
        <f t="shared" ca="1" si="38"/>
        <v>#REF!</v>
      </c>
      <c r="D493" s="140"/>
      <c r="E493" s="141"/>
      <c r="F493" s="141" t="e">
        <f t="shared" ca="1" si="39"/>
        <v>#REF!</v>
      </c>
      <c r="G493" s="139"/>
      <c r="H493" s="139"/>
      <c r="I493" s="139" t="e">
        <f t="shared" ca="1" si="40"/>
        <v>#REF!</v>
      </c>
      <c r="J493" s="142"/>
      <c r="K493" s="142"/>
      <c r="L493" s="142" t="e">
        <f t="shared" ca="1" si="41"/>
        <v>#REF!</v>
      </c>
      <c r="M493" s="196" t="e">
        <f t="shared" ca="1" si="42"/>
        <v>#REF!</v>
      </c>
      <c r="N493" s="216" t="e">
        <f t="shared" ca="1" si="43"/>
        <v>#REF!</v>
      </c>
      <c r="O493" s="197" t="e">
        <f t="shared" ca="1" si="44"/>
        <v>#REF!</v>
      </c>
      <c r="P493" s="360"/>
    </row>
    <row r="494" spans="1:16" x14ac:dyDescent="0.25">
      <c r="A494" s="136">
        <v>488</v>
      </c>
      <c r="B494" s="158" t="e">
        <f t="shared" ca="1" si="37"/>
        <v>#REF!</v>
      </c>
      <c r="C494" s="158" t="e">
        <f t="shared" ca="1" si="38"/>
        <v>#REF!</v>
      </c>
      <c r="D494" s="140"/>
      <c r="E494" s="141"/>
      <c r="F494" s="141" t="e">
        <f t="shared" ca="1" si="39"/>
        <v>#REF!</v>
      </c>
      <c r="G494" s="139"/>
      <c r="H494" s="139"/>
      <c r="I494" s="139" t="e">
        <f t="shared" ca="1" si="40"/>
        <v>#REF!</v>
      </c>
      <c r="J494" s="142"/>
      <c r="K494" s="142"/>
      <c r="L494" s="142" t="e">
        <f t="shared" ca="1" si="41"/>
        <v>#REF!</v>
      </c>
      <c r="M494" s="196" t="e">
        <f t="shared" ca="1" si="42"/>
        <v>#REF!</v>
      </c>
      <c r="N494" s="216" t="e">
        <f t="shared" ca="1" si="43"/>
        <v>#REF!</v>
      </c>
      <c r="O494" s="197" t="e">
        <f t="shared" ca="1" si="44"/>
        <v>#REF!</v>
      </c>
      <c r="P494" s="360"/>
    </row>
    <row r="495" spans="1:16" x14ac:dyDescent="0.25">
      <c r="A495" s="136">
        <v>489</v>
      </c>
      <c r="B495" s="158" t="e">
        <f t="shared" ca="1" si="37"/>
        <v>#REF!</v>
      </c>
      <c r="C495" s="158" t="e">
        <f t="shared" ca="1" si="38"/>
        <v>#REF!</v>
      </c>
      <c r="D495" s="140"/>
      <c r="E495" s="141"/>
      <c r="F495" s="141" t="e">
        <f t="shared" ca="1" si="39"/>
        <v>#REF!</v>
      </c>
      <c r="G495" s="139"/>
      <c r="H495" s="139"/>
      <c r="I495" s="139" t="e">
        <f t="shared" ca="1" si="40"/>
        <v>#REF!</v>
      </c>
      <c r="J495" s="142"/>
      <c r="K495" s="142"/>
      <c r="L495" s="142" t="e">
        <f t="shared" ca="1" si="41"/>
        <v>#REF!</v>
      </c>
      <c r="M495" s="196" t="e">
        <f t="shared" ca="1" si="42"/>
        <v>#REF!</v>
      </c>
      <c r="N495" s="216" t="e">
        <f t="shared" ca="1" si="43"/>
        <v>#REF!</v>
      </c>
      <c r="O495" s="197" t="e">
        <f t="shared" ca="1" si="44"/>
        <v>#REF!</v>
      </c>
      <c r="P495" s="360"/>
    </row>
    <row r="496" spans="1:16" x14ac:dyDescent="0.25">
      <c r="A496" s="136">
        <v>490</v>
      </c>
      <c r="B496" s="158" t="e">
        <f t="shared" ca="1" si="37"/>
        <v>#REF!</v>
      </c>
      <c r="C496" s="158" t="e">
        <f t="shared" ca="1" si="38"/>
        <v>#REF!</v>
      </c>
      <c r="D496" s="140"/>
      <c r="E496" s="141"/>
      <c r="F496" s="141" t="e">
        <f t="shared" ca="1" si="39"/>
        <v>#REF!</v>
      </c>
      <c r="G496" s="139"/>
      <c r="H496" s="139"/>
      <c r="I496" s="139" t="e">
        <f t="shared" ca="1" si="40"/>
        <v>#REF!</v>
      </c>
      <c r="J496" s="142"/>
      <c r="K496" s="142"/>
      <c r="L496" s="142" t="e">
        <f t="shared" ca="1" si="41"/>
        <v>#REF!</v>
      </c>
      <c r="M496" s="196" t="e">
        <f t="shared" ca="1" si="42"/>
        <v>#REF!</v>
      </c>
      <c r="N496" s="216" t="e">
        <f t="shared" ca="1" si="43"/>
        <v>#REF!</v>
      </c>
      <c r="O496" s="197" t="e">
        <f t="shared" ca="1" si="44"/>
        <v>#REF!</v>
      </c>
      <c r="P496" s="360"/>
    </row>
    <row r="497" spans="1:16" x14ac:dyDescent="0.25">
      <c r="A497" s="136">
        <v>491</v>
      </c>
      <c r="B497" s="158" t="e">
        <f t="shared" ca="1" si="37"/>
        <v>#REF!</v>
      </c>
      <c r="C497" s="158" t="e">
        <f t="shared" ca="1" si="38"/>
        <v>#REF!</v>
      </c>
      <c r="D497" s="140"/>
      <c r="E497" s="141"/>
      <c r="F497" s="141" t="e">
        <f t="shared" ca="1" si="39"/>
        <v>#REF!</v>
      </c>
      <c r="G497" s="139"/>
      <c r="H497" s="139"/>
      <c r="I497" s="139" t="e">
        <f t="shared" ca="1" si="40"/>
        <v>#REF!</v>
      </c>
      <c r="J497" s="142"/>
      <c r="K497" s="142"/>
      <c r="L497" s="142" t="e">
        <f t="shared" ca="1" si="41"/>
        <v>#REF!</v>
      </c>
      <c r="M497" s="196" t="e">
        <f t="shared" ca="1" si="42"/>
        <v>#REF!</v>
      </c>
      <c r="N497" s="216" t="e">
        <f t="shared" ca="1" si="43"/>
        <v>#REF!</v>
      </c>
      <c r="O497" s="197" t="e">
        <f t="shared" ca="1" si="44"/>
        <v>#REF!</v>
      </c>
      <c r="P497" s="360"/>
    </row>
    <row r="498" spans="1:16" x14ac:dyDescent="0.25">
      <c r="A498" s="136">
        <v>492</v>
      </c>
      <c r="B498" s="158" t="e">
        <f t="shared" ca="1" si="37"/>
        <v>#REF!</v>
      </c>
      <c r="C498" s="158" t="e">
        <f t="shared" ca="1" si="38"/>
        <v>#REF!</v>
      </c>
      <c r="D498" s="140"/>
      <c r="E498" s="141"/>
      <c r="F498" s="141" t="e">
        <f t="shared" ca="1" si="39"/>
        <v>#REF!</v>
      </c>
      <c r="G498" s="139"/>
      <c r="H498" s="139"/>
      <c r="I498" s="139" t="e">
        <f t="shared" ca="1" si="40"/>
        <v>#REF!</v>
      </c>
      <c r="J498" s="142"/>
      <c r="K498" s="142"/>
      <c r="L498" s="142" t="e">
        <f t="shared" ca="1" si="41"/>
        <v>#REF!</v>
      </c>
      <c r="M498" s="196" t="e">
        <f t="shared" ca="1" si="42"/>
        <v>#REF!</v>
      </c>
      <c r="N498" s="216" t="e">
        <f t="shared" ca="1" si="43"/>
        <v>#REF!</v>
      </c>
      <c r="O498" s="197" t="e">
        <f t="shared" ca="1" si="44"/>
        <v>#REF!</v>
      </c>
      <c r="P498" s="360"/>
    </row>
    <row r="499" spans="1:16" x14ac:dyDescent="0.25">
      <c r="A499" s="186" t="s">
        <v>603</v>
      </c>
      <c r="B499" s="186"/>
      <c r="C499" s="204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217"/>
    </row>
    <row r="500" spans="1:16" x14ac:dyDescent="0.25">
      <c r="A500" s="376" t="s">
        <v>632</v>
      </c>
      <c r="B500" s="376"/>
      <c r="C500" s="376"/>
      <c r="D500" s="376"/>
      <c r="E500" s="376"/>
      <c r="F500" s="376"/>
      <c r="G500" s="376"/>
      <c r="H500" s="376"/>
      <c r="I500" s="376"/>
      <c r="J500" s="376"/>
      <c r="K500" s="376"/>
      <c r="L500" s="376"/>
      <c r="M500" s="376"/>
      <c r="N500" s="376"/>
    </row>
    <row r="502" spans="1:16" x14ac:dyDescent="0.25">
      <c r="B502" s="189"/>
      <c r="C502" s="190" t="s">
        <v>640</v>
      </c>
      <c r="D502" s="157" t="s">
        <v>641</v>
      </c>
    </row>
    <row r="503" spans="1:16" x14ac:dyDescent="0.25">
      <c r="B503" s="189"/>
      <c r="C503" s="190"/>
      <c r="D503" s="157"/>
    </row>
    <row r="504" spans="1:16" x14ac:dyDescent="0.25">
      <c r="B504" s="189"/>
      <c r="C504" s="191"/>
      <c r="D504" s="157"/>
    </row>
    <row r="505" spans="1:16" x14ac:dyDescent="0.25">
      <c r="B505" s="189" t="s">
        <v>643</v>
      </c>
      <c r="C505" s="190" t="s">
        <v>652</v>
      </c>
      <c r="D505" s="157" t="s">
        <v>80</v>
      </c>
    </row>
  </sheetData>
  <autoFilter ref="A6:P498"/>
  <mergeCells count="9">
    <mergeCell ref="A500:N500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67" fitToHeight="0" orientation="landscape" r:id="rId1"/>
  <headerFooter differentFirst="1">
    <oddHeader>&amp;C&amp;"Times New Roman,обычный"&amp;16&amp;P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Y239"/>
  <sheetViews>
    <sheetView view="pageBreakPreview" zoomScaleSheetLayoutView="100" workbookViewId="0">
      <pane xSplit="2" ySplit="3" topLeftCell="C133" activePane="bottomRight" state="frozen"/>
      <selection pane="topRight" activeCell="D1" sqref="D1"/>
      <selection pane="bottomLeft" activeCell="A5" sqref="A5"/>
      <selection pane="bottomRight" activeCell="B140" sqref="B140"/>
    </sheetView>
  </sheetViews>
  <sheetFormatPr defaultRowHeight="18.75" outlineLevelCol="2" x14ac:dyDescent="0.3"/>
  <cols>
    <col min="1" max="1" width="6.5703125" style="11" customWidth="1"/>
    <col min="2" max="2" width="56" style="28" customWidth="1"/>
    <col min="3" max="3" width="24.5703125" style="77" customWidth="1"/>
    <col min="4" max="4" width="18.5703125" style="74" customWidth="1" outlineLevel="1"/>
    <col min="5" max="5" width="11.85546875" style="29" customWidth="1" outlineLevel="1"/>
    <col min="6" max="6" width="6.5703125" style="30" customWidth="1" outlineLevel="1"/>
    <col min="7" max="7" width="12.5703125" style="29" customWidth="1" outlineLevel="1"/>
    <col min="8" max="8" width="3.85546875" style="20" customWidth="1" outlineLevel="2"/>
    <col min="9" max="10" width="4.140625" style="20" customWidth="1" outlineLevel="2"/>
    <col min="11" max="12" width="4.42578125" style="20" customWidth="1" outlineLevel="2"/>
    <col min="13" max="13" width="4.140625" style="20" customWidth="1" outlineLevel="2"/>
    <col min="14" max="19" width="4.42578125" style="20" customWidth="1" outlineLevel="2"/>
    <col min="20" max="20" width="27.140625" style="32" customWidth="1" outlineLevel="2"/>
    <col min="21" max="22" width="9.28515625" style="45" customWidth="1" outlineLevel="1"/>
    <col min="23" max="23" width="7.5703125" style="45" customWidth="1" outlineLevel="1"/>
    <col min="24" max="24" width="7.7109375" style="45" customWidth="1" outlineLevel="1"/>
    <col min="25" max="25" width="46.28515625" style="45" customWidth="1" outlineLevel="1"/>
    <col min="26" max="27" width="10.140625" style="54" customWidth="1"/>
    <col min="28" max="28" width="11.5703125" style="54" customWidth="1"/>
    <col min="29" max="37" width="10.140625" style="54" customWidth="1"/>
    <col min="38" max="50" width="9.140625" style="1" customWidth="1"/>
    <col min="51" max="16384" width="9.140625" style="1"/>
  </cols>
  <sheetData>
    <row r="1" spans="1:51" ht="45.75" customHeight="1" x14ac:dyDescent="0.3">
      <c r="A1" s="483" t="s">
        <v>0</v>
      </c>
      <c r="B1" s="483" t="s">
        <v>85</v>
      </c>
      <c r="C1" s="483" t="s">
        <v>135</v>
      </c>
      <c r="D1" s="485" t="s">
        <v>483</v>
      </c>
      <c r="E1" s="485" t="s">
        <v>291</v>
      </c>
      <c r="F1" s="485"/>
      <c r="G1" s="486" t="s">
        <v>300</v>
      </c>
      <c r="H1" s="477" t="s">
        <v>166</v>
      </c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9"/>
      <c r="U1" s="480" t="s">
        <v>441</v>
      </c>
      <c r="V1" s="481"/>
      <c r="W1" s="481"/>
      <c r="X1" s="481"/>
      <c r="Y1" s="482"/>
      <c r="Z1" s="472" t="s">
        <v>1</v>
      </c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4"/>
    </row>
    <row r="2" spans="1:51" s="7" customFormat="1" ht="48" customHeight="1" x14ac:dyDescent="0.3">
      <c r="A2" s="484"/>
      <c r="B2" s="484"/>
      <c r="C2" s="484"/>
      <c r="D2" s="485"/>
      <c r="E2" s="58" t="s">
        <v>292</v>
      </c>
      <c r="F2" s="59" t="s">
        <v>293</v>
      </c>
      <c r="G2" s="486"/>
      <c r="H2" s="56" t="s">
        <v>76</v>
      </c>
      <c r="I2" s="56" t="s">
        <v>429</v>
      </c>
      <c r="J2" s="56" t="s">
        <v>430</v>
      </c>
      <c r="K2" s="56" t="s">
        <v>77</v>
      </c>
      <c r="L2" s="56" t="s">
        <v>435</v>
      </c>
      <c r="M2" s="56" t="s">
        <v>431</v>
      </c>
      <c r="N2" s="56" t="s">
        <v>432</v>
      </c>
      <c r="O2" s="56" t="s">
        <v>433</v>
      </c>
      <c r="P2" s="56" t="s">
        <v>79</v>
      </c>
      <c r="Q2" s="56" t="s">
        <v>78</v>
      </c>
      <c r="R2" s="56" t="s">
        <v>80</v>
      </c>
      <c r="S2" s="56" t="s">
        <v>434</v>
      </c>
      <c r="T2" s="60" t="s">
        <v>301</v>
      </c>
      <c r="U2" s="61" t="s">
        <v>299</v>
      </c>
      <c r="V2" s="61" t="s">
        <v>289</v>
      </c>
      <c r="W2" s="61" t="s">
        <v>290</v>
      </c>
      <c r="X2" s="61" t="s">
        <v>425</v>
      </c>
      <c r="Y2" s="61" t="s">
        <v>440</v>
      </c>
      <c r="Z2" s="57" t="s">
        <v>76</v>
      </c>
      <c r="AA2" s="57" t="s">
        <v>429</v>
      </c>
      <c r="AB2" s="57" t="s">
        <v>430</v>
      </c>
      <c r="AC2" s="57" t="s">
        <v>77</v>
      </c>
      <c r="AD2" s="57" t="s">
        <v>435</v>
      </c>
      <c r="AE2" s="57" t="s">
        <v>431</v>
      </c>
      <c r="AF2" s="57" t="s">
        <v>432</v>
      </c>
      <c r="AG2" s="57" t="s">
        <v>433</v>
      </c>
      <c r="AH2" s="57" t="s">
        <v>79</v>
      </c>
      <c r="AI2" s="57" t="s">
        <v>78</v>
      </c>
      <c r="AJ2" s="57" t="s">
        <v>80</v>
      </c>
      <c r="AK2" s="57" t="s">
        <v>434</v>
      </c>
    </row>
    <row r="3" spans="1:51" s="62" customFormat="1" ht="27" customHeight="1" x14ac:dyDescent="0.25">
      <c r="B3" s="10"/>
      <c r="C3" s="10"/>
      <c r="D3" s="6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5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2" customFormat="1" ht="35.25" customHeight="1" x14ac:dyDescent="0.3">
      <c r="A4" s="75">
        <v>1</v>
      </c>
      <c r="B4" s="98" t="s">
        <v>47</v>
      </c>
      <c r="C4" s="76" t="s">
        <v>46</v>
      </c>
      <c r="D4" s="67" t="s">
        <v>576</v>
      </c>
      <c r="E4" s="15">
        <v>42065</v>
      </c>
      <c r="F4" s="17">
        <v>130</v>
      </c>
      <c r="G4" s="22"/>
      <c r="H4" s="18">
        <v>1</v>
      </c>
      <c r="I4" s="17" t="s">
        <v>82</v>
      </c>
      <c r="J4" s="18">
        <v>1</v>
      </c>
      <c r="K4" s="17" t="s">
        <v>82</v>
      </c>
      <c r="L4" s="17" t="s">
        <v>82</v>
      </c>
      <c r="M4" s="17" t="s">
        <v>82</v>
      </c>
      <c r="N4" s="17" t="s">
        <v>82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4" t="s">
        <v>578</v>
      </c>
      <c r="U4" s="40">
        <f>V4+W4+X4</f>
        <v>385.33699999999999</v>
      </c>
      <c r="V4" s="40">
        <v>292.62439999999998</v>
      </c>
      <c r="W4" s="40"/>
      <c r="X4" s="40">
        <v>92.712599999999995</v>
      </c>
      <c r="Y4" s="40"/>
      <c r="Z4" s="48"/>
      <c r="AA4" s="48"/>
      <c r="AB4" s="48"/>
      <c r="AC4" s="47"/>
      <c r="AD4" s="47"/>
      <c r="AE4" s="47"/>
      <c r="AF4" s="47"/>
      <c r="AG4" s="48"/>
      <c r="AH4" s="48"/>
      <c r="AI4" s="48"/>
      <c r="AJ4" s="48"/>
      <c r="AK4" s="48"/>
    </row>
    <row r="5" spans="1:51" s="2" customFormat="1" ht="30" customHeight="1" x14ac:dyDescent="0.3">
      <c r="A5" s="75">
        <v>2</v>
      </c>
      <c r="B5" s="98" t="s">
        <v>2</v>
      </c>
      <c r="C5" s="76" t="s">
        <v>46</v>
      </c>
      <c r="D5" s="70" t="s">
        <v>484</v>
      </c>
      <c r="E5" s="15"/>
      <c r="F5" s="17"/>
      <c r="G5" s="15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4"/>
      <c r="U5" s="40">
        <v>232.7</v>
      </c>
      <c r="V5" s="40"/>
      <c r="W5" s="40"/>
      <c r="X5" s="40"/>
      <c r="Y5" s="40" t="s">
        <v>532</v>
      </c>
      <c r="Z5" s="47"/>
      <c r="AA5" s="47"/>
      <c r="AB5" s="47"/>
      <c r="AC5" s="47"/>
      <c r="AD5" s="47"/>
      <c r="AE5" s="47"/>
      <c r="AF5" s="47"/>
      <c r="AG5" s="47">
        <v>32</v>
      </c>
      <c r="AH5" s="47"/>
      <c r="AI5" s="47"/>
      <c r="AJ5" s="47"/>
      <c r="AK5" s="47"/>
    </row>
    <row r="6" spans="1:51" s="2" customFormat="1" ht="39" customHeight="1" x14ac:dyDescent="0.3">
      <c r="A6" s="75">
        <v>3</v>
      </c>
      <c r="B6" s="98" t="s">
        <v>195</v>
      </c>
      <c r="C6" s="76" t="s">
        <v>579</v>
      </c>
      <c r="D6" s="67" t="s">
        <v>294</v>
      </c>
      <c r="E6" s="15">
        <v>42086</v>
      </c>
      <c r="F6" s="17">
        <v>134</v>
      </c>
      <c r="G6" s="22"/>
      <c r="H6" s="18">
        <v>1</v>
      </c>
      <c r="I6" s="18">
        <v>1</v>
      </c>
      <c r="J6" s="18">
        <v>1</v>
      </c>
      <c r="K6" s="17" t="s">
        <v>82</v>
      </c>
      <c r="L6" s="17" t="s">
        <v>82</v>
      </c>
      <c r="M6" s="17" t="s">
        <v>82</v>
      </c>
      <c r="N6" s="17" t="s">
        <v>82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4" t="s">
        <v>194</v>
      </c>
      <c r="U6" s="40">
        <f>V6+W6+X6</f>
        <v>224.68200000000002</v>
      </c>
      <c r="V6" s="40">
        <v>213.20500000000001</v>
      </c>
      <c r="W6" s="40">
        <v>11.477</v>
      </c>
      <c r="X6" s="40"/>
      <c r="Y6" s="40" t="s">
        <v>580</v>
      </c>
      <c r="Z6" s="48">
        <v>230</v>
      </c>
      <c r="AA6" s="48">
        <v>50</v>
      </c>
      <c r="AB6" s="48">
        <v>40</v>
      </c>
      <c r="AC6" s="47">
        <v>0</v>
      </c>
      <c r="AD6" s="47">
        <v>0</v>
      </c>
      <c r="AE6" s="47">
        <v>0</v>
      </c>
      <c r="AF6" s="47">
        <v>0</v>
      </c>
      <c r="AG6" s="48">
        <v>230</v>
      </c>
      <c r="AH6" s="48">
        <v>80</v>
      </c>
      <c r="AI6" s="48">
        <v>230</v>
      </c>
      <c r="AJ6" s="48">
        <v>177.8</v>
      </c>
      <c r="AK6" s="48">
        <v>0</v>
      </c>
    </row>
    <row r="7" spans="1:51" s="2" customFormat="1" ht="37.5" customHeight="1" x14ac:dyDescent="0.3">
      <c r="A7" s="75">
        <v>4</v>
      </c>
      <c r="B7" s="98" t="s">
        <v>193</v>
      </c>
      <c r="C7" s="76" t="s">
        <v>73</v>
      </c>
      <c r="D7" s="67" t="s">
        <v>295</v>
      </c>
      <c r="E7" s="15">
        <v>40885</v>
      </c>
      <c r="F7" s="17">
        <v>33</v>
      </c>
      <c r="G7" s="15"/>
      <c r="H7" s="21">
        <v>1</v>
      </c>
      <c r="I7" s="21">
        <v>1</v>
      </c>
      <c r="J7" s="21">
        <v>1</v>
      </c>
      <c r="K7" s="17" t="s">
        <v>82</v>
      </c>
      <c r="L7" s="17" t="s">
        <v>82</v>
      </c>
      <c r="M7" s="17" t="s">
        <v>82</v>
      </c>
      <c r="N7" s="17" t="s">
        <v>82</v>
      </c>
      <c r="O7" s="18">
        <v>1</v>
      </c>
      <c r="P7" s="18">
        <v>1</v>
      </c>
      <c r="Q7" s="18">
        <v>1</v>
      </c>
      <c r="R7" s="18">
        <v>1</v>
      </c>
      <c r="S7" s="17" t="s">
        <v>82</v>
      </c>
      <c r="T7" s="14" t="s">
        <v>179</v>
      </c>
      <c r="U7" s="40">
        <f>V7+W7+X7</f>
        <v>76.997</v>
      </c>
      <c r="V7" s="40">
        <v>54.758000000000003</v>
      </c>
      <c r="W7" s="40">
        <v>22.239000000000001</v>
      </c>
      <c r="X7" s="40">
        <v>0</v>
      </c>
      <c r="Y7" s="40"/>
      <c r="Z7" s="50"/>
      <c r="AA7" s="50"/>
      <c r="AB7" s="50"/>
      <c r="AC7" s="47"/>
      <c r="AD7" s="47"/>
      <c r="AE7" s="47"/>
      <c r="AF7" s="47"/>
      <c r="AG7" s="48">
        <v>54</v>
      </c>
      <c r="AH7" s="48"/>
      <c r="AI7" s="48"/>
      <c r="AJ7" s="48"/>
      <c r="AK7" s="47"/>
    </row>
    <row r="8" spans="1:51" s="39" customFormat="1" ht="24" customHeight="1" x14ac:dyDescent="0.3">
      <c r="A8" s="75">
        <v>5</v>
      </c>
      <c r="B8" s="98" t="s">
        <v>2</v>
      </c>
      <c r="C8" s="76" t="s">
        <v>73</v>
      </c>
      <c r="D8" s="67" t="s">
        <v>487</v>
      </c>
      <c r="E8" s="15"/>
      <c r="F8" s="17"/>
      <c r="G8" s="22"/>
      <c r="H8" s="21"/>
      <c r="I8" s="21"/>
      <c r="J8" s="21"/>
      <c r="K8" s="17"/>
      <c r="L8" s="17"/>
      <c r="M8" s="17"/>
      <c r="N8" s="17"/>
      <c r="O8" s="17"/>
      <c r="P8" s="17"/>
      <c r="Q8" s="17"/>
      <c r="R8" s="17"/>
      <c r="S8" s="17"/>
      <c r="T8" s="14"/>
      <c r="U8" s="40">
        <v>116.6</v>
      </c>
      <c r="V8" s="40"/>
      <c r="W8" s="40"/>
      <c r="X8" s="40"/>
      <c r="Y8" s="40">
        <v>195</v>
      </c>
      <c r="Z8" s="50"/>
      <c r="AA8" s="50"/>
      <c r="AB8" s="50"/>
      <c r="AC8" s="47"/>
      <c r="AD8" s="47"/>
      <c r="AE8" s="47"/>
      <c r="AF8" s="47"/>
      <c r="AG8" s="47">
        <v>15</v>
      </c>
      <c r="AH8" s="47"/>
      <c r="AI8" s="47"/>
      <c r="AJ8" s="47"/>
      <c r="AK8" s="47"/>
    </row>
    <row r="9" spans="1:51" s="2" customFormat="1" ht="36.75" customHeight="1" x14ac:dyDescent="0.3">
      <c r="A9" s="75">
        <v>6</v>
      </c>
      <c r="B9" s="98" t="s">
        <v>176</v>
      </c>
      <c r="C9" s="76" t="s">
        <v>573</v>
      </c>
      <c r="D9" s="67" t="s">
        <v>303</v>
      </c>
      <c r="E9" s="15">
        <v>41809</v>
      </c>
      <c r="F9" s="17">
        <v>102</v>
      </c>
      <c r="G9" s="22"/>
      <c r="H9" s="21">
        <v>1</v>
      </c>
      <c r="I9" s="18">
        <v>1</v>
      </c>
      <c r="J9" s="18">
        <v>1</v>
      </c>
      <c r="K9" s="18">
        <v>1</v>
      </c>
      <c r="L9" s="17" t="s">
        <v>82</v>
      </c>
      <c r="M9" s="17" t="s">
        <v>82</v>
      </c>
      <c r="N9" s="17" t="s">
        <v>82</v>
      </c>
      <c r="O9" s="18">
        <v>1</v>
      </c>
      <c r="P9" s="18">
        <v>1</v>
      </c>
      <c r="Q9" s="18">
        <v>1</v>
      </c>
      <c r="R9" s="17" t="s">
        <v>82</v>
      </c>
      <c r="S9" s="17" t="s">
        <v>82</v>
      </c>
      <c r="T9" s="14" t="s">
        <v>174</v>
      </c>
      <c r="U9" s="40">
        <f>V9+W9+X9</f>
        <v>21.161999999999999</v>
      </c>
      <c r="V9" s="40">
        <v>21.161999999999999</v>
      </c>
      <c r="W9" s="40"/>
      <c r="X9" s="40"/>
      <c r="Y9" s="40"/>
      <c r="Z9" s="50">
        <v>20</v>
      </c>
      <c r="AA9" s="48">
        <v>11</v>
      </c>
      <c r="AB9" s="48">
        <v>10</v>
      </c>
      <c r="AC9" s="48">
        <v>8</v>
      </c>
      <c r="AD9" s="47">
        <v>0</v>
      </c>
      <c r="AE9" s="47">
        <v>0</v>
      </c>
      <c r="AF9" s="47">
        <v>0</v>
      </c>
      <c r="AG9" s="48">
        <v>21.161999999999999</v>
      </c>
      <c r="AH9" s="48">
        <v>15</v>
      </c>
      <c r="AI9" s="48">
        <v>21.16</v>
      </c>
      <c r="AJ9" s="47">
        <v>0</v>
      </c>
      <c r="AK9" s="47">
        <v>0</v>
      </c>
    </row>
    <row r="10" spans="1:51" s="2" customFormat="1" ht="36.75" customHeight="1" x14ac:dyDescent="0.3">
      <c r="A10" s="75">
        <v>7</v>
      </c>
      <c r="B10" s="98" t="s">
        <v>198</v>
      </c>
      <c r="C10" s="76" t="s">
        <v>573</v>
      </c>
      <c r="D10" s="67" t="s">
        <v>583</v>
      </c>
      <c r="E10" s="15">
        <v>42090</v>
      </c>
      <c r="F10" s="17">
        <v>136</v>
      </c>
      <c r="G10" s="22"/>
      <c r="H10" s="21">
        <v>1</v>
      </c>
      <c r="I10" s="17" t="s">
        <v>82</v>
      </c>
      <c r="J10" s="17" t="s">
        <v>82</v>
      </c>
      <c r="K10" s="17" t="s">
        <v>82</v>
      </c>
      <c r="L10" s="17" t="s">
        <v>82</v>
      </c>
      <c r="M10" s="17" t="s">
        <v>82</v>
      </c>
      <c r="N10" s="17" t="s">
        <v>82</v>
      </c>
      <c r="O10" s="17" t="s">
        <v>82</v>
      </c>
      <c r="P10" s="18">
        <v>1</v>
      </c>
      <c r="Q10" s="18">
        <v>1</v>
      </c>
      <c r="R10" s="17" t="s">
        <v>82</v>
      </c>
      <c r="S10" s="18">
        <v>1</v>
      </c>
      <c r="T10" s="14" t="s">
        <v>584</v>
      </c>
      <c r="U10" s="40">
        <f>V10+W10+X10</f>
        <v>57.633000000000003</v>
      </c>
      <c r="V10" s="40">
        <v>5.0449999999999999</v>
      </c>
      <c r="W10" s="40">
        <v>52.588000000000001</v>
      </c>
      <c r="X10" s="40"/>
      <c r="Y10" s="40"/>
      <c r="Z10" s="50"/>
      <c r="AA10" s="47"/>
      <c r="AB10" s="48"/>
      <c r="AC10" s="47"/>
      <c r="AD10" s="47"/>
      <c r="AE10" s="47"/>
      <c r="AF10" s="47"/>
      <c r="AG10" s="47" t="s">
        <v>443</v>
      </c>
      <c r="AH10" s="48"/>
      <c r="AI10" s="48"/>
      <c r="AJ10" s="47"/>
      <c r="AK10" s="48"/>
    </row>
    <row r="11" spans="1:51" s="39" customFormat="1" ht="25.5" customHeight="1" x14ac:dyDescent="0.3">
      <c r="A11" s="75">
        <v>8</v>
      </c>
      <c r="B11" s="98" t="s">
        <v>13</v>
      </c>
      <c r="C11" s="76" t="s">
        <v>573</v>
      </c>
      <c r="D11" s="67" t="s">
        <v>488</v>
      </c>
      <c r="E11" s="15"/>
      <c r="F11" s="17"/>
      <c r="G11" s="15"/>
      <c r="H11" s="21"/>
      <c r="I11" s="17"/>
      <c r="J11" s="17"/>
      <c r="K11" s="17"/>
      <c r="L11" s="17" t="s">
        <v>82</v>
      </c>
      <c r="M11" s="17" t="s">
        <v>82</v>
      </c>
      <c r="N11" s="17" t="s">
        <v>82</v>
      </c>
      <c r="O11" s="17"/>
      <c r="P11" s="17"/>
      <c r="Q11" s="17"/>
      <c r="R11" s="17"/>
      <c r="S11" s="17"/>
      <c r="T11" s="14"/>
      <c r="U11" s="41">
        <v>39.590000000000003</v>
      </c>
      <c r="V11" s="40"/>
      <c r="W11" s="40"/>
      <c r="X11" s="40"/>
      <c r="Y11" s="40">
        <v>882.1</v>
      </c>
      <c r="Z11" s="50"/>
      <c r="AA11" s="47"/>
      <c r="AB11" s="47"/>
      <c r="AC11" s="47"/>
      <c r="AD11" s="47"/>
      <c r="AE11" s="47"/>
      <c r="AF11" s="47"/>
      <c r="AG11" s="47">
        <v>64.540000000000006</v>
      </c>
      <c r="AH11" s="47"/>
      <c r="AI11" s="47"/>
      <c r="AJ11" s="47"/>
      <c r="AK11" s="47"/>
    </row>
    <row r="12" spans="1:51" s="2" customFormat="1" ht="36.75" customHeight="1" collapsed="1" x14ac:dyDescent="0.3">
      <c r="A12" s="75">
        <v>9</v>
      </c>
      <c r="B12" s="98" t="s">
        <v>118</v>
      </c>
      <c r="C12" s="76" t="s">
        <v>573</v>
      </c>
      <c r="D12" s="67" t="s">
        <v>310</v>
      </c>
      <c r="E12" s="15">
        <v>41400</v>
      </c>
      <c r="F12" s="17">
        <v>60</v>
      </c>
      <c r="G12" s="15"/>
      <c r="H12" s="21">
        <v>1</v>
      </c>
      <c r="I12" s="18">
        <v>1</v>
      </c>
      <c r="J12" s="18">
        <v>1</v>
      </c>
      <c r="K12" s="18">
        <v>1</v>
      </c>
      <c r="L12" s="18">
        <v>1</v>
      </c>
      <c r="M12" s="17" t="s">
        <v>82</v>
      </c>
      <c r="N12" s="17" t="s">
        <v>82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4" t="s">
        <v>181</v>
      </c>
      <c r="U12" s="40">
        <f t="shared" ref="U12:U22" si="0">V12+W12+X12</f>
        <v>29.437799999999999</v>
      </c>
      <c r="V12" s="40">
        <v>22.788</v>
      </c>
      <c r="W12" s="40">
        <v>6.6497999999999999</v>
      </c>
      <c r="X12" s="40"/>
      <c r="Y12" s="40"/>
      <c r="Z12" s="50">
        <v>22.9</v>
      </c>
      <c r="AA12" s="48">
        <v>22.9</v>
      </c>
      <c r="AB12" s="48">
        <v>25.1</v>
      </c>
      <c r="AC12" s="48">
        <v>0</v>
      </c>
      <c r="AD12" s="48">
        <v>0</v>
      </c>
      <c r="AE12" s="47">
        <v>0</v>
      </c>
      <c r="AF12" s="47">
        <v>0</v>
      </c>
      <c r="AG12" s="48">
        <v>25.9</v>
      </c>
      <c r="AH12" s="48">
        <v>20</v>
      </c>
      <c r="AI12" s="48">
        <v>22.9</v>
      </c>
      <c r="AJ12" s="48">
        <v>15</v>
      </c>
      <c r="AK12" s="48">
        <v>0</v>
      </c>
    </row>
    <row r="13" spans="1:51" s="2" customFormat="1" ht="38.25" customHeight="1" x14ac:dyDescent="0.3">
      <c r="A13" s="75">
        <v>10</v>
      </c>
      <c r="B13" s="98" t="s">
        <v>115</v>
      </c>
      <c r="C13" s="76" t="s">
        <v>573</v>
      </c>
      <c r="D13" s="67" t="s">
        <v>485</v>
      </c>
      <c r="E13" s="15" t="s">
        <v>297</v>
      </c>
      <c r="F13" s="17" t="s">
        <v>298</v>
      </c>
      <c r="G13" s="15"/>
      <c r="H13" s="21">
        <v>1</v>
      </c>
      <c r="I13" s="18">
        <v>1</v>
      </c>
      <c r="J13" s="18">
        <v>1</v>
      </c>
      <c r="K13" s="18">
        <v>1</v>
      </c>
      <c r="L13" s="18">
        <v>1</v>
      </c>
      <c r="M13" s="17" t="s">
        <v>82</v>
      </c>
      <c r="N13" s="17" t="s">
        <v>82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4" t="s">
        <v>181</v>
      </c>
      <c r="U13" s="40">
        <f t="shared" si="0"/>
        <v>110.43</v>
      </c>
      <c r="V13" s="40">
        <v>48.404000000000003</v>
      </c>
      <c r="W13" s="40">
        <v>62.026000000000003</v>
      </c>
      <c r="X13" s="40">
        <v>0</v>
      </c>
      <c r="Y13" s="40"/>
      <c r="Z13" s="50"/>
      <c r="AA13" s="48"/>
      <c r="AB13" s="48"/>
      <c r="AC13" s="48"/>
      <c r="AD13" s="48"/>
      <c r="AE13" s="47"/>
      <c r="AF13" s="47"/>
      <c r="AG13" s="48">
        <v>43.82</v>
      </c>
      <c r="AH13" s="48"/>
      <c r="AI13" s="48"/>
      <c r="AJ13" s="48"/>
      <c r="AK13" s="48"/>
    </row>
    <row r="14" spans="1:51" s="2" customFormat="1" ht="36" customHeight="1" x14ac:dyDescent="0.3">
      <c r="A14" s="75">
        <v>11</v>
      </c>
      <c r="B14" s="98" t="s">
        <v>196</v>
      </c>
      <c r="C14" s="76" t="s">
        <v>573</v>
      </c>
      <c r="D14" s="67" t="s">
        <v>302</v>
      </c>
      <c r="E14" s="15">
        <v>40710</v>
      </c>
      <c r="F14" s="17">
        <v>12</v>
      </c>
      <c r="G14" s="22"/>
      <c r="H14" s="21">
        <v>1</v>
      </c>
      <c r="I14" s="18">
        <v>1</v>
      </c>
      <c r="J14" s="18">
        <v>1</v>
      </c>
      <c r="K14" s="18">
        <v>1</v>
      </c>
      <c r="L14" s="17" t="s">
        <v>82</v>
      </c>
      <c r="M14" s="17" t="s">
        <v>82</v>
      </c>
      <c r="N14" s="17" t="s">
        <v>82</v>
      </c>
      <c r="O14" s="17" t="s">
        <v>82</v>
      </c>
      <c r="P14" s="17" t="s">
        <v>82</v>
      </c>
      <c r="Q14" s="18">
        <v>1</v>
      </c>
      <c r="R14" s="17" t="s">
        <v>82</v>
      </c>
      <c r="S14" s="17" t="s">
        <v>82</v>
      </c>
      <c r="T14" s="14" t="s">
        <v>197</v>
      </c>
      <c r="U14" s="40">
        <f t="shared" si="0"/>
        <v>11.782999999999999</v>
      </c>
      <c r="V14" s="40">
        <v>5.9089999999999998</v>
      </c>
      <c r="W14" s="40">
        <v>5.8739999999999997</v>
      </c>
      <c r="X14" s="40"/>
      <c r="Y14" s="40"/>
      <c r="Z14" s="50"/>
      <c r="AA14" s="48"/>
      <c r="AB14" s="48"/>
      <c r="AC14" s="48"/>
      <c r="AD14" s="47"/>
      <c r="AE14" s="47"/>
      <c r="AF14" s="47"/>
      <c r="AG14" s="47" t="s">
        <v>443</v>
      </c>
      <c r="AH14" s="47"/>
      <c r="AI14" s="48"/>
      <c r="AJ14" s="47"/>
      <c r="AK14" s="47"/>
    </row>
    <row r="15" spans="1:51" s="2" customFormat="1" ht="36" customHeight="1" x14ac:dyDescent="0.3">
      <c r="A15" s="75">
        <v>12</v>
      </c>
      <c r="B15" s="98" t="s">
        <v>116</v>
      </c>
      <c r="C15" s="76" t="s">
        <v>573</v>
      </c>
      <c r="D15" s="67" t="s">
        <v>486</v>
      </c>
      <c r="E15" s="15">
        <v>40884</v>
      </c>
      <c r="F15" s="17">
        <v>32</v>
      </c>
      <c r="G15" s="15"/>
      <c r="H15" s="21">
        <v>1</v>
      </c>
      <c r="I15" s="18">
        <v>1</v>
      </c>
      <c r="J15" s="18">
        <v>1</v>
      </c>
      <c r="K15" s="18">
        <v>1</v>
      </c>
      <c r="L15" s="18">
        <v>1</v>
      </c>
      <c r="M15" s="17" t="s">
        <v>82</v>
      </c>
      <c r="N15" s="17" t="s">
        <v>82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4" t="s">
        <v>201</v>
      </c>
      <c r="U15" s="40">
        <f t="shared" si="0"/>
        <v>62.917999999999999</v>
      </c>
      <c r="V15" s="40">
        <v>11.747999999999999</v>
      </c>
      <c r="W15" s="40">
        <v>51.17</v>
      </c>
      <c r="X15" s="40"/>
      <c r="Y15" s="40"/>
      <c r="Z15" s="50"/>
      <c r="AA15" s="48"/>
      <c r="AB15" s="48"/>
      <c r="AC15" s="48"/>
      <c r="AD15" s="48"/>
      <c r="AE15" s="47"/>
      <c r="AF15" s="47"/>
      <c r="AG15" s="48">
        <v>11.75</v>
      </c>
      <c r="AH15" s="48"/>
      <c r="AI15" s="48"/>
      <c r="AJ15" s="48"/>
      <c r="AK15" s="48"/>
    </row>
    <row r="16" spans="1:51" s="2" customFormat="1" ht="39.75" customHeight="1" x14ac:dyDescent="0.3">
      <c r="A16" s="75">
        <v>13</v>
      </c>
      <c r="B16" s="98" t="s">
        <v>126</v>
      </c>
      <c r="C16" s="76" t="s">
        <v>573</v>
      </c>
      <c r="D16" s="67" t="s">
        <v>311</v>
      </c>
      <c r="E16" s="15">
        <v>41450</v>
      </c>
      <c r="F16" s="17">
        <v>65</v>
      </c>
      <c r="G16" s="15"/>
      <c r="H16" s="21">
        <v>1</v>
      </c>
      <c r="I16" s="18">
        <v>1</v>
      </c>
      <c r="J16" s="18">
        <v>1</v>
      </c>
      <c r="K16" s="17" t="s">
        <v>82</v>
      </c>
      <c r="L16" s="18">
        <v>1</v>
      </c>
      <c r="M16" s="17" t="s">
        <v>82</v>
      </c>
      <c r="N16" s="17" t="s">
        <v>82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4" t="s">
        <v>191</v>
      </c>
      <c r="U16" s="40">
        <f t="shared" si="0"/>
        <v>15.14</v>
      </c>
      <c r="V16" s="40">
        <v>13.971</v>
      </c>
      <c r="W16" s="40">
        <v>1.169</v>
      </c>
      <c r="X16" s="40"/>
      <c r="Y16" s="40"/>
      <c r="Z16" s="50">
        <v>13.94</v>
      </c>
      <c r="AA16" s="48">
        <v>13.94</v>
      </c>
      <c r="AB16" s="48">
        <v>10.93</v>
      </c>
      <c r="AC16" s="47">
        <v>3.78</v>
      </c>
      <c r="AD16" s="48">
        <v>0</v>
      </c>
      <c r="AE16" s="47">
        <v>0</v>
      </c>
      <c r="AF16" s="47">
        <v>0</v>
      </c>
      <c r="AG16" s="48">
        <v>13.94</v>
      </c>
      <c r="AH16" s="48">
        <v>3.78</v>
      </c>
      <c r="AI16" s="48">
        <v>13.52</v>
      </c>
      <c r="AJ16" s="48">
        <v>7.57</v>
      </c>
      <c r="AK16" s="48">
        <v>0</v>
      </c>
    </row>
    <row r="17" spans="1:37" s="2" customFormat="1" ht="41.25" customHeight="1" x14ac:dyDescent="0.3">
      <c r="A17" s="75">
        <v>14</v>
      </c>
      <c r="B17" s="98" t="s">
        <v>133</v>
      </c>
      <c r="C17" s="76" t="s">
        <v>573</v>
      </c>
      <c r="D17" s="67" t="s">
        <v>309</v>
      </c>
      <c r="E17" s="15">
        <v>41148</v>
      </c>
      <c r="F17" s="17">
        <v>50</v>
      </c>
      <c r="G17" s="15"/>
      <c r="H17" s="21">
        <v>1</v>
      </c>
      <c r="I17" s="18">
        <v>1</v>
      </c>
      <c r="J17" s="18">
        <v>1</v>
      </c>
      <c r="K17" s="18">
        <v>1</v>
      </c>
      <c r="L17" s="17" t="s">
        <v>82</v>
      </c>
      <c r="M17" s="17" t="s">
        <v>82</v>
      </c>
      <c r="N17" s="17" t="s">
        <v>82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4" t="s">
        <v>185</v>
      </c>
      <c r="U17" s="40">
        <f t="shared" si="0"/>
        <v>32.601999999999997</v>
      </c>
      <c r="V17" s="40">
        <v>32.601999999999997</v>
      </c>
      <c r="W17" s="40"/>
      <c r="X17" s="40"/>
      <c r="Y17" s="40"/>
      <c r="Z17" s="50"/>
      <c r="AA17" s="48"/>
      <c r="AB17" s="48"/>
      <c r="AC17" s="48"/>
      <c r="AD17" s="47"/>
      <c r="AE17" s="47"/>
      <c r="AF17" s="47"/>
      <c r="AG17" s="48">
        <v>32.601999999999997</v>
      </c>
      <c r="AH17" s="48"/>
      <c r="AI17" s="48"/>
      <c r="AJ17" s="48"/>
      <c r="AK17" s="48"/>
    </row>
    <row r="18" spans="1:37" s="2" customFormat="1" ht="38.25" customHeight="1" x14ac:dyDescent="0.3">
      <c r="A18" s="75">
        <v>15</v>
      </c>
      <c r="B18" s="98" t="s">
        <v>248</v>
      </c>
      <c r="C18" s="76" t="s">
        <v>574</v>
      </c>
      <c r="D18" s="67"/>
      <c r="E18" s="15">
        <v>40571</v>
      </c>
      <c r="F18" s="17">
        <v>3</v>
      </c>
      <c r="G18" s="15"/>
      <c r="H18" s="18">
        <v>1</v>
      </c>
      <c r="I18" s="18">
        <v>1</v>
      </c>
      <c r="J18" s="18">
        <v>1</v>
      </c>
      <c r="K18" s="17" t="s">
        <v>82</v>
      </c>
      <c r="L18" s="17" t="s">
        <v>82</v>
      </c>
      <c r="M18" s="17" t="s">
        <v>82</v>
      </c>
      <c r="N18" s="17" t="s">
        <v>82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4" t="s">
        <v>187</v>
      </c>
      <c r="U18" s="40">
        <f t="shared" si="0"/>
        <v>5.2220000000000004</v>
      </c>
      <c r="V18" s="40">
        <v>5.2220000000000004</v>
      </c>
      <c r="W18" s="40"/>
      <c r="X18" s="40"/>
      <c r="Y18" s="40"/>
      <c r="Z18" s="48"/>
      <c r="AA18" s="48"/>
      <c r="AB18" s="48"/>
      <c r="AC18" s="47"/>
      <c r="AD18" s="47"/>
      <c r="AE18" s="47"/>
      <c r="AF18" s="47"/>
      <c r="AG18" s="48">
        <v>5.2220000000000004</v>
      </c>
      <c r="AH18" s="48"/>
      <c r="AI18" s="48"/>
      <c r="AJ18" s="48"/>
      <c r="AK18" s="48"/>
    </row>
    <row r="19" spans="1:37" s="2" customFormat="1" ht="35.25" customHeight="1" collapsed="1" x14ac:dyDescent="0.3">
      <c r="A19" s="75">
        <v>16</v>
      </c>
      <c r="B19" s="98" t="s">
        <v>459</v>
      </c>
      <c r="C19" s="76" t="s">
        <v>574</v>
      </c>
      <c r="D19" s="67"/>
      <c r="E19" s="15">
        <v>41766</v>
      </c>
      <c r="F19" s="17">
        <v>93</v>
      </c>
      <c r="G19" s="15"/>
      <c r="H19" s="18">
        <v>1</v>
      </c>
      <c r="I19" s="18">
        <v>1</v>
      </c>
      <c r="J19" s="18">
        <v>1</v>
      </c>
      <c r="K19" s="18">
        <v>1</v>
      </c>
      <c r="L19" s="17" t="s">
        <v>82</v>
      </c>
      <c r="M19" s="17" t="s">
        <v>82</v>
      </c>
      <c r="N19" s="17" t="s">
        <v>82</v>
      </c>
      <c r="O19" s="18">
        <v>1</v>
      </c>
      <c r="P19" s="17" t="s">
        <v>82</v>
      </c>
      <c r="Q19" s="18">
        <v>1</v>
      </c>
      <c r="R19" s="18">
        <v>1</v>
      </c>
      <c r="S19" s="17" t="s">
        <v>82</v>
      </c>
      <c r="T19" s="14" t="s">
        <v>177</v>
      </c>
      <c r="U19" s="40">
        <f t="shared" si="0"/>
        <v>9.5340000000000007</v>
      </c>
      <c r="V19" s="40">
        <v>9.5340000000000007</v>
      </c>
      <c r="W19" s="40"/>
      <c r="X19" s="40"/>
      <c r="Y19" s="40"/>
      <c r="Z19" s="48"/>
      <c r="AA19" s="48"/>
      <c r="AB19" s="48"/>
      <c r="AC19" s="48"/>
      <c r="AD19" s="47"/>
      <c r="AE19" s="47"/>
      <c r="AF19" s="47"/>
      <c r="AG19" s="48">
        <v>9.5340000000000007</v>
      </c>
      <c r="AH19" s="47"/>
      <c r="AI19" s="48"/>
      <c r="AJ19" s="48"/>
      <c r="AK19" s="47"/>
    </row>
    <row r="20" spans="1:37" s="2" customFormat="1" ht="54" customHeight="1" x14ac:dyDescent="0.3">
      <c r="A20" s="75">
        <v>17</v>
      </c>
      <c r="B20" s="98" t="s">
        <v>262</v>
      </c>
      <c r="C20" s="76" t="s">
        <v>574</v>
      </c>
      <c r="D20" s="67" t="s">
        <v>307</v>
      </c>
      <c r="E20" s="15">
        <v>40651</v>
      </c>
      <c r="F20" s="17">
        <v>5</v>
      </c>
      <c r="G20" s="15"/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7" t="s">
        <v>82</v>
      </c>
      <c r="N20" s="17" t="s">
        <v>82</v>
      </c>
      <c r="O20" s="18">
        <v>1</v>
      </c>
      <c r="P20" s="18">
        <v>1</v>
      </c>
      <c r="Q20" s="18">
        <v>1</v>
      </c>
      <c r="R20" s="18">
        <v>1</v>
      </c>
      <c r="S20" s="17" t="s">
        <v>82</v>
      </c>
      <c r="T20" s="14" t="s">
        <v>169</v>
      </c>
      <c r="U20" s="40">
        <f t="shared" si="0"/>
        <v>26.928000000000001</v>
      </c>
      <c r="V20" s="40">
        <v>26.928000000000001</v>
      </c>
      <c r="W20" s="40"/>
      <c r="X20" s="40"/>
      <c r="Y20" s="40"/>
      <c r="Z20" s="48">
        <v>26.9</v>
      </c>
      <c r="AA20" s="48">
        <v>26.9</v>
      </c>
      <c r="AB20" s="48">
        <v>15.4</v>
      </c>
      <c r="AC20" s="48">
        <v>25.3</v>
      </c>
      <c r="AD20" s="48">
        <v>0</v>
      </c>
      <c r="AE20" s="47">
        <v>0</v>
      </c>
      <c r="AF20" s="47">
        <v>0</v>
      </c>
      <c r="AG20" s="48">
        <v>26.9</v>
      </c>
      <c r="AH20" s="48">
        <v>0</v>
      </c>
      <c r="AI20" s="48">
        <v>26.9</v>
      </c>
      <c r="AJ20" s="48">
        <v>4</v>
      </c>
      <c r="AK20" s="47" t="s">
        <v>478</v>
      </c>
    </row>
    <row r="21" spans="1:37" s="2" customFormat="1" ht="37.5" customHeight="1" x14ac:dyDescent="0.3">
      <c r="A21" s="75">
        <v>18</v>
      </c>
      <c r="B21" s="98" t="s">
        <v>4</v>
      </c>
      <c r="C21" s="76" t="s">
        <v>574</v>
      </c>
      <c r="D21" s="67" t="s">
        <v>560</v>
      </c>
      <c r="E21" s="15">
        <v>41998</v>
      </c>
      <c r="F21" s="17">
        <v>122</v>
      </c>
      <c r="G21" s="22"/>
      <c r="H21" s="18">
        <v>1</v>
      </c>
      <c r="I21" s="18">
        <v>1</v>
      </c>
      <c r="J21" s="18">
        <v>1</v>
      </c>
      <c r="K21" s="18">
        <v>1</v>
      </c>
      <c r="L21" s="17" t="s">
        <v>82</v>
      </c>
      <c r="M21" s="17" t="s">
        <v>82</v>
      </c>
      <c r="N21" s="17" t="s">
        <v>82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4" t="s">
        <v>185</v>
      </c>
      <c r="U21" s="40">
        <f t="shared" si="0"/>
        <v>28.756599999999999</v>
      </c>
      <c r="V21" s="40">
        <v>18.338999999999999</v>
      </c>
      <c r="W21" s="40">
        <v>10.4176</v>
      </c>
      <c r="X21" s="40"/>
      <c r="Y21" s="40"/>
      <c r="Z21" s="48"/>
      <c r="AA21" s="48"/>
      <c r="AB21" s="48"/>
      <c r="AC21" s="48"/>
      <c r="AD21" s="47"/>
      <c r="AE21" s="47"/>
      <c r="AF21" s="47"/>
      <c r="AG21" s="48">
        <v>28.756599999999999</v>
      </c>
      <c r="AH21" s="48"/>
      <c r="AI21" s="48"/>
      <c r="AJ21" s="48"/>
      <c r="AK21" s="48"/>
    </row>
    <row r="22" spans="1:37" s="2" customFormat="1" ht="39.75" customHeight="1" x14ac:dyDescent="0.3">
      <c r="A22" s="75">
        <v>19</v>
      </c>
      <c r="B22" s="98" t="s">
        <v>5</v>
      </c>
      <c r="C22" s="76" t="s">
        <v>574</v>
      </c>
      <c r="D22" s="67" t="s">
        <v>305</v>
      </c>
      <c r="E22" s="15">
        <v>40715</v>
      </c>
      <c r="F22" s="17">
        <v>13</v>
      </c>
      <c r="G22" s="15"/>
      <c r="H22" s="18">
        <v>1</v>
      </c>
      <c r="I22" s="18">
        <v>1</v>
      </c>
      <c r="J22" s="18">
        <v>1</v>
      </c>
      <c r="K22" s="18">
        <v>1</v>
      </c>
      <c r="L22" s="17" t="s">
        <v>82</v>
      </c>
      <c r="M22" s="17" t="s">
        <v>82</v>
      </c>
      <c r="N22" s="17" t="s">
        <v>82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4" t="s">
        <v>185</v>
      </c>
      <c r="U22" s="40">
        <f t="shared" si="0"/>
        <v>68.534000000000006</v>
      </c>
      <c r="V22" s="40">
        <v>68.534000000000006</v>
      </c>
      <c r="W22" s="40"/>
      <c r="X22" s="40"/>
      <c r="Y22" s="40"/>
      <c r="Z22" s="48">
        <v>50.8</v>
      </c>
      <c r="AA22" s="48">
        <v>51.23</v>
      </c>
      <c r="AB22" s="48">
        <v>52.75</v>
      </c>
      <c r="AC22" s="48">
        <v>65.72</v>
      </c>
      <c r="AD22" s="47">
        <v>0</v>
      </c>
      <c r="AE22" s="47">
        <v>0</v>
      </c>
      <c r="AF22" s="47">
        <v>0</v>
      </c>
      <c r="AG22" s="48">
        <v>66.39</v>
      </c>
      <c r="AH22" s="48">
        <v>65.95</v>
      </c>
      <c r="AI22" s="48">
        <v>67.48</v>
      </c>
      <c r="AJ22" s="48">
        <v>0</v>
      </c>
      <c r="AK22" s="48" t="s">
        <v>479</v>
      </c>
    </row>
    <row r="23" spans="1:37" s="2" customFormat="1" ht="28.5" customHeight="1" x14ac:dyDescent="0.3">
      <c r="A23" s="75">
        <v>20</v>
      </c>
      <c r="B23" s="98" t="s">
        <v>13</v>
      </c>
      <c r="C23" s="76" t="s">
        <v>574</v>
      </c>
      <c r="D23" s="67" t="s">
        <v>488</v>
      </c>
      <c r="E23" s="15"/>
      <c r="F23" s="17"/>
      <c r="G23" s="1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4"/>
      <c r="U23" s="41"/>
      <c r="V23" s="40"/>
      <c r="W23" s="40"/>
      <c r="X23" s="40"/>
      <c r="Y23" s="40"/>
      <c r="Z23" s="47"/>
      <c r="AA23" s="47"/>
      <c r="AB23" s="47"/>
      <c r="AC23" s="47"/>
      <c r="AD23" s="47"/>
      <c r="AE23" s="47"/>
      <c r="AF23" s="47"/>
      <c r="AG23" s="47">
        <v>114.89400000000001</v>
      </c>
      <c r="AH23" s="47"/>
      <c r="AI23" s="47"/>
      <c r="AJ23" s="47"/>
      <c r="AK23" s="47"/>
    </row>
    <row r="24" spans="1:37" s="2" customFormat="1" ht="37.5" customHeight="1" collapsed="1" x14ac:dyDescent="0.3">
      <c r="A24" s="75">
        <v>21</v>
      </c>
      <c r="B24" s="98" t="s">
        <v>117</v>
      </c>
      <c r="C24" s="76" t="s">
        <v>574</v>
      </c>
      <c r="D24" s="67" t="s">
        <v>308</v>
      </c>
      <c r="E24" s="15">
        <v>40835</v>
      </c>
      <c r="F24" s="17">
        <v>23</v>
      </c>
      <c r="G24" s="15"/>
      <c r="H24" s="18">
        <v>1</v>
      </c>
      <c r="I24" s="18">
        <v>1</v>
      </c>
      <c r="J24" s="18">
        <v>1</v>
      </c>
      <c r="K24" s="18">
        <v>1</v>
      </c>
      <c r="L24" s="17" t="s">
        <v>82</v>
      </c>
      <c r="M24" s="17" t="s">
        <v>82</v>
      </c>
      <c r="N24" s="17" t="s">
        <v>82</v>
      </c>
      <c r="O24" s="18">
        <v>1</v>
      </c>
      <c r="P24" s="18">
        <v>1</v>
      </c>
      <c r="Q24" s="18">
        <v>1</v>
      </c>
      <c r="R24" s="18">
        <v>1</v>
      </c>
      <c r="S24" s="17" t="s">
        <v>82</v>
      </c>
      <c r="T24" s="14" t="s">
        <v>192</v>
      </c>
      <c r="U24" s="40">
        <f t="shared" ref="U24:U32" si="1">V24+W24+X24</f>
        <v>13.566000000000001</v>
      </c>
      <c r="V24" s="40">
        <v>13.566000000000001</v>
      </c>
      <c r="W24" s="40"/>
      <c r="X24" s="40"/>
      <c r="Y24" s="40"/>
      <c r="Z24" s="48">
        <v>13.5</v>
      </c>
      <c r="AA24" s="48">
        <v>13.5</v>
      </c>
      <c r="AB24" s="48">
        <v>13.5</v>
      </c>
      <c r="AC24" s="48">
        <v>11.1</v>
      </c>
      <c r="AD24" s="47">
        <v>0</v>
      </c>
      <c r="AE24" s="47">
        <v>0</v>
      </c>
      <c r="AF24" s="47">
        <v>0</v>
      </c>
      <c r="AG24" s="48">
        <v>13.5</v>
      </c>
      <c r="AH24" s="48">
        <v>13.5</v>
      </c>
      <c r="AI24" s="48">
        <v>13.5</v>
      </c>
      <c r="AJ24" s="48">
        <v>4.9000000000000004</v>
      </c>
      <c r="AK24" s="47">
        <v>0</v>
      </c>
    </row>
    <row r="25" spans="1:37" s="2" customFormat="1" ht="37.5" customHeight="1" x14ac:dyDescent="0.3">
      <c r="A25" s="75">
        <v>22</v>
      </c>
      <c r="B25" s="98" t="s">
        <v>199</v>
      </c>
      <c r="C25" s="76" t="s">
        <v>574</v>
      </c>
      <c r="D25" s="67" t="s">
        <v>577</v>
      </c>
      <c r="E25" s="15">
        <v>42089</v>
      </c>
      <c r="F25" s="17">
        <v>135</v>
      </c>
      <c r="G25" s="22"/>
      <c r="H25" s="18">
        <v>1</v>
      </c>
      <c r="I25" s="18">
        <v>1</v>
      </c>
      <c r="J25" s="18">
        <v>1</v>
      </c>
      <c r="K25" s="18">
        <v>1</v>
      </c>
      <c r="L25" s="17" t="s">
        <v>82</v>
      </c>
      <c r="M25" s="17" t="s">
        <v>82</v>
      </c>
      <c r="N25" s="17" t="s">
        <v>82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4" t="s">
        <v>200</v>
      </c>
      <c r="U25" s="40">
        <f t="shared" si="1"/>
        <v>13.828999999999999</v>
      </c>
      <c r="V25" s="40">
        <v>13.343999999999999</v>
      </c>
      <c r="W25" s="40">
        <v>0</v>
      </c>
      <c r="X25" s="40">
        <v>0.48499999999999999</v>
      </c>
      <c r="Y25" s="40"/>
      <c r="Z25" s="48">
        <v>11.8</v>
      </c>
      <c r="AA25" s="48">
        <v>11.8</v>
      </c>
      <c r="AB25" s="48">
        <v>9</v>
      </c>
      <c r="AC25" s="48">
        <v>8.5</v>
      </c>
      <c r="AD25" s="47">
        <v>0</v>
      </c>
      <c r="AE25" s="47">
        <v>0</v>
      </c>
      <c r="AF25" s="47">
        <v>0</v>
      </c>
      <c r="AG25" s="48">
        <v>12.375</v>
      </c>
      <c r="AH25" s="48">
        <v>9</v>
      </c>
      <c r="AI25" s="48">
        <v>11.8</v>
      </c>
      <c r="AJ25" s="48">
        <v>6.19</v>
      </c>
      <c r="AK25" s="48">
        <v>0</v>
      </c>
    </row>
    <row r="26" spans="1:37" s="2" customFormat="1" ht="39.75" customHeight="1" x14ac:dyDescent="0.3">
      <c r="A26" s="75">
        <v>23</v>
      </c>
      <c r="B26" s="98" t="s">
        <v>88</v>
      </c>
      <c r="C26" s="76" t="s">
        <v>574</v>
      </c>
      <c r="D26" s="67" t="s">
        <v>306</v>
      </c>
      <c r="E26" s="15">
        <v>41409</v>
      </c>
      <c r="F26" s="17">
        <v>15</v>
      </c>
      <c r="G26" s="15"/>
      <c r="H26" s="18">
        <v>1</v>
      </c>
      <c r="I26" s="18">
        <v>1</v>
      </c>
      <c r="J26" s="18">
        <v>1</v>
      </c>
      <c r="K26" s="18">
        <v>1</v>
      </c>
      <c r="L26" s="17" t="s">
        <v>82</v>
      </c>
      <c r="M26" s="17" t="s">
        <v>82</v>
      </c>
      <c r="N26" s="17" t="s">
        <v>82</v>
      </c>
      <c r="O26" s="18">
        <v>1</v>
      </c>
      <c r="P26" s="18">
        <v>1</v>
      </c>
      <c r="Q26" s="18">
        <v>1</v>
      </c>
      <c r="R26" s="18">
        <v>1</v>
      </c>
      <c r="S26" s="17" t="s">
        <v>82</v>
      </c>
      <c r="T26" s="14" t="s">
        <v>192</v>
      </c>
      <c r="U26" s="40">
        <f t="shared" si="1"/>
        <v>66.805000000000007</v>
      </c>
      <c r="V26" s="40">
        <v>66.805000000000007</v>
      </c>
      <c r="W26" s="40"/>
      <c r="X26" s="40"/>
      <c r="Y26" s="40"/>
      <c r="Z26" s="48"/>
      <c r="AA26" s="48"/>
      <c r="AB26" s="48"/>
      <c r="AC26" s="48"/>
      <c r="AD26" s="47"/>
      <c r="AE26" s="47"/>
      <c r="AF26" s="47"/>
      <c r="AG26" s="48">
        <v>64.5</v>
      </c>
      <c r="AH26" s="48"/>
      <c r="AI26" s="48"/>
      <c r="AJ26" s="48"/>
      <c r="AK26" s="47"/>
    </row>
    <row r="27" spans="1:37" s="2" customFormat="1" ht="27.75" customHeight="1" x14ac:dyDescent="0.3">
      <c r="A27" s="75">
        <v>24</v>
      </c>
      <c r="B27" s="98" t="s">
        <v>131</v>
      </c>
      <c r="C27" s="76" t="s">
        <v>574</v>
      </c>
      <c r="D27" s="67"/>
      <c r="E27" s="15"/>
      <c r="F27" s="17"/>
      <c r="G27" s="15">
        <v>42225</v>
      </c>
      <c r="H27" s="18">
        <v>1</v>
      </c>
      <c r="I27" s="18">
        <v>1</v>
      </c>
      <c r="J27" s="18">
        <v>1</v>
      </c>
      <c r="K27" s="18">
        <v>1</v>
      </c>
      <c r="L27" s="17" t="s">
        <v>82</v>
      </c>
      <c r="M27" s="17" t="s">
        <v>82</v>
      </c>
      <c r="N27" s="17" t="s">
        <v>82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4" t="s">
        <v>190</v>
      </c>
      <c r="U27" s="40">
        <f t="shared" si="1"/>
        <v>12.536</v>
      </c>
      <c r="V27" s="40">
        <v>12.536</v>
      </c>
      <c r="W27" s="40">
        <v>0</v>
      </c>
      <c r="X27" s="40">
        <v>0</v>
      </c>
      <c r="Y27" s="40"/>
      <c r="Z27" s="48"/>
      <c r="AA27" s="48"/>
      <c r="AB27" s="48"/>
      <c r="AC27" s="48"/>
      <c r="AD27" s="47"/>
      <c r="AE27" s="47"/>
      <c r="AF27" s="47"/>
      <c r="AG27" s="48">
        <v>12.536</v>
      </c>
      <c r="AH27" s="48"/>
      <c r="AI27" s="48"/>
      <c r="AJ27" s="48"/>
      <c r="AK27" s="48"/>
    </row>
    <row r="28" spans="1:37" s="2" customFormat="1" ht="36.75" customHeight="1" x14ac:dyDescent="0.3">
      <c r="A28" s="75">
        <v>25</v>
      </c>
      <c r="B28" s="98" t="s">
        <v>188</v>
      </c>
      <c r="C28" s="76" t="s">
        <v>574</v>
      </c>
      <c r="D28" s="67"/>
      <c r="E28" s="15"/>
      <c r="F28" s="17"/>
      <c r="G28" s="22">
        <v>42092</v>
      </c>
      <c r="H28" s="18">
        <v>1</v>
      </c>
      <c r="I28" s="18">
        <v>1</v>
      </c>
      <c r="J28" s="18">
        <v>1</v>
      </c>
      <c r="K28" s="18">
        <v>1</v>
      </c>
      <c r="L28" s="17" t="s">
        <v>82</v>
      </c>
      <c r="M28" s="17" t="s">
        <v>82</v>
      </c>
      <c r="N28" s="17" t="s">
        <v>82</v>
      </c>
      <c r="O28" s="18">
        <v>1</v>
      </c>
      <c r="P28" s="17" t="s">
        <v>82</v>
      </c>
      <c r="Q28" s="18">
        <v>1</v>
      </c>
      <c r="R28" s="18">
        <v>1</v>
      </c>
      <c r="S28" s="18">
        <v>1</v>
      </c>
      <c r="T28" s="14" t="s">
        <v>189</v>
      </c>
      <c r="U28" s="40">
        <f t="shared" si="1"/>
        <v>27.904</v>
      </c>
      <c r="V28" s="40">
        <v>27.904</v>
      </c>
      <c r="W28" s="40"/>
      <c r="X28" s="40"/>
      <c r="Y28" s="40" t="s">
        <v>475</v>
      </c>
      <c r="Z28" s="48"/>
      <c r="AA28" s="48"/>
      <c r="AB28" s="48"/>
      <c r="AC28" s="48"/>
      <c r="AD28" s="47"/>
      <c r="AE28" s="47"/>
      <c r="AF28" s="47"/>
      <c r="AG28" s="48">
        <v>27.9</v>
      </c>
      <c r="AH28" s="47"/>
      <c r="AI28" s="48"/>
      <c r="AJ28" s="48"/>
      <c r="AK28" s="48"/>
    </row>
    <row r="29" spans="1:37" s="2" customFormat="1" ht="36.75" customHeight="1" x14ac:dyDescent="0.3">
      <c r="A29" s="75">
        <v>26</v>
      </c>
      <c r="B29" s="98" t="s">
        <v>3</v>
      </c>
      <c r="C29" s="76" t="s">
        <v>575</v>
      </c>
      <c r="D29" s="67" t="s">
        <v>304</v>
      </c>
      <c r="E29" s="15">
        <v>40862</v>
      </c>
      <c r="F29" s="17" t="s">
        <v>463</v>
      </c>
      <c r="G29" s="22"/>
      <c r="H29" s="18">
        <v>1</v>
      </c>
      <c r="I29" s="18">
        <v>1</v>
      </c>
      <c r="J29" s="18">
        <v>1</v>
      </c>
      <c r="K29" s="18">
        <v>1</v>
      </c>
      <c r="L29" s="17" t="s">
        <v>82</v>
      </c>
      <c r="M29" s="17" t="s">
        <v>82</v>
      </c>
      <c r="N29" s="17" t="s">
        <v>82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4" t="s">
        <v>185</v>
      </c>
      <c r="U29" s="40">
        <f t="shared" si="1"/>
        <v>58.854999999999997</v>
      </c>
      <c r="V29" s="40">
        <v>55.866999999999997</v>
      </c>
      <c r="W29" s="40">
        <v>2.988</v>
      </c>
      <c r="X29" s="40"/>
      <c r="Y29" s="40"/>
      <c r="Z29" s="48">
        <v>51.4</v>
      </c>
      <c r="AA29" s="48">
        <v>57.8</v>
      </c>
      <c r="AB29" s="48">
        <v>47.4</v>
      </c>
      <c r="AC29" s="48">
        <v>51</v>
      </c>
      <c r="AD29" s="47">
        <v>0</v>
      </c>
      <c r="AE29" s="47">
        <v>0</v>
      </c>
      <c r="AF29" s="47">
        <v>0</v>
      </c>
      <c r="AG29" s="48">
        <v>57.8</v>
      </c>
      <c r="AH29" s="48">
        <v>58.8</v>
      </c>
      <c r="AI29" s="48">
        <v>51</v>
      </c>
      <c r="AJ29" s="48">
        <v>58</v>
      </c>
      <c r="AK29" s="48">
        <v>0</v>
      </c>
    </row>
    <row r="30" spans="1:37" s="39" customFormat="1" ht="56.25" customHeight="1" x14ac:dyDescent="0.3">
      <c r="A30" s="75">
        <v>27</v>
      </c>
      <c r="B30" s="98" t="s">
        <v>134</v>
      </c>
      <c r="C30" s="76" t="s">
        <v>6</v>
      </c>
      <c r="D30" s="67" t="s">
        <v>313</v>
      </c>
      <c r="E30" s="15">
        <v>40780</v>
      </c>
      <c r="F30" s="17">
        <v>20</v>
      </c>
      <c r="G30" s="15"/>
      <c r="H30" s="18">
        <v>1</v>
      </c>
      <c r="I30" s="18">
        <v>1</v>
      </c>
      <c r="J30" s="18">
        <v>1</v>
      </c>
      <c r="K30" s="18">
        <v>1</v>
      </c>
      <c r="L30" s="17" t="s">
        <v>82</v>
      </c>
      <c r="M30" s="17" t="s">
        <v>82</v>
      </c>
      <c r="N30" s="17" t="s">
        <v>82</v>
      </c>
      <c r="O30" s="18">
        <v>1</v>
      </c>
      <c r="P30" s="18">
        <v>1</v>
      </c>
      <c r="Q30" s="18">
        <v>1</v>
      </c>
      <c r="R30" s="17" t="s">
        <v>82</v>
      </c>
      <c r="S30" s="17" t="s">
        <v>82</v>
      </c>
      <c r="T30" s="14" t="s">
        <v>207</v>
      </c>
      <c r="U30" s="40">
        <f t="shared" si="1"/>
        <v>25.635000000000002</v>
      </c>
      <c r="V30" s="40">
        <v>25.635000000000002</v>
      </c>
      <c r="W30" s="40"/>
      <c r="X30" s="40"/>
      <c r="Y30" s="40"/>
      <c r="Z30" s="48"/>
      <c r="AA30" s="48"/>
      <c r="AB30" s="48"/>
      <c r="AC30" s="48"/>
      <c r="AD30" s="47"/>
      <c r="AE30" s="47"/>
      <c r="AF30" s="47"/>
      <c r="AG30" s="48">
        <v>25.635000000000002</v>
      </c>
      <c r="AH30" s="48"/>
      <c r="AI30" s="48"/>
      <c r="AJ30" s="47"/>
      <c r="AK30" s="47"/>
    </row>
    <row r="31" spans="1:37" s="2" customFormat="1" ht="42" customHeight="1" x14ac:dyDescent="0.3">
      <c r="A31" s="75">
        <v>28</v>
      </c>
      <c r="B31" s="98" t="s">
        <v>48</v>
      </c>
      <c r="C31" s="76" t="s">
        <v>6</v>
      </c>
      <c r="D31" s="67" t="s">
        <v>315</v>
      </c>
      <c r="E31" s="15">
        <v>41408</v>
      </c>
      <c r="F31" s="17">
        <v>64</v>
      </c>
      <c r="G31" s="15"/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7" t="s">
        <v>82</v>
      </c>
      <c r="N31" s="17" t="s">
        <v>82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4" t="s">
        <v>181</v>
      </c>
      <c r="U31" s="40">
        <f t="shared" si="1"/>
        <v>17.879000000000001</v>
      </c>
      <c r="V31" s="40">
        <v>17.879000000000001</v>
      </c>
      <c r="W31" s="40"/>
      <c r="X31" s="40"/>
      <c r="Y31" s="40" t="s">
        <v>464</v>
      </c>
      <c r="Z31" s="48"/>
      <c r="AA31" s="48"/>
      <c r="AB31" s="48"/>
      <c r="AC31" s="48"/>
      <c r="AD31" s="48"/>
      <c r="AE31" s="47"/>
      <c r="AF31" s="47"/>
      <c r="AG31" s="48">
        <v>17.88</v>
      </c>
      <c r="AH31" s="48"/>
      <c r="AI31" s="48"/>
      <c r="AJ31" s="48"/>
      <c r="AK31" s="48"/>
    </row>
    <row r="32" spans="1:37" s="2" customFormat="1" ht="28.5" customHeight="1" x14ac:dyDescent="0.3">
      <c r="A32" s="75">
        <v>29</v>
      </c>
      <c r="B32" s="98" t="s">
        <v>7</v>
      </c>
      <c r="C32" s="76" t="s">
        <v>6</v>
      </c>
      <c r="D32" s="67" t="s">
        <v>316</v>
      </c>
      <c r="E32" s="15">
        <v>41631</v>
      </c>
      <c r="F32" s="17">
        <v>83</v>
      </c>
      <c r="G32" s="15"/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7" t="s">
        <v>82</v>
      </c>
      <c r="N32" s="17" t="s">
        <v>82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4" t="s">
        <v>208</v>
      </c>
      <c r="U32" s="40">
        <f t="shared" si="1"/>
        <v>17.585999999999999</v>
      </c>
      <c r="V32" s="40">
        <v>17.585999999999999</v>
      </c>
      <c r="W32" s="40"/>
      <c r="X32" s="40"/>
      <c r="Y32" s="40"/>
      <c r="Z32" s="48"/>
      <c r="AA32" s="48"/>
      <c r="AB32" s="48"/>
      <c r="AC32" s="48"/>
      <c r="AD32" s="48"/>
      <c r="AE32" s="47"/>
      <c r="AF32" s="47"/>
      <c r="AG32" s="48">
        <v>17.585999999999999</v>
      </c>
      <c r="AH32" s="48"/>
      <c r="AI32" s="48"/>
      <c r="AJ32" s="48"/>
      <c r="AK32" s="48"/>
    </row>
    <row r="33" spans="1:37" s="2" customFormat="1" ht="28.5" customHeight="1" x14ac:dyDescent="0.3">
      <c r="A33" s="75">
        <v>30</v>
      </c>
      <c r="B33" s="98" t="s">
        <v>2</v>
      </c>
      <c r="C33" s="76" t="s">
        <v>6</v>
      </c>
      <c r="D33" s="67" t="s">
        <v>489</v>
      </c>
      <c r="E33" s="15"/>
      <c r="F33" s="17"/>
      <c r="G33" s="1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4"/>
      <c r="U33" s="40">
        <v>51.4</v>
      </c>
      <c r="V33" s="40"/>
      <c r="W33" s="40"/>
      <c r="X33" s="40"/>
      <c r="Y33" s="40">
        <v>216.8</v>
      </c>
      <c r="Z33" s="47"/>
      <c r="AA33" s="47"/>
      <c r="AB33" s="47"/>
      <c r="AC33" s="47"/>
      <c r="AD33" s="47"/>
      <c r="AE33" s="47"/>
      <c r="AF33" s="47"/>
      <c r="AG33" s="47">
        <v>51.4</v>
      </c>
      <c r="AH33" s="47"/>
      <c r="AI33" s="47"/>
      <c r="AJ33" s="47"/>
      <c r="AK33" s="47"/>
    </row>
    <row r="34" spans="1:37" s="2" customFormat="1" ht="36.75" customHeight="1" collapsed="1" x14ac:dyDescent="0.3">
      <c r="A34" s="75">
        <v>31</v>
      </c>
      <c r="B34" s="98" t="s">
        <v>86</v>
      </c>
      <c r="C34" s="76" t="s">
        <v>6</v>
      </c>
      <c r="D34" s="67" t="s">
        <v>314</v>
      </c>
      <c r="E34" s="15">
        <v>41730</v>
      </c>
      <c r="F34" s="17">
        <v>90</v>
      </c>
      <c r="G34" s="15"/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7" t="s">
        <v>82</v>
      </c>
      <c r="N34" s="17" t="s">
        <v>82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4" t="s">
        <v>181</v>
      </c>
      <c r="U34" s="40">
        <f t="shared" ref="U34:U39" si="2">V34+W34+X34</f>
        <v>43.332000000000001</v>
      </c>
      <c r="V34" s="40">
        <v>43.332000000000001</v>
      </c>
      <c r="W34" s="40"/>
      <c r="X34" s="40"/>
      <c r="Y34" s="40"/>
      <c r="Z34" s="48">
        <v>43.332000000000001</v>
      </c>
      <c r="AA34" s="48">
        <v>43.332000000000001</v>
      </c>
      <c r="AB34" s="48">
        <v>43.332000000000001</v>
      </c>
      <c r="AC34" s="48">
        <v>43.332000000000001</v>
      </c>
      <c r="AD34" s="48">
        <v>0</v>
      </c>
      <c r="AE34" s="47">
        <v>0</v>
      </c>
      <c r="AF34" s="47">
        <v>0</v>
      </c>
      <c r="AG34" s="48">
        <v>43.332000000000001</v>
      </c>
      <c r="AH34" s="48">
        <v>43.332000000000001</v>
      </c>
      <c r="AI34" s="48">
        <v>43.332000000000001</v>
      </c>
      <c r="AJ34" s="48">
        <v>0</v>
      </c>
      <c r="AK34" s="48">
        <v>0</v>
      </c>
    </row>
    <row r="35" spans="1:37" s="39" customFormat="1" ht="39.75" customHeight="1" x14ac:dyDescent="0.3">
      <c r="A35" s="75">
        <v>32</v>
      </c>
      <c r="B35" s="98" t="s">
        <v>89</v>
      </c>
      <c r="C35" s="76" t="s">
        <v>547</v>
      </c>
      <c r="D35" s="67" t="s">
        <v>334</v>
      </c>
      <c r="E35" s="15">
        <v>40863</v>
      </c>
      <c r="F35" s="17">
        <v>27</v>
      </c>
      <c r="G35" s="15"/>
      <c r="H35" s="18">
        <v>1</v>
      </c>
      <c r="I35" s="18">
        <v>1</v>
      </c>
      <c r="J35" s="18">
        <v>1</v>
      </c>
      <c r="K35" s="18">
        <v>1</v>
      </c>
      <c r="L35" s="17" t="s">
        <v>82</v>
      </c>
      <c r="M35" s="17" t="s">
        <v>82</v>
      </c>
      <c r="N35" s="17" t="s">
        <v>82</v>
      </c>
      <c r="O35" s="18">
        <v>1</v>
      </c>
      <c r="P35" s="18">
        <v>1</v>
      </c>
      <c r="Q35" s="18">
        <v>1</v>
      </c>
      <c r="R35" s="18">
        <v>1</v>
      </c>
      <c r="S35" s="17" t="s">
        <v>82</v>
      </c>
      <c r="T35" s="14" t="s">
        <v>192</v>
      </c>
      <c r="U35" s="40">
        <f t="shared" si="2"/>
        <v>39.6</v>
      </c>
      <c r="V35" s="40">
        <v>39.6</v>
      </c>
      <c r="W35" s="40"/>
      <c r="X35" s="40"/>
      <c r="Y35" s="40" t="s">
        <v>472</v>
      </c>
      <c r="Z35" s="48">
        <v>39.6</v>
      </c>
      <c r="AA35" s="48">
        <v>39.6</v>
      </c>
      <c r="AB35" s="48">
        <v>25</v>
      </c>
      <c r="AC35" s="48">
        <v>30</v>
      </c>
      <c r="AD35" s="47">
        <v>0</v>
      </c>
      <c r="AE35" s="47">
        <v>0</v>
      </c>
      <c r="AF35" s="47">
        <v>0</v>
      </c>
      <c r="AG35" s="48">
        <v>39.6</v>
      </c>
      <c r="AH35" s="48">
        <v>35</v>
      </c>
      <c r="AI35" s="48">
        <v>39.6</v>
      </c>
      <c r="AJ35" s="48">
        <v>0</v>
      </c>
      <c r="AK35" s="47" t="s">
        <v>548</v>
      </c>
    </row>
    <row r="36" spans="1:37" s="2" customFormat="1" ht="52.5" customHeight="1" x14ac:dyDescent="0.3">
      <c r="A36" s="75">
        <v>33</v>
      </c>
      <c r="B36" s="9" t="s">
        <v>288</v>
      </c>
      <c r="C36" s="76" t="s">
        <v>554</v>
      </c>
      <c r="D36" s="88" t="s">
        <v>312</v>
      </c>
      <c r="E36" s="16">
        <v>40501</v>
      </c>
      <c r="F36" s="90">
        <v>1</v>
      </c>
      <c r="G36" s="16">
        <v>43823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7" t="s">
        <v>82</v>
      </c>
      <c r="N36" s="17" t="s">
        <v>82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92" t="s">
        <v>287</v>
      </c>
      <c r="U36" s="40">
        <f t="shared" si="2"/>
        <v>263.78800000000001</v>
      </c>
      <c r="V36" s="40">
        <v>263.78800000000001</v>
      </c>
      <c r="W36" s="40"/>
      <c r="X36" s="40"/>
      <c r="Y36" s="40" t="s">
        <v>553</v>
      </c>
      <c r="Z36" s="48"/>
      <c r="AA36" s="48"/>
      <c r="AB36" s="50" t="s">
        <v>552</v>
      </c>
      <c r="AC36" s="48"/>
      <c r="AD36" s="48"/>
      <c r="AE36" s="47"/>
      <c r="AF36" s="47"/>
      <c r="AG36" s="48">
        <v>65</v>
      </c>
      <c r="AH36" s="48"/>
      <c r="AI36" s="48"/>
      <c r="AJ36" s="48"/>
      <c r="AK36" s="48"/>
    </row>
    <row r="37" spans="1:37" s="2" customFormat="1" ht="39.75" customHeight="1" x14ac:dyDescent="0.3">
      <c r="A37" s="75">
        <v>34</v>
      </c>
      <c r="B37" s="98" t="s">
        <v>461</v>
      </c>
      <c r="C37" s="76" t="s">
        <v>49</v>
      </c>
      <c r="D37" s="67"/>
      <c r="E37" s="15">
        <v>41590</v>
      </c>
      <c r="F37" s="17">
        <v>73</v>
      </c>
      <c r="G37" s="15"/>
      <c r="H37" s="18">
        <v>1</v>
      </c>
      <c r="I37" s="17" t="s">
        <v>82</v>
      </c>
      <c r="J37" s="18">
        <v>1</v>
      </c>
      <c r="K37" s="17" t="s">
        <v>82</v>
      </c>
      <c r="L37" s="17" t="s">
        <v>82</v>
      </c>
      <c r="M37" s="17" t="s">
        <v>82</v>
      </c>
      <c r="N37" s="17" t="s">
        <v>82</v>
      </c>
      <c r="O37" s="18">
        <v>1</v>
      </c>
      <c r="P37" s="18">
        <v>1</v>
      </c>
      <c r="Q37" s="18">
        <v>1</v>
      </c>
      <c r="R37" s="17" t="s">
        <v>82</v>
      </c>
      <c r="S37" s="18">
        <v>1</v>
      </c>
      <c r="T37" s="14" t="s">
        <v>205</v>
      </c>
      <c r="U37" s="40">
        <f t="shared" si="2"/>
        <v>6.4530000000000003</v>
      </c>
      <c r="V37" s="40">
        <v>6.4530000000000003</v>
      </c>
      <c r="W37" s="40"/>
      <c r="X37" s="40"/>
      <c r="Y37" s="40" t="s">
        <v>413</v>
      </c>
      <c r="Z37" s="48"/>
      <c r="AA37" s="47"/>
      <c r="AB37" s="48"/>
      <c r="AC37" s="47"/>
      <c r="AD37" s="47"/>
      <c r="AE37" s="47"/>
      <c r="AF37" s="47"/>
      <c r="AG37" s="48">
        <v>6.4</v>
      </c>
      <c r="AH37" s="48"/>
      <c r="AI37" s="48"/>
      <c r="AJ37" s="47"/>
      <c r="AK37" s="48"/>
    </row>
    <row r="38" spans="1:37" s="2" customFormat="1" ht="34.5" customHeight="1" x14ac:dyDescent="0.3">
      <c r="A38" s="75">
        <v>35</v>
      </c>
      <c r="B38" s="98" t="s">
        <v>462</v>
      </c>
      <c r="C38" s="76" t="s">
        <v>49</v>
      </c>
      <c r="D38" s="67"/>
      <c r="E38" s="15">
        <v>40989</v>
      </c>
      <c r="F38" s="17">
        <v>41</v>
      </c>
      <c r="G38" s="15"/>
      <c r="H38" s="18">
        <v>1</v>
      </c>
      <c r="I38" s="17" t="s">
        <v>82</v>
      </c>
      <c r="J38" s="17" t="s">
        <v>82</v>
      </c>
      <c r="K38" s="17" t="s">
        <v>82</v>
      </c>
      <c r="L38" s="17" t="s">
        <v>82</v>
      </c>
      <c r="M38" s="17" t="s">
        <v>82</v>
      </c>
      <c r="N38" s="17" t="s">
        <v>82</v>
      </c>
      <c r="O38" s="18">
        <v>1</v>
      </c>
      <c r="P38" s="18">
        <v>1</v>
      </c>
      <c r="Q38" s="18">
        <v>1</v>
      </c>
      <c r="R38" s="17" t="s">
        <v>82</v>
      </c>
      <c r="S38" s="18">
        <v>1</v>
      </c>
      <c r="T38" s="14" t="s">
        <v>204</v>
      </c>
      <c r="U38" s="40">
        <f t="shared" si="2"/>
        <v>6.4850000000000003</v>
      </c>
      <c r="V38" s="40">
        <v>6.4850000000000003</v>
      </c>
      <c r="W38" s="40"/>
      <c r="X38" s="40"/>
      <c r="Y38" s="40" t="s">
        <v>414</v>
      </c>
      <c r="Z38" s="48"/>
      <c r="AA38" s="47"/>
      <c r="AB38" s="47"/>
      <c r="AC38" s="47"/>
      <c r="AD38" s="47"/>
      <c r="AE38" s="47"/>
      <c r="AF38" s="47"/>
      <c r="AG38" s="48">
        <v>6.4</v>
      </c>
      <c r="AH38" s="48"/>
      <c r="AI38" s="48"/>
      <c r="AJ38" s="47"/>
      <c r="AK38" s="48"/>
    </row>
    <row r="39" spans="1:37" s="2" customFormat="1" ht="36.75" customHeight="1" x14ac:dyDescent="0.3">
      <c r="A39" s="75">
        <v>36</v>
      </c>
      <c r="B39" s="98" t="s">
        <v>50</v>
      </c>
      <c r="C39" s="76" t="s">
        <v>49</v>
      </c>
      <c r="D39" s="67" t="s">
        <v>317</v>
      </c>
      <c r="E39" s="15">
        <v>41563</v>
      </c>
      <c r="F39" s="17">
        <v>72</v>
      </c>
      <c r="G39" s="15"/>
      <c r="H39" s="18">
        <v>1</v>
      </c>
      <c r="I39" s="17" t="s">
        <v>82</v>
      </c>
      <c r="J39" s="17" t="s">
        <v>82</v>
      </c>
      <c r="K39" s="17" t="s">
        <v>82</v>
      </c>
      <c r="L39" s="17" t="s">
        <v>82</v>
      </c>
      <c r="M39" s="17" t="s">
        <v>82</v>
      </c>
      <c r="N39" s="17" t="s">
        <v>82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4" t="s">
        <v>206</v>
      </c>
      <c r="U39" s="40">
        <f t="shared" si="2"/>
        <v>672.93</v>
      </c>
      <c r="V39" s="40">
        <v>534.79</v>
      </c>
      <c r="W39" s="40">
        <v>130.624</v>
      </c>
      <c r="X39" s="40">
        <v>7.516</v>
      </c>
      <c r="Y39" s="40" t="s">
        <v>412</v>
      </c>
      <c r="Z39" s="48">
        <v>601.74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8">
        <v>672.93</v>
      </c>
      <c r="AH39" s="48">
        <v>601.74</v>
      </c>
      <c r="AI39" s="48">
        <v>601.74</v>
      </c>
      <c r="AJ39" s="48">
        <v>184.4</v>
      </c>
      <c r="AK39" s="48">
        <v>448.62</v>
      </c>
    </row>
    <row r="40" spans="1:37" s="2" customFormat="1" ht="30" customHeight="1" x14ac:dyDescent="0.3">
      <c r="A40" s="75">
        <v>37</v>
      </c>
      <c r="B40" s="98" t="s">
        <v>2</v>
      </c>
      <c r="C40" s="76" t="s">
        <v>49</v>
      </c>
      <c r="D40" s="67" t="s">
        <v>490</v>
      </c>
      <c r="E40" s="15"/>
      <c r="F40" s="17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4"/>
      <c r="U40" s="40">
        <v>342.8</v>
      </c>
      <c r="V40" s="40"/>
      <c r="W40" s="40"/>
      <c r="X40" s="40"/>
      <c r="Y40" s="40">
        <v>1137.0999999999999</v>
      </c>
      <c r="Z40" s="47"/>
      <c r="AA40" s="47"/>
      <c r="AB40" s="47"/>
      <c r="AC40" s="47"/>
      <c r="AD40" s="47"/>
      <c r="AE40" s="47"/>
      <c r="AF40" s="47"/>
      <c r="AG40" s="47">
        <v>250</v>
      </c>
      <c r="AH40" s="47"/>
      <c r="AI40" s="47"/>
      <c r="AJ40" s="47"/>
      <c r="AK40" s="47"/>
    </row>
    <row r="41" spans="1:37" s="2" customFormat="1" ht="37.5" customHeight="1" x14ac:dyDescent="0.3">
      <c r="A41" s="75">
        <v>38</v>
      </c>
      <c r="B41" s="98" t="s">
        <v>91</v>
      </c>
      <c r="C41" s="76" t="s">
        <v>49</v>
      </c>
      <c r="D41" s="67" t="s">
        <v>320</v>
      </c>
      <c r="E41" s="15">
        <v>41150</v>
      </c>
      <c r="F41" s="17">
        <v>51</v>
      </c>
      <c r="G41" s="15"/>
      <c r="H41" s="18">
        <v>1</v>
      </c>
      <c r="I41" s="17" t="s">
        <v>82</v>
      </c>
      <c r="J41" s="17" t="s">
        <v>82</v>
      </c>
      <c r="K41" s="17" t="s">
        <v>82</v>
      </c>
      <c r="L41" s="17" t="s">
        <v>82</v>
      </c>
      <c r="M41" s="17" t="s">
        <v>82</v>
      </c>
      <c r="N41" s="17" t="s">
        <v>82</v>
      </c>
      <c r="O41" s="18">
        <v>1</v>
      </c>
      <c r="P41" s="18">
        <v>1</v>
      </c>
      <c r="Q41" s="18">
        <v>1</v>
      </c>
      <c r="R41" s="17" t="s">
        <v>82</v>
      </c>
      <c r="S41" s="18">
        <v>1</v>
      </c>
      <c r="T41" s="14" t="s">
        <v>204</v>
      </c>
      <c r="U41" s="40">
        <f>V41+W41+X41</f>
        <v>19.009</v>
      </c>
      <c r="V41" s="40">
        <v>19.009</v>
      </c>
      <c r="W41" s="40"/>
      <c r="X41" s="40"/>
      <c r="Y41" s="40"/>
      <c r="Z41" s="48">
        <v>19.009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8">
        <v>19.009</v>
      </c>
      <c r="AH41" s="48">
        <v>0</v>
      </c>
      <c r="AI41" s="48">
        <v>19.009</v>
      </c>
      <c r="AJ41" s="47">
        <v>10</v>
      </c>
      <c r="AK41" s="48">
        <v>0</v>
      </c>
    </row>
    <row r="42" spans="1:37" s="2" customFormat="1" ht="35.25" customHeight="1" x14ac:dyDescent="0.3">
      <c r="A42" s="75">
        <v>39</v>
      </c>
      <c r="B42" s="98" t="s">
        <v>90</v>
      </c>
      <c r="C42" s="76" t="s">
        <v>49</v>
      </c>
      <c r="D42" s="67" t="s">
        <v>318</v>
      </c>
      <c r="E42" s="15">
        <v>40791</v>
      </c>
      <c r="F42" s="17">
        <v>21</v>
      </c>
      <c r="G42" s="15"/>
      <c r="H42" s="18">
        <v>1</v>
      </c>
      <c r="I42" s="17" t="s">
        <v>82</v>
      </c>
      <c r="J42" s="17" t="s">
        <v>82</v>
      </c>
      <c r="K42" s="17" t="s">
        <v>82</v>
      </c>
      <c r="L42" s="17" t="s">
        <v>82</v>
      </c>
      <c r="M42" s="17" t="s">
        <v>82</v>
      </c>
      <c r="N42" s="17" t="s">
        <v>82</v>
      </c>
      <c r="O42" s="18">
        <v>1</v>
      </c>
      <c r="P42" s="18">
        <v>1</v>
      </c>
      <c r="Q42" s="18">
        <v>1</v>
      </c>
      <c r="R42" s="17" t="s">
        <v>82</v>
      </c>
      <c r="S42" s="18">
        <v>1</v>
      </c>
      <c r="T42" s="14" t="s">
        <v>204</v>
      </c>
      <c r="U42" s="40">
        <f>V42+W42+X42</f>
        <v>44.003</v>
      </c>
      <c r="V42" s="40">
        <v>44.003</v>
      </c>
      <c r="W42" s="40"/>
      <c r="X42" s="40"/>
      <c r="Y42" s="40"/>
      <c r="Z42" s="48"/>
      <c r="AA42" s="47"/>
      <c r="AB42" s="47"/>
      <c r="AC42" s="47"/>
      <c r="AD42" s="47"/>
      <c r="AE42" s="47"/>
      <c r="AF42" s="47"/>
      <c r="AG42" s="48">
        <v>44.003</v>
      </c>
      <c r="AH42" s="48"/>
      <c r="AI42" s="48"/>
      <c r="AJ42" s="47"/>
      <c r="AK42" s="48"/>
    </row>
    <row r="43" spans="1:37" s="2" customFormat="1" ht="38.25" customHeight="1" x14ac:dyDescent="0.3">
      <c r="A43" s="75">
        <v>40</v>
      </c>
      <c r="B43" s="98" t="s">
        <v>242</v>
      </c>
      <c r="C43" s="76" t="s">
        <v>49</v>
      </c>
      <c r="D43" s="67" t="s">
        <v>319</v>
      </c>
      <c r="E43" s="15">
        <v>41906</v>
      </c>
      <c r="F43" s="17">
        <v>117</v>
      </c>
      <c r="G43" s="15"/>
      <c r="H43" s="18">
        <v>1</v>
      </c>
      <c r="I43" s="17" t="s">
        <v>82</v>
      </c>
      <c r="J43" s="17" t="s">
        <v>82</v>
      </c>
      <c r="K43" s="17" t="s">
        <v>82</v>
      </c>
      <c r="L43" s="17" t="s">
        <v>82</v>
      </c>
      <c r="M43" s="17" t="s">
        <v>82</v>
      </c>
      <c r="N43" s="17" t="s">
        <v>82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4" t="s">
        <v>206</v>
      </c>
      <c r="U43" s="40">
        <f>V43+W43+X43</f>
        <v>45.406999999999996</v>
      </c>
      <c r="V43" s="40">
        <v>41.204999999999998</v>
      </c>
      <c r="W43" s="40">
        <v>0</v>
      </c>
      <c r="X43" s="40">
        <v>4.202</v>
      </c>
      <c r="Y43" s="40" t="s">
        <v>415</v>
      </c>
      <c r="Z43" s="48">
        <v>45.406999999999996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8">
        <v>45.406999999999996</v>
      </c>
      <c r="AH43" s="48">
        <v>0</v>
      </c>
      <c r="AI43" s="48">
        <v>45.406999999999996</v>
      </c>
      <c r="AJ43" s="48">
        <v>0</v>
      </c>
      <c r="AK43" s="48">
        <v>0</v>
      </c>
    </row>
    <row r="44" spans="1:37" s="2" customFormat="1" ht="26.25" customHeight="1" x14ac:dyDescent="0.3">
      <c r="A44" s="75">
        <v>41</v>
      </c>
      <c r="B44" s="98" t="s">
        <v>2</v>
      </c>
      <c r="C44" s="76" t="s">
        <v>74</v>
      </c>
      <c r="D44" s="67" t="s">
        <v>491</v>
      </c>
      <c r="E44" s="15"/>
      <c r="F44" s="17"/>
      <c r="G44" s="15"/>
      <c r="H44" s="21"/>
      <c r="I44" s="21"/>
      <c r="J44" s="21"/>
      <c r="K44" s="17"/>
      <c r="L44" s="17"/>
      <c r="M44" s="17"/>
      <c r="N44" s="17"/>
      <c r="O44" s="17"/>
      <c r="P44" s="17"/>
      <c r="Q44" s="17"/>
      <c r="R44" s="17"/>
      <c r="S44" s="17"/>
      <c r="T44" s="14"/>
      <c r="U44" s="40">
        <v>203.2</v>
      </c>
      <c r="V44" s="40"/>
      <c r="W44" s="40"/>
      <c r="X44" s="40"/>
      <c r="Y44" s="40">
        <v>203.2</v>
      </c>
      <c r="Z44" s="50"/>
      <c r="AA44" s="50"/>
      <c r="AB44" s="50"/>
      <c r="AC44" s="47"/>
      <c r="AD44" s="47"/>
      <c r="AE44" s="47"/>
      <c r="AF44" s="47"/>
      <c r="AG44" s="47">
        <v>70.900000000000006</v>
      </c>
      <c r="AH44" s="47"/>
      <c r="AI44" s="47"/>
      <c r="AJ44" s="47"/>
      <c r="AK44" s="47"/>
    </row>
    <row r="45" spans="1:37" s="2" customFormat="1" ht="60.75" customHeight="1" x14ac:dyDescent="0.3">
      <c r="A45" s="75">
        <v>42</v>
      </c>
      <c r="B45" s="98" t="s">
        <v>170</v>
      </c>
      <c r="C45" s="76" t="s">
        <v>8</v>
      </c>
      <c r="D45" s="67" t="s">
        <v>321</v>
      </c>
      <c r="E45" s="15">
        <v>41859</v>
      </c>
      <c r="F45" s="17">
        <v>109</v>
      </c>
      <c r="G45" s="15"/>
      <c r="H45" s="18">
        <v>1</v>
      </c>
      <c r="I45" s="18">
        <v>1</v>
      </c>
      <c r="J45" s="18">
        <v>1</v>
      </c>
      <c r="K45" s="18">
        <v>1</v>
      </c>
      <c r="L45" s="17" t="s">
        <v>82</v>
      </c>
      <c r="M45" s="21" t="s">
        <v>82</v>
      </c>
      <c r="N45" s="17" t="s">
        <v>82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4" t="s">
        <v>185</v>
      </c>
      <c r="U45" s="40">
        <f>V45+W45+X45</f>
        <v>994.94500000000005</v>
      </c>
      <c r="V45" s="40">
        <v>994.94500000000005</v>
      </c>
      <c r="W45" s="40"/>
      <c r="X45" s="40"/>
      <c r="Y45" s="40"/>
      <c r="Z45" s="48"/>
      <c r="AA45" s="48"/>
      <c r="AB45" s="48"/>
      <c r="AC45" s="48"/>
      <c r="AD45" s="47"/>
      <c r="AE45" s="50"/>
      <c r="AF45" s="47"/>
      <c r="AG45" s="48">
        <v>994.94500000000005</v>
      </c>
      <c r="AH45" s="48"/>
      <c r="AI45" s="48"/>
      <c r="AJ45" s="48"/>
      <c r="AK45" s="48"/>
    </row>
    <row r="46" spans="1:37" s="2" customFormat="1" ht="26.25" customHeight="1" x14ac:dyDescent="0.3">
      <c r="A46" s="75">
        <v>43</v>
      </c>
      <c r="B46" s="98" t="s">
        <v>2</v>
      </c>
      <c r="C46" s="76" t="s">
        <v>8</v>
      </c>
      <c r="D46" s="67" t="s">
        <v>492</v>
      </c>
      <c r="E46" s="15"/>
      <c r="F46" s="17"/>
      <c r="G46" s="15"/>
      <c r="H46" s="17"/>
      <c r="I46" s="17"/>
      <c r="J46" s="17"/>
      <c r="K46" s="17"/>
      <c r="L46" s="17"/>
      <c r="M46" s="21"/>
      <c r="N46" s="17"/>
      <c r="O46" s="17"/>
      <c r="P46" s="17"/>
      <c r="Q46" s="17"/>
      <c r="R46" s="17"/>
      <c r="S46" s="17"/>
      <c r="T46" s="14"/>
      <c r="U46" s="40">
        <v>605.03</v>
      </c>
      <c r="V46" s="40"/>
      <c r="W46" s="40"/>
      <c r="X46" s="40"/>
      <c r="Y46" s="40" t="s">
        <v>534</v>
      </c>
      <c r="Z46" s="47"/>
      <c r="AA46" s="47"/>
      <c r="AB46" s="47"/>
      <c r="AC46" s="47"/>
      <c r="AD46" s="47"/>
      <c r="AE46" s="50"/>
      <c r="AF46" s="47"/>
      <c r="AG46" s="47">
        <v>280.60000000000002</v>
      </c>
      <c r="AH46" s="47"/>
      <c r="AI46" s="47"/>
      <c r="AJ46" s="47"/>
      <c r="AK46" s="47"/>
    </row>
    <row r="47" spans="1:37" s="2" customFormat="1" ht="55.5" customHeight="1" x14ac:dyDescent="0.3">
      <c r="A47" s="75">
        <v>44</v>
      </c>
      <c r="B47" s="98" t="s">
        <v>203</v>
      </c>
      <c r="C47" s="76" t="s">
        <v>8</v>
      </c>
      <c r="D47" s="67" t="s">
        <v>322</v>
      </c>
      <c r="E47" s="15">
        <v>40778</v>
      </c>
      <c r="F47" s="17">
        <v>19</v>
      </c>
      <c r="G47" s="15"/>
      <c r="H47" s="18">
        <v>1</v>
      </c>
      <c r="I47" s="18">
        <v>1</v>
      </c>
      <c r="J47" s="18">
        <v>1</v>
      </c>
      <c r="K47" s="18">
        <v>1</v>
      </c>
      <c r="L47" s="17" t="s">
        <v>82</v>
      </c>
      <c r="M47" s="21" t="s">
        <v>82</v>
      </c>
      <c r="N47" s="17" t="s">
        <v>82</v>
      </c>
      <c r="O47" s="18">
        <v>1</v>
      </c>
      <c r="P47" s="18">
        <v>1</v>
      </c>
      <c r="Q47" s="18">
        <v>1</v>
      </c>
      <c r="R47" s="17" t="s">
        <v>82</v>
      </c>
      <c r="S47" s="18">
        <v>1</v>
      </c>
      <c r="T47" s="14" t="s">
        <v>202</v>
      </c>
      <c r="U47" s="40">
        <f>V47+W47+X47</f>
        <v>57.087000000000003</v>
      </c>
      <c r="V47" s="40">
        <v>57.087000000000003</v>
      </c>
      <c r="W47" s="40"/>
      <c r="X47" s="40"/>
      <c r="Y47" s="40"/>
      <c r="Z47" s="48"/>
      <c r="AA47" s="48"/>
      <c r="AB47" s="48"/>
      <c r="AC47" s="48"/>
      <c r="AD47" s="47"/>
      <c r="AE47" s="50"/>
      <c r="AF47" s="47"/>
      <c r="AG47" s="48">
        <v>57.087000000000003</v>
      </c>
      <c r="AH47" s="48"/>
      <c r="AI47" s="48"/>
      <c r="AJ47" s="47"/>
      <c r="AK47" s="48"/>
    </row>
    <row r="48" spans="1:37" s="2" customFormat="1" ht="43.5" customHeight="1" x14ac:dyDescent="0.3">
      <c r="A48" s="75">
        <v>45</v>
      </c>
      <c r="B48" s="9" t="s">
        <v>92</v>
      </c>
      <c r="C48" s="76" t="s">
        <v>8</v>
      </c>
      <c r="D48" s="67" t="s">
        <v>323</v>
      </c>
      <c r="E48" s="15">
        <v>42039</v>
      </c>
      <c r="F48" s="17">
        <v>125</v>
      </c>
      <c r="G48" s="22"/>
      <c r="H48" s="18">
        <v>1</v>
      </c>
      <c r="I48" s="17" t="s">
        <v>82</v>
      </c>
      <c r="J48" s="17" t="s">
        <v>82</v>
      </c>
      <c r="K48" s="18">
        <v>1</v>
      </c>
      <c r="L48" s="17" t="s">
        <v>82</v>
      </c>
      <c r="M48" s="21" t="s">
        <v>82</v>
      </c>
      <c r="N48" s="17" t="s">
        <v>82</v>
      </c>
      <c r="O48" s="18">
        <v>1</v>
      </c>
      <c r="P48" s="18">
        <v>1</v>
      </c>
      <c r="Q48" s="18">
        <v>1</v>
      </c>
      <c r="R48" s="18">
        <v>1</v>
      </c>
      <c r="S48" s="18">
        <v>1</v>
      </c>
      <c r="T48" s="14" t="s">
        <v>218</v>
      </c>
      <c r="U48" s="40">
        <f>V48+W48+X48</f>
        <v>1569.5350000000001</v>
      </c>
      <c r="V48" s="40">
        <v>1569.5350000000001</v>
      </c>
      <c r="W48" s="40"/>
      <c r="X48" s="40"/>
      <c r="Y48" s="40"/>
      <c r="Z48" s="48"/>
      <c r="AA48" s="47"/>
      <c r="AB48" s="47"/>
      <c r="AC48" s="48"/>
      <c r="AD48" s="47"/>
      <c r="AE48" s="50"/>
      <c r="AF48" s="47"/>
      <c r="AG48" s="48">
        <v>1569.5350000000001</v>
      </c>
      <c r="AH48" s="48"/>
      <c r="AI48" s="48"/>
      <c r="AJ48" s="48"/>
      <c r="AK48" s="48"/>
    </row>
    <row r="49" spans="1:37" s="3" customFormat="1" ht="42" customHeight="1" x14ac:dyDescent="0.3">
      <c r="A49" s="75">
        <v>46</v>
      </c>
      <c r="B49" s="8" t="s">
        <v>211</v>
      </c>
      <c r="C49" s="76" t="s">
        <v>556</v>
      </c>
      <c r="D49" s="71" t="s">
        <v>449</v>
      </c>
      <c r="E49" s="89">
        <v>41967</v>
      </c>
      <c r="F49" s="91">
        <v>121</v>
      </c>
      <c r="G49" s="96"/>
      <c r="H49" s="18">
        <v>1</v>
      </c>
      <c r="I49" s="18">
        <v>1</v>
      </c>
      <c r="J49" s="18">
        <v>1</v>
      </c>
      <c r="K49" s="18">
        <v>1</v>
      </c>
      <c r="L49" s="17" t="s">
        <v>82</v>
      </c>
      <c r="M49" s="21">
        <v>1</v>
      </c>
      <c r="N49" s="17" t="s">
        <v>82</v>
      </c>
      <c r="O49" s="18">
        <v>1</v>
      </c>
      <c r="P49" s="17" t="s">
        <v>82</v>
      </c>
      <c r="Q49" s="18">
        <v>1</v>
      </c>
      <c r="R49" s="17" t="s">
        <v>82</v>
      </c>
      <c r="S49" s="18">
        <v>1</v>
      </c>
      <c r="T49" s="93" t="s">
        <v>212</v>
      </c>
      <c r="U49" s="40">
        <f>V49+W49+X49</f>
        <v>1415.9808</v>
      </c>
      <c r="V49" s="40">
        <v>1405.884</v>
      </c>
      <c r="W49" s="40"/>
      <c r="X49" s="40">
        <v>10.0968</v>
      </c>
      <c r="Y49" s="40" t="s">
        <v>450</v>
      </c>
      <c r="Z49" s="48"/>
      <c r="AA49" s="48"/>
      <c r="AB49" s="48"/>
      <c r="AC49" s="48"/>
      <c r="AD49" s="47"/>
      <c r="AE49" s="50"/>
      <c r="AF49" s="47"/>
      <c r="AG49" s="48">
        <v>1740.6279999999999</v>
      </c>
      <c r="AH49" s="47"/>
      <c r="AI49" s="48"/>
      <c r="AJ49" s="47"/>
      <c r="AK49" s="48"/>
    </row>
    <row r="50" spans="1:37" s="2" customFormat="1" ht="56.25" customHeight="1" x14ac:dyDescent="0.3">
      <c r="A50" s="75">
        <v>47</v>
      </c>
      <c r="B50" s="98" t="s">
        <v>52</v>
      </c>
      <c r="C50" s="76" t="s">
        <v>51</v>
      </c>
      <c r="D50" s="67" t="s">
        <v>325</v>
      </c>
      <c r="E50" s="15">
        <v>40833</v>
      </c>
      <c r="F50" s="17">
        <v>22</v>
      </c>
      <c r="G50" s="15"/>
      <c r="H50" s="18">
        <v>1</v>
      </c>
      <c r="I50" s="17" t="s">
        <v>82</v>
      </c>
      <c r="J50" s="21">
        <v>1</v>
      </c>
      <c r="K50" s="17" t="s">
        <v>82</v>
      </c>
      <c r="L50" s="17" t="s">
        <v>82</v>
      </c>
      <c r="M50" s="17" t="s">
        <v>82</v>
      </c>
      <c r="N50" s="17" t="s">
        <v>82</v>
      </c>
      <c r="O50" s="18">
        <v>1</v>
      </c>
      <c r="P50" s="18">
        <v>1</v>
      </c>
      <c r="Q50" s="18">
        <v>1</v>
      </c>
      <c r="R50" s="18">
        <v>1</v>
      </c>
      <c r="S50" s="17" t="s">
        <v>82</v>
      </c>
      <c r="T50" s="14" t="s">
        <v>213</v>
      </c>
      <c r="U50" s="40">
        <f>V50+W50+X50</f>
        <v>99.677000000000007</v>
      </c>
      <c r="V50" s="40">
        <v>99.677000000000007</v>
      </c>
      <c r="W50" s="40"/>
      <c r="X50" s="40"/>
      <c r="Y50" s="40"/>
      <c r="Z50" s="48"/>
      <c r="AA50" s="47"/>
      <c r="AB50" s="50"/>
      <c r="AC50" s="47"/>
      <c r="AD50" s="47"/>
      <c r="AE50" s="47"/>
      <c r="AF50" s="47"/>
      <c r="AG50" s="48">
        <v>99.677000000000007</v>
      </c>
      <c r="AH50" s="48"/>
      <c r="AI50" s="48"/>
      <c r="AJ50" s="48"/>
      <c r="AK50" s="47"/>
    </row>
    <row r="51" spans="1:37" s="3" customFormat="1" ht="33" customHeight="1" x14ac:dyDescent="0.3">
      <c r="A51" s="75">
        <v>48</v>
      </c>
      <c r="B51" s="98" t="s">
        <v>2</v>
      </c>
      <c r="C51" s="76" t="s">
        <v>51</v>
      </c>
      <c r="D51" s="67" t="s">
        <v>493</v>
      </c>
      <c r="E51" s="15"/>
      <c r="F51" s="17"/>
      <c r="G51" s="15"/>
      <c r="H51" s="17"/>
      <c r="I51" s="17"/>
      <c r="J51" s="21"/>
      <c r="K51" s="17"/>
      <c r="L51" s="17"/>
      <c r="M51" s="17"/>
      <c r="N51" s="17"/>
      <c r="O51" s="17"/>
      <c r="P51" s="17"/>
      <c r="Q51" s="17"/>
      <c r="R51" s="17"/>
      <c r="S51" s="17"/>
      <c r="T51" s="14"/>
      <c r="U51" s="40">
        <v>218.5</v>
      </c>
      <c r="V51" s="40"/>
      <c r="W51" s="40"/>
      <c r="X51" s="40"/>
      <c r="Y51" s="40">
        <v>594.79999999999995</v>
      </c>
      <c r="Z51" s="47"/>
      <c r="AA51" s="47"/>
      <c r="AB51" s="50"/>
      <c r="AC51" s="47"/>
      <c r="AD51" s="47"/>
      <c r="AE51" s="47"/>
      <c r="AF51" s="47"/>
      <c r="AG51" s="47">
        <v>234.9</v>
      </c>
      <c r="AH51" s="47"/>
      <c r="AI51" s="47"/>
      <c r="AJ51" s="47"/>
      <c r="AK51" s="47"/>
    </row>
    <row r="52" spans="1:37" s="2" customFormat="1" ht="39.75" customHeight="1" collapsed="1" x14ac:dyDescent="0.3">
      <c r="A52" s="75">
        <v>49</v>
      </c>
      <c r="B52" s="98" t="s">
        <v>141</v>
      </c>
      <c r="C52" s="76" t="s">
        <v>51</v>
      </c>
      <c r="D52" s="67" t="s">
        <v>327</v>
      </c>
      <c r="E52" s="15">
        <v>40738</v>
      </c>
      <c r="F52" s="17">
        <v>16</v>
      </c>
      <c r="G52" s="15"/>
      <c r="H52" s="18">
        <v>1</v>
      </c>
      <c r="I52" s="17" t="s">
        <v>82</v>
      </c>
      <c r="J52" s="21">
        <v>1</v>
      </c>
      <c r="K52" s="17" t="s">
        <v>82</v>
      </c>
      <c r="L52" s="17" t="s">
        <v>82</v>
      </c>
      <c r="M52" s="17" t="s">
        <v>82</v>
      </c>
      <c r="N52" s="17" t="s">
        <v>82</v>
      </c>
      <c r="O52" s="18">
        <v>1</v>
      </c>
      <c r="P52" s="18">
        <v>1</v>
      </c>
      <c r="Q52" s="18">
        <v>1</v>
      </c>
      <c r="R52" s="18">
        <v>1</v>
      </c>
      <c r="S52" s="17" t="s">
        <v>82</v>
      </c>
      <c r="T52" s="14" t="s">
        <v>213</v>
      </c>
      <c r="U52" s="40">
        <f>V52+W52+X52</f>
        <v>16.164999999999999</v>
      </c>
      <c r="V52" s="40">
        <v>16.164999999999999</v>
      </c>
      <c r="W52" s="40"/>
      <c r="X52" s="40"/>
      <c r="Y52" s="40"/>
      <c r="Z52" s="48">
        <v>16.170000000000002</v>
      </c>
      <c r="AA52" s="47">
        <v>0</v>
      </c>
      <c r="AB52" s="50">
        <v>0</v>
      </c>
      <c r="AC52" s="47">
        <v>0</v>
      </c>
      <c r="AD52" s="47">
        <v>0</v>
      </c>
      <c r="AE52" s="47">
        <v>0</v>
      </c>
      <c r="AF52" s="47">
        <v>0</v>
      </c>
      <c r="AG52" s="48">
        <v>16.164999999999999</v>
      </c>
      <c r="AH52" s="48">
        <v>0</v>
      </c>
      <c r="AI52" s="48">
        <v>16.170000000000002</v>
      </c>
      <c r="AJ52" s="48">
        <v>0</v>
      </c>
      <c r="AK52" s="47">
        <v>12.4</v>
      </c>
    </row>
    <row r="53" spans="1:37" s="39" customFormat="1" ht="40.5" customHeight="1" x14ac:dyDescent="0.3">
      <c r="A53" s="75">
        <v>50</v>
      </c>
      <c r="B53" s="98" t="s">
        <v>93</v>
      </c>
      <c r="C53" s="76" t="s">
        <v>51</v>
      </c>
      <c r="D53" s="67" t="s">
        <v>328</v>
      </c>
      <c r="E53" s="15">
        <v>41607</v>
      </c>
      <c r="F53" s="17">
        <v>79</v>
      </c>
      <c r="G53" s="15" t="s">
        <v>81</v>
      </c>
      <c r="H53" s="18">
        <v>1</v>
      </c>
      <c r="I53" s="17" t="s">
        <v>82</v>
      </c>
      <c r="J53" s="21" t="s">
        <v>82</v>
      </c>
      <c r="K53" s="17" t="s">
        <v>82</v>
      </c>
      <c r="L53" s="17" t="s">
        <v>82</v>
      </c>
      <c r="M53" s="17" t="s">
        <v>82</v>
      </c>
      <c r="N53" s="17" t="s">
        <v>82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4" t="s">
        <v>206</v>
      </c>
      <c r="U53" s="40">
        <f>V53+W53+X53</f>
        <v>31.841999999999999</v>
      </c>
      <c r="V53" s="40">
        <v>29.375</v>
      </c>
      <c r="W53" s="40">
        <v>0</v>
      </c>
      <c r="X53" s="40">
        <v>2.4670000000000001</v>
      </c>
      <c r="Y53" s="40" t="s">
        <v>416</v>
      </c>
      <c r="Z53" s="48"/>
      <c r="AA53" s="47"/>
      <c r="AB53" s="50"/>
      <c r="AC53" s="47"/>
      <c r="AD53" s="47"/>
      <c r="AE53" s="47"/>
      <c r="AF53" s="47"/>
      <c r="AG53" s="48">
        <v>31.841999999999999</v>
      </c>
      <c r="AH53" s="48"/>
      <c r="AI53" s="48"/>
      <c r="AJ53" s="48"/>
      <c r="AK53" s="48"/>
    </row>
    <row r="54" spans="1:37" s="2" customFormat="1" ht="40.5" customHeight="1" x14ac:dyDescent="0.3">
      <c r="A54" s="75">
        <v>51</v>
      </c>
      <c r="B54" s="79" t="s">
        <v>209</v>
      </c>
      <c r="C54" s="76" t="s">
        <v>549</v>
      </c>
      <c r="D54" s="87" t="s">
        <v>326</v>
      </c>
      <c r="E54" s="15">
        <v>41883</v>
      </c>
      <c r="F54" s="17" t="s">
        <v>550</v>
      </c>
      <c r="G54" s="15"/>
      <c r="H54" s="18">
        <v>1</v>
      </c>
      <c r="I54" s="17" t="s">
        <v>82</v>
      </c>
      <c r="J54" s="21">
        <v>1</v>
      </c>
      <c r="K54" s="17" t="s">
        <v>82</v>
      </c>
      <c r="L54" s="17" t="s">
        <v>82</v>
      </c>
      <c r="M54" s="17" t="s">
        <v>82</v>
      </c>
      <c r="N54" s="17" t="s">
        <v>82</v>
      </c>
      <c r="O54" s="18">
        <v>1</v>
      </c>
      <c r="P54" s="18">
        <v>1</v>
      </c>
      <c r="Q54" s="18">
        <v>1</v>
      </c>
      <c r="R54" s="18">
        <v>1</v>
      </c>
      <c r="S54" s="18">
        <v>1</v>
      </c>
      <c r="T54" s="14" t="s">
        <v>210</v>
      </c>
      <c r="U54" s="40">
        <f>V54+W54+X54</f>
        <v>122.789</v>
      </c>
      <c r="V54" s="40">
        <v>122.789</v>
      </c>
      <c r="W54" s="40"/>
      <c r="X54" s="40"/>
      <c r="Y54" s="94" t="s">
        <v>551</v>
      </c>
      <c r="Z54" s="48">
        <v>121.79</v>
      </c>
      <c r="AA54" s="47">
        <v>0</v>
      </c>
      <c r="AB54" s="50" t="s">
        <v>51</v>
      </c>
      <c r="AC54" s="47">
        <v>0</v>
      </c>
      <c r="AD54" s="47">
        <v>0</v>
      </c>
      <c r="AE54" s="47">
        <v>0</v>
      </c>
      <c r="AF54" s="47">
        <v>0</v>
      </c>
      <c r="AG54" s="48">
        <v>121.79</v>
      </c>
      <c r="AH54" s="48">
        <v>0</v>
      </c>
      <c r="AI54" s="48">
        <v>121.79</v>
      </c>
      <c r="AJ54" s="48">
        <v>0</v>
      </c>
      <c r="AK54" s="48">
        <v>0</v>
      </c>
    </row>
    <row r="55" spans="1:37" s="2" customFormat="1" ht="36.75" customHeight="1" collapsed="1" x14ac:dyDescent="0.3">
      <c r="A55" s="75">
        <v>52</v>
      </c>
      <c r="B55" s="98" t="s">
        <v>86</v>
      </c>
      <c r="C55" s="76" t="s">
        <v>566</v>
      </c>
      <c r="D55" s="67" t="s">
        <v>314</v>
      </c>
      <c r="E55" s="15">
        <v>42061</v>
      </c>
      <c r="F55" s="17">
        <v>128</v>
      </c>
      <c r="G55" s="15"/>
      <c r="H55" s="18">
        <v>1</v>
      </c>
      <c r="I55" s="18">
        <v>1</v>
      </c>
      <c r="J55" s="21">
        <v>1</v>
      </c>
      <c r="K55" s="17" t="s">
        <v>82</v>
      </c>
      <c r="L55" s="18">
        <v>1</v>
      </c>
      <c r="M55" s="17" t="s">
        <v>82</v>
      </c>
      <c r="N55" s="17" t="s">
        <v>82</v>
      </c>
      <c r="O55" s="18">
        <v>1</v>
      </c>
      <c r="P55" s="18">
        <v>1</v>
      </c>
      <c r="Q55" s="18">
        <v>1</v>
      </c>
      <c r="R55" s="18">
        <v>1</v>
      </c>
      <c r="S55" s="18">
        <v>1</v>
      </c>
      <c r="T55" s="14" t="s">
        <v>567</v>
      </c>
      <c r="U55" s="40">
        <f>V55+W55+X55</f>
        <v>252.30500000000001</v>
      </c>
      <c r="V55" s="40">
        <v>166.74600000000001</v>
      </c>
      <c r="W55" s="40"/>
      <c r="X55" s="40">
        <v>85.558999999999997</v>
      </c>
      <c r="Y55" s="40" t="s">
        <v>565</v>
      </c>
      <c r="Z55" s="48">
        <v>180.35</v>
      </c>
      <c r="AA55" s="47">
        <v>0</v>
      </c>
      <c r="AB55" s="50">
        <v>212.25</v>
      </c>
      <c r="AC55" s="47">
        <v>0</v>
      </c>
      <c r="AD55" s="47">
        <v>0</v>
      </c>
      <c r="AE55" s="47">
        <v>0</v>
      </c>
      <c r="AF55" s="47">
        <v>0</v>
      </c>
      <c r="AG55" s="48">
        <v>180.18</v>
      </c>
      <c r="AH55" s="48">
        <v>180.35</v>
      </c>
      <c r="AI55" s="48">
        <v>180.18</v>
      </c>
      <c r="AJ55" s="48">
        <v>50</v>
      </c>
      <c r="AK55" s="48">
        <v>0</v>
      </c>
    </row>
    <row r="56" spans="1:37" s="39" customFormat="1" ht="39" customHeight="1" x14ac:dyDescent="0.3">
      <c r="A56" s="75">
        <v>53</v>
      </c>
      <c r="B56" s="98" t="s">
        <v>54</v>
      </c>
      <c r="C56" s="76" t="s">
        <v>53</v>
      </c>
      <c r="D56" s="67" t="s">
        <v>329</v>
      </c>
      <c r="E56" s="15">
        <v>41059</v>
      </c>
      <c r="F56" s="17">
        <v>44</v>
      </c>
      <c r="G56" s="15"/>
      <c r="H56" s="18">
        <v>1</v>
      </c>
      <c r="I56" s="18">
        <v>1</v>
      </c>
      <c r="J56" s="21">
        <v>1</v>
      </c>
      <c r="K56" s="17" t="s">
        <v>82</v>
      </c>
      <c r="L56" s="17" t="s">
        <v>82</v>
      </c>
      <c r="M56" s="17" t="s">
        <v>82</v>
      </c>
      <c r="N56" s="17" t="s">
        <v>82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4" t="s">
        <v>183</v>
      </c>
      <c r="U56" s="40">
        <f>V56+W56+X56</f>
        <v>193.7987</v>
      </c>
      <c r="V56" s="40">
        <v>98.171700000000001</v>
      </c>
      <c r="W56" s="40">
        <v>93.111000000000004</v>
      </c>
      <c r="X56" s="40">
        <v>2.516</v>
      </c>
      <c r="Y56" s="40" t="s">
        <v>412</v>
      </c>
      <c r="Z56" s="48">
        <v>113.8</v>
      </c>
      <c r="AA56" s="48">
        <v>113.8</v>
      </c>
      <c r="AB56" s="50">
        <v>94.8</v>
      </c>
      <c r="AC56" s="47">
        <v>0</v>
      </c>
      <c r="AD56" s="47">
        <v>0</v>
      </c>
      <c r="AE56" s="47">
        <v>0</v>
      </c>
      <c r="AF56" s="47">
        <v>0</v>
      </c>
      <c r="AG56" s="48">
        <v>99.8</v>
      </c>
      <c r="AH56" s="48">
        <v>99.8</v>
      </c>
      <c r="AI56" s="48">
        <v>99.8</v>
      </c>
      <c r="AJ56" s="48">
        <v>80</v>
      </c>
      <c r="AK56" s="48">
        <v>0</v>
      </c>
    </row>
    <row r="57" spans="1:37" s="2" customFormat="1" ht="29.25" customHeight="1" x14ac:dyDescent="0.3">
      <c r="A57" s="75">
        <v>54</v>
      </c>
      <c r="B57" s="98" t="s">
        <v>2</v>
      </c>
      <c r="C57" s="76" t="s">
        <v>53</v>
      </c>
      <c r="D57" s="67" t="s">
        <v>487</v>
      </c>
      <c r="E57" s="15"/>
      <c r="F57" s="17"/>
      <c r="G57" s="15"/>
      <c r="H57" s="17"/>
      <c r="I57" s="17"/>
      <c r="J57" s="21"/>
      <c r="K57" s="17"/>
      <c r="L57" s="17"/>
      <c r="M57" s="17"/>
      <c r="N57" s="17"/>
      <c r="O57" s="17"/>
      <c r="P57" s="17"/>
      <c r="Q57" s="17"/>
      <c r="R57" s="17"/>
      <c r="S57" s="17"/>
      <c r="T57" s="14"/>
      <c r="U57" s="40">
        <v>49.4</v>
      </c>
      <c r="V57" s="40"/>
      <c r="W57" s="40"/>
      <c r="X57" s="40"/>
      <c r="Y57" s="40">
        <v>243.2</v>
      </c>
      <c r="Z57" s="47"/>
      <c r="AA57" s="47"/>
      <c r="AB57" s="50"/>
      <c r="AC57" s="47"/>
      <c r="AD57" s="47"/>
      <c r="AE57" s="47"/>
      <c r="AF57" s="47"/>
      <c r="AG57" s="47">
        <v>45</v>
      </c>
      <c r="AH57" s="47"/>
      <c r="AI57" s="47"/>
      <c r="AJ57" s="47"/>
      <c r="AK57" s="47"/>
    </row>
    <row r="58" spans="1:37" s="2" customFormat="1" ht="42" customHeight="1" x14ac:dyDescent="0.3">
      <c r="A58" s="75">
        <v>55</v>
      </c>
      <c r="B58" s="98" t="s">
        <v>10</v>
      </c>
      <c r="C58" s="76" t="s">
        <v>9</v>
      </c>
      <c r="D58" s="67" t="s">
        <v>330</v>
      </c>
      <c r="E58" s="15">
        <v>41486</v>
      </c>
      <c r="F58" s="17">
        <v>68</v>
      </c>
      <c r="G58" s="15"/>
      <c r="H58" s="18">
        <v>1</v>
      </c>
      <c r="I58" s="17" t="s">
        <v>82</v>
      </c>
      <c r="J58" s="18">
        <v>1</v>
      </c>
      <c r="K58" s="17" t="s">
        <v>82</v>
      </c>
      <c r="L58" s="18">
        <v>1</v>
      </c>
      <c r="M58" s="17" t="s">
        <v>82</v>
      </c>
      <c r="N58" s="17" t="s">
        <v>82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14" t="s">
        <v>184</v>
      </c>
      <c r="U58" s="40">
        <f>V58+W58+X58</f>
        <v>164.40299999999999</v>
      </c>
      <c r="V58" s="40">
        <v>109.08499999999999</v>
      </c>
      <c r="W58" s="40">
        <v>0</v>
      </c>
      <c r="X58" s="40">
        <v>55.317999999999998</v>
      </c>
      <c r="Y58" s="40" t="s">
        <v>417</v>
      </c>
      <c r="Z58" s="48"/>
      <c r="AA58" s="47"/>
      <c r="AB58" s="48"/>
      <c r="AC58" s="47"/>
      <c r="AD58" s="48"/>
      <c r="AE58" s="47"/>
      <c r="AF58" s="47"/>
      <c r="AG58" s="48">
        <v>108</v>
      </c>
      <c r="AH58" s="48"/>
      <c r="AI58" s="48"/>
      <c r="AJ58" s="48"/>
      <c r="AK58" s="48"/>
    </row>
    <row r="59" spans="1:37" s="2" customFormat="1" ht="22.5" customHeight="1" collapsed="1" x14ac:dyDescent="0.3">
      <c r="A59" s="75">
        <v>56</v>
      </c>
      <c r="B59" s="98" t="s">
        <v>2</v>
      </c>
      <c r="C59" s="76" t="s">
        <v>9</v>
      </c>
      <c r="D59" s="67" t="s">
        <v>494</v>
      </c>
      <c r="E59" s="15"/>
      <c r="F59" s="17"/>
      <c r="G59" s="1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4"/>
      <c r="U59" s="40">
        <v>69.3</v>
      </c>
      <c r="V59" s="40"/>
      <c r="W59" s="40"/>
      <c r="X59" s="40"/>
      <c r="Y59" s="40" t="s">
        <v>529</v>
      </c>
      <c r="Z59" s="47"/>
      <c r="AA59" s="47"/>
      <c r="AB59" s="47"/>
      <c r="AC59" s="47"/>
      <c r="AD59" s="47"/>
      <c r="AE59" s="47"/>
      <c r="AF59" s="47"/>
      <c r="AG59" s="47">
        <v>40</v>
      </c>
      <c r="AH59" s="47"/>
      <c r="AI59" s="47"/>
      <c r="AJ59" s="47"/>
      <c r="AK59" s="47"/>
    </row>
    <row r="60" spans="1:37" s="39" customFormat="1" ht="57" customHeight="1" x14ac:dyDescent="0.3">
      <c r="A60" s="75">
        <v>57</v>
      </c>
      <c r="B60" s="98" t="s">
        <v>11</v>
      </c>
      <c r="C60" s="76" t="s">
        <v>585</v>
      </c>
      <c r="D60" s="67" t="s">
        <v>331</v>
      </c>
      <c r="E60" s="15" t="s">
        <v>456</v>
      </c>
      <c r="F60" s="17" t="s">
        <v>457</v>
      </c>
      <c r="G60" s="22"/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7" t="s">
        <v>82</v>
      </c>
      <c r="N60" s="17" t="s">
        <v>82</v>
      </c>
      <c r="O60" s="18">
        <v>1</v>
      </c>
      <c r="P60" s="18">
        <v>1</v>
      </c>
      <c r="Q60" s="18">
        <v>1</v>
      </c>
      <c r="R60" s="18">
        <v>1</v>
      </c>
      <c r="S60" s="18">
        <v>1</v>
      </c>
      <c r="T60" s="14" t="s">
        <v>181</v>
      </c>
      <c r="U60" s="40">
        <f>V60+W60+X60</f>
        <v>221.63900000000001</v>
      </c>
      <c r="V60" s="40">
        <v>171.68100000000001</v>
      </c>
      <c r="W60" s="40">
        <v>49.957999999999998</v>
      </c>
      <c r="X60" s="40"/>
      <c r="Y60" s="40" t="s">
        <v>455</v>
      </c>
      <c r="Z60" s="48"/>
      <c r="AA60" s="48"/>
      <c r="AB60" s="48"/>
      <c r="AC60" s="48"/>
      <c r="AD60" s="48"/>
      <c r="AE60" s="47"/>
      <c r="AF60" s="47"/>
      <c r="AG60" s="48">
        <v>135</v>
      </c>
      <c r="AH60" s="48"/>
      <c r="AI60" s="48"/>
      <c r="AJ60" s="48"/>
      <c r="AK60" s="48"/>
    </row>
    <row r="61" spans="1:37" s="2" customFormat="1" ht="39.75" customHeight="1" x14ac:dyDescent="0.3">
      <c r="A61" s="75">
        <v>58</v>
      </c>
      <c r="B61" s="97" t="s">
        <v>75</v>
      </c>
      <c r="C61" s="76" t="s">
        <v>55</v>
      </c>
      <c r="D61" s="67" t="s">
        <v>332</v>
      </c>
      <c r="E61" s="15">
        <v>40738</v>
      </c>
      <c r="F61" s="17">
        <v>17</v>
      </c>
      <c r="G61" s="15" t="s">
        <v>81</v>
      </c>
      <c r="H61" s="18">
        <v>1</v>
      </c>
      <c r="I61" s="18">
        <v>1</v>
      </c>
      <c r="J61" s="21" t="s">
        <v>82</v>
      </c>
      <c r="K61" s="17" t="s">
        <v>82</v>
      </c>
      <c r="L61" s="17" t="s">
        <v>82</v>
      </c>
      <c r="M61" s="17" t="s">
        <v>82</v>
      </c>
      <c r="N61" s="17" t="s">
        <v>82</v>
      </c>
      <c r="O61" s="18">
        <v>1</v>
      </c>
      <c r="P61" s="18">
        <v>1</v>
      </c>
      <c r="Q61" s="18">
        <v>1</v>
      </c>
      <c r="R61" s="18">
        <v>1</v>
      </c>
      <c r="S61" s="18">
        <v>1</v>
      </c>
      <c r="T61" s="14" t="s">
        <v>214</v>
      </c>
      <c r="U61" s="40">
        <f>V61+W61+X61</f>
        <v>40.004999999999995</v>
      </c>
      <c r="V61" s="40">
        <v>35.414999999999999</v>
      </c>
      <c r="W61" s="40">
        <v>4.59</v>
      </c>
      <c r="X61" s="40"/>
      <c r="Y61" s="40" t="s">
        <v>418</v>
      </c>
      <c r="Z61" s="48"/>
      <c r="AA61" s="48"/>
      <c r="AB61" s="50"/>
      <c r="AC61" s="47"/>
      <c r="AD61" s="47"/>
      <c r="AE61" s="47"/>
      <c r="AF61" s="47"/>
      <c r="AG61" s="48">
        <v>40.005000000000003</v>
      </c>
      <c r="AH61" s="48"/>
      <c r="AI61" s="48"/>
      <c r="AJ61" s="48"/>
      <c r="AK61" s="48"/>
    </row>
    <row r="62" spans="1:37" s="2" customFormat="1" ht="36" customHeight="1" x14ac:dyDescent="0.3">
      <c r="A62" s="75">
        <v>59</v>
      </c>
      <c r="B62" s="97" t="s">
        <v>56</v>
      </c>
      <c r="C62" s="76" t="s">
        <v>55</v>
      </c>
      <c r="D62" s="67" t="s">
        <v>333</v>
      </c>
      <c r="E62" s="15">
        <v>41893</v>
      </c>
      <c r="F62" s="17">
        <v>115</v>
      </c>
      <c r="G62" s="15"/>
      <c r="H62" s="18">
        <v>1</v>
      </c>
      <c r="I62" s="18">
        <v>1</v>
      </c>
      <c r="J62" s="21">
        <v>1</v>
      </c>
      <c r="K62" s="18">
        <v>1</v>
      </c>
      <c r="L62" s="17" t="s">
        <v>82</v>
      </c>
      <c r="M62" s="17" t="s">
        <v>82</v>
      </c>
      <c r="N62" s="17" t="s">
        <v>82</v>
      </c>
      <c r="O62" s="18">
        <v>1</v>
      </c>
      <c r="P62" s="18">
        <v>1</v>
      </c>
      <c r="Q62" s="18">
        <v>1</v>
      </c>
      <c r="R62" s="18">
        <v>1</v>
      </c>
      <c r="S62" s="17" t="s">
        <v>82</v>
      </c>
      <c r="T62" s="14" t="s">
        <v>192</v>
      </c>
      <c r="U62" s="40">
        <f>V62+W62+X62</f>
        <v>163.58099999999999</v>
      </c>
      <c r="V62" s="40">
        <v>163.58099999999999</v>
      </c>
      <c r="W62" s="40"/>
      <c r="X62" s="40"/>
      <c r="Y62" s="40"/>
      <c r="Z62" s="48"/>
      <c r="AA62" s="48"/>
      <c r="AB62" s="50"/>
      <c r="AC62" s="48"/>
      <c r="AD62" s="47"/>
      <c r="AE62" s="47"/>
      <c r="AF62" s="47"/>
      <c r="AG62" s="48">
        <v>150</v>
      </c>
      <c r="AH62" s="48"/>
      <c r="AI62" s="48"/>
      <c r="AJ62" s="48"/>
      <c r="AK62" s="47"/>
    </row>
    <row r="63" spans="1:37" s="2" customFormat="1" ht="29.25" customHeight="1" x14ac:dyDescent="0.3">
      <c r="A63" s="75">
        <v>60</v>
      </c>
      <c r="B63" s="98" t="s">
        <v>2</v>
      </c>
      <c r="C63" s="76" t="s">
        <v>55</v>
      </c>
      <c r="D63" s="67" t="s">
        <v>495</v>
      </c>
      <c r="E63" s="15"/>
      <c r="F63" s="17"/>
      <c r="G63" s="15"/>
      <c r="H63" s="17"/>
      <c r="I63" s="17"/>
      <c r="J63" s="21"/>
      <c r="K63" s="17"/>
      <c r="L63" s="17"/>
      <c r="M63" s="17"/>
      <c r="N63" s="17"/>
      <c r="O63" s="17"/>
      <c r="P63" s="17"/>
      <c r="Q63" s="17"/>
      <c r="R63" s="17"/>
      <c r="S63" s="17"/>
      <c r="T63" s="14"/>
      <c r="U63" s="40">
        <v>67.599999999999994</v>
      </c>
      <c r="V63" s="40"/>
      <c r="W63" s="40"/>
      <c r="X63" s="40"/>
      <c r="Y63" s="40">
        <v>350.7</v>
      </c>
      <c r="Z63" s="47"/>
      <c r="AA63" s="47"/>
      <c r="AB63" s="50"/>
      <c r="AC63" s="47"/>
      <c r="AD63" s="47"/>
      <c r="AE63" s="47"/>
      <c r="AF63" s="47"/>
      <c r="AG63" s="47">
        <v>82.1</v>
      </c>
      <c r="AH63" s="47"/>
      <c r="AI63" s="47"/>
      <c r="AJ63" s="47"/>
      <c r="AK63" s="47"/>
    </row>
    <row r="64" spans="1:37" s="2" customFormat="1" ht="38.25" customHeight="1" x14ac:dyDescent="0.3">
      <c r="A64" s="75">
        <v>61</v>
      </c>
      <c r="B64" s="98" t="s">
        <v>57</v>
      </c>
      <c r="C64" s="76" t="s">
        <v>55</v>
      </c>
      <c r="D64" s="67" t="s">
        <v>335</v>
      </c>
      <c r="E64" s="15">
        <v>41355</v>
      </c>
      <c r="F64" s="17">
        <v>58</v>
      </c>
      <c r="G64" s="15"/>
      <c r="H64" s="18"/>
      <c r="I64" s="18"/>
      <c r="J64" s="21"/>
      <c r="K64" s="18"/>
      <c r="L64" s="17" t="s">
        <v>82</v>
      </c>
      <c r="M64" s="17" t="s">
        <v>82</v>
      </c>
      <c r="N64" s="17" t="s">
        <v>82</v>
      </c>
      <c r="O64" s="18">
        <v>1</v>
      </c>
      <c r="P64" s="18"/>
      <c r="Q64" s="18"/>
      <c r="R64" s="18"/>
      <c r="S64" s="18"/>
      <c r="T64" s="14" t="s">
        <v>213</v>
      </c>
      <c r="U64" s="40">
        <f>V64+W64+X64</f>
        <v>63.427000000000007</v>
      </c>
      <c r="V64" s="40">
        <v>48.947000000000003</v>
      </c>
      <c r="W64" s="40">
        <v>0</v>
      </c>
      <c r="X64" s="40">
        <v>14.48</v>
      </c>
      <c r="Y64" s="40"/>
      <c r="Z64" s="48">
        <v>54.7</v>
      </c>
      <c r="AA64" s="48">
        <v>0</v>
      </c>
      <c r="AB64" s="50">
        <v>28</v>
      </c>
      <c r="AC64" s="48">
        <v>0</v>
      </c>
      <c r="AD64" s="47">
        <v>0</v>
      </c>
      <c r="AE64" s="47">
        <v>0</v>
      </c>
      <c r="AF64" s="47">
        <v>0</v>
      </c>
      <c r="AG64" s="48">
        <v>63.427000000000007</v>
      </c>
      <c r="AH64" s="48">
        <v>20</v>
      </c>
      <c r="AI64" s="48">
        <v>63.43</v>
      </c>
      <c r="AJ64" s="48">
        <v>32.89</v>
      </c>
      <c r="AK64" s="48">
        <v>0</v>
      </c>
    </row>
    <row r="65" spans="1:37" s="2" customFormat="1" ht="38.25" customHeight="1" x14ac:dyDescent="0.3">
      <c r="A65" s="75">
        <v>62</v>
      </c>
      <c r="B65" s="98" t="s">
        <v>86</v>
      </c>
      <c r="C65" s="76" t="s">
        <v>586</v>
      </c>
      <c r="D65" s="67"/>
      <c r="E65" s="15"/>
      <c r="F65" s="17"/>
      <c r="G65" s="15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4"/>
      <c r="U65" s="40">
        <v>8.57</v>
      </c>
      <c r="V65" s="40"/>
      <c r="W65" s="40"/>
      <c r="X65" s="40"/>
      <c r="Y65" s="40" t="s">
        <v>442</v>
      </c>
      <c r="Z65" s="47"/>
      <c r="AA65" s="47"/>
      <c r="AB65" s="47"/>
      <c r="AC65" s="47"/>
      <c r="AD65" s="47"/>
      <c r="AE65" s="47"/>
      <c r="AF65" s="47"/>
      <c r="AG65" s="47" t="s">
        <v>443</v>
      </c>
      <c r="AH65" s="47"/>
      <c r="AI65" s="47"/>
      <c r="AJ65" s="47"/>
      <c r="AK65" s="47"/>
    </row>
    <row r="66" spans="1:37" s="2" customFormat="1" ht="39" customHeight="1" x14ac:dyDescent="0.3">
      <c r="A66" s="75">
        <v>63</v>
      </c>
      <c r="B66" s="98" t="s">
        <v>86</v>
      </c>
      <c r="C66" s="76" t="s">
        <v>557</v>
      </c>
      <c r="D66" s="67" t="s">
        <v>314</v>
      </c>
      <c r="E66" s="15">
        <v>42026</v>
      </c>
      <c r="F66" s="17">
        <v>123</v>
      </c>
      <c r="G66" s="15"/>
      <c r="H66" s="18">
        <v>1</v>
      </c>
      <c r="I66" s="18">
        <v>1</v>
      </c>
      <c r="J66" s="21">
        <v>1</v>
      </c>
      <c r="K66" s="18">
        <v>1</v>
      </c>
      <c r="L66" s="18">
        <v>1</v>
      </c>
      <c r="M66" s="17" t="s">
        <v>82</v>
      </c>
      <c r="N66" s="17" t="s">
        <v>82</v>
      </c>
      <c r="O66" s="18">
        <v>1</v>
      </c>
      <c r="P66" s="18">
        <v>1</v>
      </c>
      <c r="Q66" s="18">
        <v>1</v>
      </c>
      <c r="R66" s="18">
        <v>1</v>
      </c>
      <c r="S66" s="18">
        <v>1</v>
      </c>
      <c r="T66" s="14" t="s">
        <v>559</v>
      </c>
      <c r="U66" s="40">
        <f>V66+W66+X66</f>
        <v>39.588000000000001</v>
      </c>
      <c r="V66" s="40">
        <v>39.588000000000001</v>
      </c>
      <c r="W66" s="40"/>
      <c r="X66" s="40"/>
      <c r="Y66" s="40" t="s">
        <v>558</v>
      </c>
      <c r="Z66" s="48">
        <v>38.299999999999997</v>
      </c>
      <c r="AA66" s="48">
        <v>38.299999999999997</v>
      </c>
      <c r="AB66" s="50">
        <v>38.299999999999997</v>
      </c>
      <c r="AC66" s="48">
        <v>38.299999999999997</v>
      </c>
      <c r="AD66" s="47">
        <v>0</v>
      </c>
      <c r="AE66" s="48">
        <v>0</v>
      </c>
      <c r="AF66" s="47">
        <v>0</v>
      </c>
      <c r="AG66" s="48">
        <v>38.299999999999997</v>
      </c>
      <c r="AH66" s="48">
        <v>38.299999999999997</v>
      </c>
      <c r="AI66" s="48">
        <v>38.299999999999997</v>
      </c>
      <c r="AJ66" s="48">
        <v>0</v>
      </c>
      <c r="AK66" s="48">
        <v>0</v>
      </c>
    </row>
    <row r="67" spans="1:37" s="2" customFormat="1" ht="39.75" customHeight="1" x14ac:dyDescent="0.3">
      <c r="A67" s="75">
        <v>64</v>
      </c>
      <c r="B67" s="98" t="s">
        <v>60</v>
      </c>
      <c r="C67" s="76" t="s">
        <v>58</v>
      </c>
      <c r="D67" s="67" t="s">
        <v>338</v>
      </c>
      <c r="E67" s="15">
        <v>41547</v>
      </c>
      <c r="F67" s="17">
        <v>71</v>
      </c>
      <c r="G67" s="15"/>
      <c r="H67" s="18">
        <v>1</v>
      </c>
      <c r="I67" s="17" t="s">
        <v>82</v>
      </c>
      <c r="J67" s="17" t="s">
        <v>82</v>
      </c>
      <c r="K67" s="17" t="s">
        <v>82</v>
      </c>
      <c r="L67" s="17" t="s">
        <v>82</v>
      </c>
      <c r="M67" s="17" t="s">
        <v>82</v>
      </c>
      <c r="N67" s="17" t="s">
        <v>82</v>
      </c>
      <c r="O67" s="17" t="s">
        <v>82</v>
      </c>
      <c r="P67" s="17" t="s">
        <v>82</v>
      </c>
      <c r="Q67" s="18">
        <v>1</v>
      </c>
      <c r="R67" s="17" t="s">
        <v>82</v>
      </c>
      <c r="S67" s="17" t="s">
        <v>82</v>
      </c>
      <c r="T67" s="14" t="s">
        <v>217</v>
      </c>
      <c r="U67" s="40">
        <f>V67+W67+X67</f>
        <v>157.33080000000001</v>
      </c>
      <c r="V67" s="40">
        <v>157.33080000000001</v>
      </c>
      <c r="W67" s="40"/>
      <c r="X67" s="40"/>
      <c r="Y67" s="40"/>
      <c r="Z67" s="48">
        <v>157.30000000000001</v>
      </c>
      <c r="AA67" s="47">
        <v>0</v>
      </c>
      <c r="AB67" s="47">
        <v>0</v>
      </c>
      <c r="AC67" s="47">
        <v>0</v>
      </c>
      <c r="AD67" s="47">
        <v>0</v>
      </c>
      <c r="AE67" s="47">
        <v>157.30000000000001</v>
      </c>
      <c r="AF67" s="47">
        <v>0</v>
      </c>
      <c r="AG67" s="47">
        <v>157.30000000000001</v>
      </c>
      <c r="AH67" s="47">
        <v>0</v>
      </c>
      <c r="AI67" s="48">
        <v>157.30000000000001</v>
      </c>
      <c r="AJ67" s="47">
        <v>157.30000000000001</v>
      </c>
      <c r="AK67" s="47">
        <v>0</v>
      </c>
    </row>
    <row r="68" spans="1:37" s="39" customFormat="1" ht="40.5" customHeight="1" x14ac:dyDescent="0.3">
      <c r="A68" s="75">
        <v>65</v>
      </c>
      <c r="B68" s="98" t="s">
        <v>59</v>
      </c>
      <c r="C68" s="76" t="s">
        <v>58</v>
      </c>
      <c r="D68" s="67"/>
      <c r="E68" s="15"/>
      <c r="F68" s="17"/>
      <c r="G68" s="15">
        <v>42228</v>
      </c>
      <c r="H68" s="18">
        <v>1</v>
      </c>
      <c r="I68" s="17" t="s">
        <v>82</v>
      </c>
      <c r="J68" s="17" t="s">
        <v>82</v>
      </c>
      <c r="K68" s="17" t="s">
        <v>82</v>
      </c>
      <c r="L68" s="17" t="s">
        <v>82</v>
      </c>
      <c r="M68" s="17" t="s">
        <v>82</v>
      </c>
      <c r="N68" s="17" t="s">
        <v>82</v>
      </c>
      <c r="O68" s="18">
        <v>1</v>
      </c>
      <c r="P68" s="18">
        <v>1</v>
      </c>
      <c r="Q68" s="18">
        <v>1</v>
      </c>
      <c r="R68" s="18">
        <v>1</v>
      </c>
      <c r="S68" s="18">
        <v>1</v>
      </c>
      <c r="T68" s="14" t="s">
        <v>219</v>
      </c>
      <c r="U68" s="40">
        <f>V68+W68+X68</f>
        <v>1215.242</v>
      </c>
      <c r="V68" s="40">
        <v>1215.242</v>
      </c>
      <c r="W68" s="40"/>
      <c r="X68" s="40"/>
      <c r="Y68" s="40"/>
      <c r="Z68" s="48">
        <v>1143</v>
      </c>
      <c r="AA68" s="47">
        <v>0</v>
      </c>
      <c r="AB68" s="47">
        <v>1143</v>
      </c>
      <c r="AC68" s="47">
        <v>0</v>
      </c>
      <c r="AD68" s="47">
        <v>0</v>
      </c>
      <c r="AE68" s="47">
        <v>1143</v>
      </c>
      <c r="AF68" s="47">
        <v>0</v>
      </c>
      <c r="AG68" s="48">
        <v>1143</v>
      </c>
      <c r="AH68" s="48">
        <v>0</v>
      </c>
      <c r="AI68" s="48">
        <v>1143</v>
      </c>
      <c r="AJ68" s="48">
        <v>1143</v>
      </c>
      <c r="AK68" s="48">
        <v>0</v>
      </c>
    </row>
    <row r="69" spans="1:37" s="2" customFormat="1" ht="27" customHeight="1" x14ac:dyDescent="0.3">
      <c r="A69" s="75">
        <v>66</v>
      </c>
      <c r="B69" s="98" t="s">
        <v>13</v>
      </c>
      <c r="C69" s="76" t="s">
        <v>58</v>
      </c>
      <c r="D69" s="67" t="s">
        <v>496</v>
      </c>
      <c r="E69" s="15"/>
      <c r="F69" s="17"/>
      <c r="G69" s="1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4"/>
      <c r="U69" s="40">
        <v>6363.6</v>
      </c>
      <c r="V69" s="40"/>
      <c r="W69" s="40"/>
      <c r="X69" s="40"/>
      <c r="Y69" s="40" t="s">
        <v>522</v>
      </c>
      <c r="Z69" s="47">
        <v>5616.4</v>
      </c>
      <c r="AA69" s="47">
        <v>0</v>
      </c>
      <c r="AB69" s="47">
        <v>0</v>
      </c>
      <c r="AC69" s="47">
        <v>0</v>
      </c>
      <c r="AD69" s="47">
        <v>0</v>
      </c>
      <c r="AE69" s="47">
        <v>5616.4</v>
      </c>
      <c r="AF69" s="47">
        <v>0</v>
      </c>
      <c r="AG69" s="47">
        <v>5616.4</v>
      </c>
      <c r="AH69" s="47">
        <v>0</v>
      </c>
      <c r="AI69" s="47">
        <v>5616.4</v>
      </c>
      <c r="AJ69" s="47">
        <v>5616.4</v>
      </c>
      <c r="AK69" s="47">
        <v>0</v>
      </c>
    </row>
    <row r="70" spans="1:37" s="3" customFormat="1" ht="39" customHeight="1" x14ac:dyDescent="0.3">
      <c r="A70" s="75">
        <v>67</v>
      </c>
      <c r="B70" s="98" t="s">
        <v>92</v>
      </c>
      <c r="C70" s="76" t="s">
        <v>58</v>
      </c>
      <c r="D70" s="67" t="s">
        <v>323</v>
      </c>
      <c r="E70" s="15" t="s">
        <v>561</v>
      </c>
      <c r="F70" s="17" t="s">
        <v>562</v>
      </c>
      <c r="G70" s="22"/>
      <c r="H70" s="18">
        <v>1</v>
      </c>
      <c r="I70" s="17" t="s">
        <v>82</v>
      </c>
      <c r="J70" s="17" t="s">
        <v>82</v>
      </c>
      <c r="K70" s="18">
        <v>1</v>
      </c>
      <c r="L70" s="17" t="s">
        <v>82</v>
      </c>
      <c r="M70" s="80">
        <v>1</v>
      </c>
      <c r="N70" s="17" t="s">
        <v>82</v>
      </c>
      <c r="O70" s="18">
        <v>1</v>
      </c>
      <c r="P70" s="18">
        <v>1</v>
      </c>
      <c r="Q70" s="18">
        <v>1</v>
      </c>
      <c r="R70" s="18">
        <v>1</v>
      </c>
      <c r="S70" s="18">
        <v>1</v>
      </c>
      <c r="T70" s="14" t="s">
        <v>218</v>
      </c>
      <c r="U70" s="40">
        <f>V70+W70+X70</f>
        <v>2033.8119999999999</v>
      </c>
      <c r="V70" s="40">
        <v>2033.8119999999999</v>
      </c>
      <c r="W70" s="40"/>
      <c r="X70" s="40"/>
      <c r="Y70" s="40" t="s">
        <v>563</v>
      </c>
      <c r="Z70" s="48">
        <v>2033.8119999999999</v>
      </c>
      <c r="AA70" s="47">
        <v>0</v>
      </c>
      <c r="AB70" s="47">
        <v>0</v>
      </c>
      <c r="AC70" s="48">
        <v>0</v>
      </c>
      <c r="AD70" s="47">
        <v>0</v>
      </c>
      <c r="AE70" s="64">
        <v>2033.8119999999999</v>
      </c>
      <c r="AF70" s="47">
        <v>0</v>
      </c>
      <c r="AG70" s="48">
        <v>2033.8119999999999</v>
      </c>
      <c r="AH70" s="48">
        <v>0</v>
      </c>
      <c r="AI70" s="48">
        <v>2033.8119999999999</v>
      </c>
      <c r="AJ70" s="48">
        <v>2033.8119999999999</v>
      </c>
      <c r="AK70" s="48">
        <v>0</v>
      </c>
    </row>
    <row r="71" spans="1:37" s="2" customFormat="1" ht="39.75" customHeight="1" x14ac:dyDescent="0.3">
      <c r="A71" s="75">
        <v>68</v>
      </c>
      <c r="B71" s="98" t="s">
        <v>94</v>
      </c>
      <c r="C71" s="76" t="s">
        <v>58</v>
      </c>
      <c r="D71" s="67" t="s">
        <v>336</v>
      </c>
      <c r="E71" s="15">
        <v>41773</v>
      </c>
      <c r="F71" s="17">
        <v>97</v>
      </c>
      <c r="G71" s="15"/>
      <c r="H71" s="18">
        <v>1</v>
      </c>
      <c r="I71" s="17" t="s">
        <v>82</v>
      </c>
      <c r="J71" s="17" t="s">
        <v>82</v>
      </c>
      <c r="K71" s="17" t="s">
        <v>82</v>
      </c>
      <c r="L71" s="17" t="s">
        <v>82</v>
      </c>
      <c r="M71" s="18">
        <v>1</v>
      </c>
      <c r="N71" s="17" t="s">
        <v>82</v>
      </c>
      <c r="O71" s="18">
        <v>1</v>
      </c>
      <c r="P71" s="18">
        <v>1</v>
      </c>
      <c r="Q71" s="18">
        <v>1</v>
      </c>
      <c r="R71" s="18">
        <v>1</v>
      </c>
      <c r="S71" s="18">
        <v>1</v>
      </c>
      <c r="T71" s="14" t="s">
        <v>182</v>
      </c>
      <c r="U71" s="40">
        <f>V71+W71+X71</f>
        <v>207.53100000000001</v>
      </c>
      <c r="V71" s="40">
        <v>207.53100000000001</v>
      </c>
      <c r="W71" s="40"/>
      <c r="X71" s="40"/>
      <c r="Y71" s="40"/>
      <c r="Z71" s="48">
        <v>207.53100000000001</v>
      </c>
      <c r="AA71" s="47">
        <v>0</v>
      </c>
      <c r="AB71" s="47">
        <v>0</v>
      </c>
      <c r="AC71" s="47">
        <v>70</v>
      </c>
      <c r="AD71" s="47">
        <v>0</v>
      </c>
      <c r="AE71" s="48">
        <v>105</v>
      </c>
      <c r="AF71" s="47">
        <v>0</v>
      </c>
      <c r="AG71" s="48">
        <v>207.53100000000001</v>
      </c>
      <c r="AH71" s="48">
        <v>0</v>
      </c>
      <c r="AI71" s="48">
        <v>207.53100000000001</v>
      </c>
      <c r="AJ71" s="48">
        <v>0</v>
      </c>
      <c r="AK71" s="48" t="s">
        <v>546</v>
      </c>
    </row>
    <row r="72" spans="1:37" s="4" customFormat="1" ht="39" customHeight="1" collapsed="1" x14ac:dyDescent="0.3">
      <c r="A72" s="75">
        <v>69</v>
      </c>
      <c r="B72" s="98" t="s">
        <v>215</v>
      </c>
      <c r="C72" s="76" t="s">
        <v>58</v>
      </c>
      <c r="D72" s="67" t="s">
        <v>337</v>
      </c>
      <c r="E72" s="15">
        <v>41515</v>
      </c>
      <c r="F72" s="17">
        <v>70</v>
      </c>
      <c r="G72" s="15"/>
      <c r="H72" s="18">
        <v>1</v>
      </c>
      <c r="I72" s="17" t="s">
        <v>82</v>
      </c>
      <c r="J72" s="17" t="s">
        <v>82</v>
      </c>
      <c r="K72" s="18">
        <v>1</v>
      </c>
      <c r="L72" s="17" t="s">
        <v>82</v>
      </c>
      <c r="M72" s="18">
        <v>1</v>
      </c>
      <c r="N72" s="17" t="s">
        <v>82</v>
      </c>
      <c r="O72" s="18">
        <v>1</v>
      </c>
      <c r="P72" s="18"/>
      <c r="Q72" s="18">
        <v>1</v>
      </c>
      <c r="R72" s="18"/>
      <c r="S72" s="18">
        <v>1</v>
      </c>
      <c r="T72" s="14" t="s">
        <v>216</v>
      </c>
      <c r="U72" s="40">
        <f>V72+W72+X72</f>
        <v>15.006</v>
      </c>
      <c r="V72" s="40">
        <v>15.006</v>
      </c>
      <c r="W72" s="40"/>
      <c r="X72" s="40"/>
      <c r="Y72" s="40"/>
      <c r="Z72" s="48">
        <v>15.006</v>
      </c>
      <c r="AA72" s="47">
        <v>0</v>
      </c>
      <c r="AB72" s="47">
        <v>0</v>
      </c>
      <c r="AC72" s="48">
        <v>0</v>
      </c>
      <c r="AD72" s="47">
        <v>0</v>
      </c>
      <c r="AE72" s="48">
        <v>15.006</v>
      </c>
      <c r="AF72" s="47">
        <v>0</v>
      </c>
      <c r="AG72" s="48">
        <v>15.006</v>
      </c>
      <c r="AH72" s="48">
        <v>0</v>
      </c>
      <c r="AI72" s="48">
        <v>15.006</v>
      </c>
      <c r="AJ72" s="48">
        <v>15.006</v>
      </c>
      <c r="AK72" s="48">
        <v>0</v>
      </c>
    </row>
    <row r="73" spans="1:37" s="2" customFormat="1" ht="42" customHeight="1" x14ac:dyDescent="0.3">
      <c r="A73" s="75">
        <v>70</v>
      </c>
      <c r="B73" s="97" t="s">
        <v>140</v>
      </c>
      <c r="C73" s="76" t="s">
        <v>465</v>
      </c>
      <c r="D73" s="67" t="s">
        <v>339</v>
      </c>
      <c r="E73" s="15" t="s">
        <v>466</v>
      </c>
      <c r="F73" s="17" t="s">
        <v>467</v>
      </c>
      <c r="G73" s="15"/>
      <c r="H73" s="18">
        <v>1</v>
      </c>
      <c r="I73" s="17" t="s">
        <v>82</v>
      </c>
      <c r="J73" s="18">
        <v>1</v>
      </c>
      <c r="K73" s="17" t="s">
        <v>82</v>
      </c>
      <c r="L73" s="17" t="s">
        <v>82</v>
      </c>
      <c r="M73" s="17" t="s">
        <v>82</v>
      </c>
      <c r="N73" s="17" t="s">
        <v>82</v>
      </c>
      <c r="O73" s="18">
        <v>1</v>
      </c>
      <c r="P73" s="18">
        <v>1</v>
      </c>
      <c r="Q73" s="18">
        <v>1</v>
      </c>
      <c r="R73" s="18">
        <v>1</v>
      </c>
      <c r="S73" s="18">
        <v>1</v>
      </c>
      <c r="T73" s="14" t="s">
        <v>210</v>
      </c>
      <c r="U73" s="40">
        <f>V73+W73+X73</f>
        <v>75.617000000000004</v>
      </c>
      <c r="V73" s="40">
        <v>75.617000000000004</v>
      </c>
      <c r="W73" s="40"/>
      <c r="X73" s="40"/>
      <c r="Y73" s="40" t="s">
        <v>468</v>
      </c>
      <c r="Z73" s="48">
        <v>75.617000000000004</v>
      </c>
      <c r="AA73" s="47">
        <v>0</v>
      </c>
      <c r="AB73" s="48">
        <v>0</v>
      </c>
      <c r="AC73" s="47">
        <v>0</v>
      </c>
      <c r="AD73" s="47">
        <v>0</v>
      </c>
      <c r="AE73" s="47">
        <v>44.853999999999999</v>
      </c>
      <c r="AF73" s="47">
        <v>0</v>
      </c>
      <c r="AG73" s="48">
        <v>75.617000000000004</v>
      </c>
      <c r="AH73" s="48">
        <v>0</v>
      </c>
      <c r="AI73" s="48">
        <v>75.617000000000004</v>
      </c>
      <c r="AJ73" s="48">
        <v>44.853999999999999</v>
      </c>
      <c r="AK73" s="48">
        <v>0</v>
      </c>
    </row>
    <row r="74" spans="1:37" s="2" customFormat="1" ht="24" customHeight="1" x14ac:dyDescent="0.3">
      <c r="A74" s="75">
        <v>71</v>
      </c>
      <c r="B74" s="98" t="s">
        <v>476</v>
      </c>
      <c r="C74" s="76" t="s">
        <v>12</v>
      </c>
      <c r="D74" s="67" t="s">
        <v>497</v>
      </c>
      <c r="E74" s="15"/>
      <c r="F74" s="17"/>
      <c r="G74" s="15"/>
      <c r="H74" s="17"/>
      <c r="I74" s="17"/>
      <c r="J74" s="17"/>
      <c r="K74" s="17"/>
      <c r="L74" s="17"/>
      <c r="M74" s="21"/>
      <c r="N74" s="17"/>
      <c r="O74" s="17"/>
      <c r="P74" s="17"/>
      <c r="Q74" s="17"/>
      <c r="R74" s="17"/>
      <c r="S74" s="17"/>
      <c r="T74" s="14"/>
      <c r="U74" s="40">
        <v>188.1</v>
      </c>
      <c r="V74" s="40"/>
      <c r="W74" s="40"/>
      <c r="X74" s="40"/>
      <c r="Y74" s="40" t="s">
        <v>537</v>
      </c>
      <c r="Z74" s="47"/>
      <c r="AA74" s="47"/>
      <c r="AB74" s="47"/>
      <c r="AC74" s="47"/>
      <c r="AD74" s="47"/>
      <c r="AE74" s="50"/>
      <c r="AF74" s="47"/>
      <c r="AG74" s="47">
        <v>320.25</v>
      </c>
      <c r="AH74" s="47"/>
      <c r="AI74" s="47"/>
      <c r="AJ74" s="47"/>
      <c r="AK74" s="47"/>
    </row>
    <row r="75" spans="1:37" s="39" customFormat="1" ht="40.5" customHeight="1" x14ac:dyDescent="0.3">
      <c r="A75" s="75">
        <v>72</v>
      </c>
      <c r="B75" s="98" t="s">
        <v>119</v>
      </c>
      <c r="C75" s="76" t="s">
        <v>12</v>
      </c>
      <c r="D75" s="67" t="s">
        <v>340</v>
      </c>
      <c r="E75" s="15">
        <v>41625</v>
      </c>
      <c r="F75" s="17">
        <v>81</v>
      </c>
      <c r="G75" s="15"/>
      <c r="H75" s="18">
        <v>1</v>
      </c>
      <c r="I75" s="18">
        <v>1</v>
      </c>
      <c r="J75" s="18">
        <v>1</v>
      </c>
      <c r="K75" s="18">
        <v>1</v>
      </c>
      <c r="L75" s="18">
        <v>1</v>
      </c>
      <c r="M75" s="21" t="s">
        <v>82</v>
      </c>
      <c r="N75" s="17" t="s">
        <v>82</v>
      </c>
      <c r="O75" s="18">
        <v>1</v>
      </c>
      <c r="P75" s="18">
        <v>1</v>
      </c>
      <c r="Q75" s="18">
        <v>1</v>
      </c>
      <c r="R75" s="18">
        <v>1</v>
      </c>
      <c r="S75" s="17" t="s">
        <v>82</v>
      </c>
      <c r="T75" s="14" t="s">
        <v>169</v>
      </c>
      <c r="U75" s="40">
        <f>V75+W75+X75</f>
        <v>74.754000000000005</v>
      </c>
      <c r="V75" s="40">
        <v>74.754000000000005</v>
      </c>
      <c r="W75" s="40"/>
      <c r="X75" s="40"/>
      <c r="Y75" s="40"/>
      <c r="Z75" s="48"/>
      <c r="AA75" s="48"/>
      <c r="AB75" s="48"/>
      <c r="AC75" s="48"/>
      <c r="AD75" s="48"/>
      <c r="AE75" s="50"/>
      <c r="AF75" s="47"/>
      <c r="AG75" s="48">
        <v>74.754000000000005</v>
      </c>
      <c r="AH75" s="48"/>
      <c r="AI75" s="48"/>
      <c r="AJ75" s="48"/>
      <c r="AK75" s="47"/>
    </row>
    <row r="76" spans="1:37" s="39" customFormat="1" ht="40.5" customHeight="1" x14ac:dyDescent="0.3">
      <c r="A76" s="75">
        <v>73</v>
      </c>
      <c r="B76" s="98" t="s">
        <v>121</v>
      </c>
      <c r="C76" s="76" t="s">
        <v>12</v>
      </c>
      <c r="D76" s="67" t="s">
        <v>343</v>
      </c>
      <c r="E76" s="15" t="s">
        <v>400</v>
      </c>
      <c r="F76" s="17" t="s">
        <v>401</v>
      </c>
      <c r="G76" s="15"/>
      <c r="H76" s="18">
        <v>1</v>
      </c>
      <c r="I76" s="18">
        <v>1</v>
      </c>
      <c r="J76" s="18">
        <v>1</v>
      </c>
      <c r="K76" s="18">
        <v>1</v>
      </c>
      <c r="L76" s="18">
        <v>1</v>
      </c>
      <c r="M76" s="21" t="s">
        <v>82</v>
      </c>
      <c r="N76" s="17" t="s">
        <v>82</v>
      </c>
      <c r="O76" s="18">
        <v>1</v>
      </c>
      <c r="P76" s="18">
        <v>1</v>
      </c>
      <c r="Q76" s="18">
        <v>1</v>
      </c>
      <c r="R76" s="18">
        <v>1</v>
      </c>
      <c r="S76" s="18">
        <v>1</v>
      </c>
      <c r="T76" s="14" t="s">
        <v>208</v>
      </c>
      <c r="U76" s="40">
        <f>V76+W76+X76</f>
        <v>150.49199999999999</v>
      </c>
      <c r="V76" s="40">
        <v>83.617999999999995</v>
      </c>
      <c r="W76" s="40">
        <v>0</v>
      </c>
      <c r="X76" s="40">
        <v>66.873999999999995</v>
      </c>
      <c r="Y76" s="40"/>
      <c r="Z76" s="48"/>
      <c r="AA76" s="48"/>
      <c r="AB76" s="48"/>
      <c r="AC76" s="48"/>
      <c r="AD76" s="48"/>
      <c r="AE76" s="50"/>
      <c r="AF76" s="47"/>
      <c r="AG76" s="48">
        <v>72.5</v>
      </c>
      <c r="AH76" s="48"/>
      <c r="AI76" s="48"/>
      <c r="AJ76" s="48"/>
      <c r="AK76" s="48"/>
    </row>
    <row r="77" spans="1:37" s="2" customFormat="1" ht="40.5" customHeight="1" collapsed="1" x14ac:dyDescent="0.3">
      <c r="A77" s="75">
        <v>74</v>
      </c>
      <c r="B77" s="98" t="s">
        <v>95</v>
      </c>
      <c r="C77" s="76" t="s">
        <v>12</v>
      </c>
      <c r="D77" s="67"/>
      <c r="E77" s="15"/>
      <c r="F77" s="17"/>
      <c r="G77" s="15">
        <v>42638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21" t="s">
        <v>82</v>
      </c>
      <c r="N77" s="17" t="s">
        <v>82</v>
      </c>
      <c r="O77" s="18">
        <v>1</v>
      </c>
      <c r="P77" s="18">
        <v>1</v>
      </c>
      <c r="Q77" s="18">
        <v>1</v>
      </c>
      <c r="R77" s="18">
        <v>1</v>
      </c>
      <c r="S77" s="18"/>
      <c r="T77" s="14" t="s">
        <v>220</v>
      </c>
      <c r="U77" s="40">
        <v>244.994</v>
      </c>
      <c r="V77" s="40"/>
      <c r="W77" s="40"/>
      <c r="X77" s="40"/>
      <c r="Y77" s="40"/>
      <c r="Z77" s="48"/>
      <c r="AA77" s="48"/>
      <c r="AB77" s="48"/>
      <c r="AC77" s="48"/>
      <c r="AD77" s="48"/>
      <c r="AE77" s="50"/>
      <c r="AF77" s="47"/>
      <c r="AG77" s="48">
        <v>244.994</v>
      </c>
      <c r="AH77" s="48"/>
      <c r="AI77" s="48"/>
      <c r="AJ77" s="48"/>
      <c r="AK77" s="48"/>
    </row>
    <row r="78" spans="1:37" s="4" customFormat="1" ht="40.5" customHeight="1" x14ac:dyDescent="0.3">
      <c r="A78" s="75">
        <v>75</v>
      </c>
      <c r="B78" s="98" t="s">
        <v>224</v>
      </c>
      <c r="C78" s="76" t="s">
        <v>12</v>
      </c>
      <c r="D78" s="68"/>
      <c r="E78" s="15"/>
      <c r="F78" s="24"/>
      <c r="G78" s="22">
        <v>42093</v>
      </c>
      <c r="H78" s="18">
        <v>1</v>
      </c>
      <c r="I78" s="18">
        <v>1</v>
      </c>
      <c r="J78" s="18">
        <v>1</v>
      </c>
      <c r="K78" s="18">
        <v>1</v>
      </c>
      <c r="L78" s="18">
        <v>1</v>
      </c>
      <c r="M78" s="21" t="s">
        <v>82</v>
      </c>
      <c r="N78" s="17" t="s">
        <v>82</v>
      </c>
      <c r="O78" s="18">
        <v>1</v>
      </c>
      <c r="P78" s="18">
        <v>1</v>
      </c>
      <c r="Q78" s="18">
        <v>1</v>
      </c>
      <c r="R78" s="18">
        <v>1</v>
      </c>
      <c r="S78" s="18">
        <v>1</v>
      </c>
      <c r="T78" s="14" t="s">
        <v>181</v>
      </c>
      <c r="U78" s="40">
        <f>V78+W78+X78</f>
        <v>3.137</v>
      </c>
      <c r="V78" s="40">
        <v>3.137</v>
      </c>
      <c r="W78" s="42"/>
      <c r="X78" s="42"/>
      <c r="Y78" s="40"/>
      <c r="Z78" s="48"/>
      <c r="AA78" s="48"/>
      <c r="AB78" s="48"/>
      <c r="AC78" s="48"/>
      <c r="AD78" s="48"/>
      <c r="AE78" s="50"/>
      <c r="AF78" s="47"/>
      <c r="AG78" s="48"/>
      <c r="AH78" s="48"/>
      <c r="AI78" s="48"/>
      <c r="AJ78" s="48"/>
      <c r="AK78" s="48"/>
    </row>
    <row r="79" spans="1:37" s="2" customFormat="1" ht="40.5" customHeight="1" x14ac:dyDescent="0.3">
      <c r="A79" s="75">
        <v>76</v>
      </c>
      <c r="B79" s="98" t="s">
        <v>120</v>
      </c>
      <c r="C79" s="76" t="s">
        <v>12</v>
      </c>
      <c r="D79" s="67" t="s">
        <v>341</v>
      </c>
      <c r="E79" s="15">
        <v>41095</v>
      </c>
      <c r="F79" s="17">
        <v>46</v>
      </c>
      <c r="G79" s="15"/>
      <c r="H79" s="18">
        <v>1</v>
      </c>
      <c r="I79" s="18">
        <v>1</v>
      </c>
      <c r="J79" s="18">
        <v>1</v>
      </c>
      <c r="K79" s="18">
        <v>1</v>
      </c>
      <c r="L79" s="18">
        <v>1</v>
      </c>
      <c r="M79" s="21" t="s">
        <v>82</v>
      </c>
      <c r="N79" s="18">
        <v>1</v>
      </c>
      <c r="O79" s="18">
        <v>1</v>
      </c>
      <c r="P79" s="18">
        <v>1</v>
      </c>
      <c r="Q79" s="18">
        <v>1</v>
      </c>
      <c r="R79" s="17" t="s">
        <v>82</v>
      </c>
      <c r="S79" s="17" t="s">
        <v>82</v>
      </c>
      <c r="T79" s="14" t="s">
        <v>236</v>
      </c>
      <c r="U79" s="40">
        <f>V79+W79+X79</f>
        <v>197.60499999999999</v>
      </c>
      <c r="V79" s="40">
        <v>197.60499999999999</v>
      </c>
      <c r="W79" s="40"/>
      <c r="X79" s="40"/>
      <c r="Y79" s="40"/>
      <c r="Z79" s="48"/>
      <c r="AA79" s="48"/>
      <c r="AB79" s="48"/>
      <c r="AC79" s="48"/>
      <c r="AD79" s="48"/>
      <c r="AE79" s="50"/>
      <c r="AF79" s="48"/>
      <c r="AG79" s="48">
        <v>124.6</v>
      </c>
      <c r="AH79" s="48"/>
      <c r="AI79" s="48"/>
      <c r="AJ79" s="47"/>
      <c r="AK79" s="47"/>
    </row>
    <row r="80" spans="1:37" s="2" customFormat="1" ht="40.5" customHeight="1" x14ac:dyDescent="0.3">
      <c r="A80" s="75">
        <v>77</v>
      </c>
      <c r="B80" s="98" t="s">
        <v>127</v>
      </c>
      <c r="C80" s="76" t="s">
        <v>12</v>
      </c>
      <c r="D80" s="67" t="s">
        <v>342</v>
      </c>
      <c r="E80" s="15">
        <v>41775</v>
      </c>
      <c r="F80" s="17">
        <v>98</v>
      </c>
      <c r="G80" s="15"/>
      <c r="H80" s="18">
        <v>1</v>
      </c>
      <c r="I80" s="18">
        <v>1</v>
      </c>
      <c r="J80" s="18">
        <v>1</v>
      </c>
      <c r="K80" s="18">
        <v>1</v>
      </c>
      <c r="L80" s="18">
        <v>1</v>
      </c>
      <c r="M80" s="21" t="s">
        <v>82</v>
      </c>
      <c r="N80" s="17" t="s">
        <v>82</v>
      </c>
      <c r="O80" s="18">
        <v>1</v>
      </c>
      <c r="P80" s="18">
        <v>1</v>
      </c>
      <c r="Q80" s="18">
        <v>1</v>
      </c>
      <c r="R80" s="18">
        <v>1</v>
      </c>
      <c r="S80" s="18">
        <v>1</v>
      </c>
      <c r="T80" s="14" t="s">
        <v>181</v>
      </c>
      <c r="U80" s="40">
        <f>V80+W80+X80</f>
        <v>13.315</v>
      </c>
      <c r="V80" s="40">
        <v>13.315</v>
      </c>
      <c r="W80" s="40"/>
      <c r="X80" s="40"/>
      <c r="Y80" s="40"/>
      <c r="Z80" s="48"/>
      <c r="AA80" s="48"/>
      <c r="AB80" s="48"/>
      <c r="AC80" s="48"/>
      <c r="AD80" s="48"/>
      <c r="AE80" s="50"/>
      <c r="AF80" s="47"/>
      <c r="AG80" s="48"/>
      <c r="AH80" s="48"/>
      <c r="AI80" s="48"/>
      <c r="AJ80" s="48"/>
      <c r="AK80" s="48"/>
    </row>
    <row r="81" spans="1:37" s="39" customFormat="1" ht="40.5" customHeight="1" x14ac:dyDescent="0.3">
      <c r="A81" s="75">
        <v>78</v>
      </c>
      <c r="B81" s="98" t="s">
        <v>223</v>
      </c>
      <c r="C81" s="76" t="s">
        <v>12</v>
      </c>
      <c r="D81" s="99" t="s">
        <v>587</v>
      </c>
      <c r="E81" s="15">
        <v>42093</v>
      </c>
      <c r="F81" s="100">
        <v>137</v>
      </c>
      <c r="G81" s="22"/>
      <c r="H81" s="18">
        <v>1</v>
      </c>
      <c r="I81" s="18">
        <v>1</v>
      </c>
      <c r="J81" s="18">
        <v>1</v>
      </c>
      <c r="K81" s="17" t="s">
        <v>82</v>
      </c>
      <c r="L81" s="18">
        <v>1</v>
      </c>
      <c r="M81" s="21" t="s">
        <v>82</v>
      </c>
      <c r="N81" s="17" t="s">
        <v>82</v>
      </c>
      <c r="O81" s="18">
        <v>1</v>
      </c>
      <c r="P81" s="18">
        <v>1</v>
      </c>
      <c r="Q81" s="17" t="s">
        <v>82</v>
      </c>
      <c r="R81" s="18">
        <v>1</v>
      </c>
      <c r="S81" s="17" t="s">
        <v>82</v>
      </c>
      <c r="T81" s="14" t="s">
        <v>588</v>
      </c>
      <c r="U81" s="40">
        <f>V81+W81+X81</f>
        <v>9.4760000000000009</v>
      </c>
      <c r="V81" s="43">
        <v>9.4760000000000009</v>
      </c>
      <c r="W81" s="42"/>
      <c r="X81" s="42"/>
      <c r="Y81" s="40"/>
      <c r="Z81" s="48"/>
      <c r="AA81" s="48"/>
      <c r="AB81" s="48"/>
      <c r="AC81" s="48"/>
      <c r="AD81" s="47"/>
      <c r="AE81" s="50"/>
      <c r="AF81" s="47"/>
      <c r="AG81" s="48">
        <v>9.4830000000000005</v>
      </c>
      <c r="AH81" s="48"/>
      <c r="AI81" s="47"/>
      <c r="AJ81" s="48"/>
      <c r="AK81" s="47"/>
    </row>
    <row r="82" spans="1:37" s="2" customFormat="1" ht="42.75" customHeight="1" x14ac:dyDescent="0.3">
      <c r="A82" s="75">
        <v>79</v>
      </c>
      <c r="B82" s="9" t="s">
        <v>15</v>
      </c>
      <c r="C82" s="76" t="s">
        <v>14</v>
      </c>
      <c r="D82" s="67" t="s">
        <v>344</v>
      </c>
      <c r="E82" s="15">
        <v>41590</v>
      </c>
      <c r="F82" s="17">
        <v>74</v>
      </c>
      <c r="G82" s="15"/>
      <c r="H82" s="18">
        <v>1</v>
      </c>
      <c r="I82" s="18">
        <v>1</v>
      </c>
      <c r="J82" s="18">
        <v>1</v>
      </c>
      <c r="K82" s="18">
        <v>1</v>
      </c>
      <c r="L82" s="18">
        <v>1</v>
      </c>
      <c r="M82" s="17" t="s">
        <v>82</v>
      </c>
      <c r="N82" s="17" t="s">
        <v>82</v>
      </c>
      <c r="O82" s="18">
        <v>1</v>
      </c>
      <c r="P82" s="18">
        <v>1</v>
      </c>
      <c r="Q82" s="18">
        <v>1</v>
      </c>
      <c r="R82" s="18">
        <v>1</v>
      </c>
      <c r="S82" s="18">
        <v>1</v>
      </c>
      <c r="T82" s="14" t="s">
        <v>181</v>
      </c>
      <c r="U82" s="40">
        <f>V82+W82+X82</f>
        <v>349.37800000000004</v>
      </c>
      <c r="V82" s="40">
        <v>265.31700000000001</v>
      </c>
      <c r="W82" s="40">
        <v>84.061000000000007</v>
      </c>
      <c r="X82" s="40"/>
      <c r="Y82" s="40"/>
      <c r="Z82" s="48"/>
      <c r="AA82" s="48"/>
      <c r="AB82" s="48"/>
      <c r="AC82" s="48"/>
      <c r="AD82" s="48"/>
      <c r="AE82" s="47"/>
      <c r="AF82" s="47"/>
      <c r="AG82" s="48">
        <v>285</v>
      </c>
      <c r="AH82" s="48"/>
      <c r="AI82" s="48"/>
      <c r="AJ82" s="48"/>
      <c r="AK82" s="48"/>
    </row>
    <row r="83" spans="1:37" s="2" customFormat="1" ht="19.5" customHeight="1" x14ac:dyDescent="0.3">
      <c r="A83" s="75">
        <v>80</v>
      </c>
      <c r="B83" s="9" t="s">
        <v>2</v>
      </c>
      <c r="C83" s="76" t="s">
        <v>14</v>
      </c>
      <c r="D83" s="67" t="s">
        <v>498</v>
      </c>
      <c r="E83" s="16"/>
      <c r="F83" s="17"/>
      <c r="G83" s="15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4"/>
      <c r="U83" s="40">
        <v>143.30000000000001</v>
      </c>
      <c r="V83" s="40"/>
      <c r="W83" s="40"/>
      <c r="X83" s="40"/>
      <c r="Y83" s="40">
        <v>579.79999999999995</v>
      </c>
      <c r="Z83" s="47"/>
      <c r="AA83" s="47"/>
      <c r="AB83" s="47"/>
      <c r="AC83" s="47"/>
      <c r="AD83" s="47"/>
      <c r="AE83" s="47"/>
      <c r="AF83" s="47"/>
      <c r="AG83" s="47">
        <v>60</v>
      </c>
      <c r="AH83" s="47"/>
      <c r="AI83" s="47"/>
      <c r="AJ83" s="47"/>
      <c r="AK83" s="47"/>
    </row>
    <row r="84" spans="1:37" s="2" customFormat="1" ht="51.75" customHeight="1" x14ac:dyDescent="0.3">
      <c r="A84" s="75">
        <v>81</v>
      </c>
      <c r="B84" s="9" t="s">
        <v>99</v>
      </c>
      <c r="C84" s="76" t="s">
        <v>14</v>
      </c>
      <c r="D84" s="67"/>
      <c r="E84" s="15"/>
      <c r="F84" s="17"/>
      <c r="G84" s="15" t="s">
        <v>405</v>
      </c>
      <c r="H84" s="18">
        <v>1</v>
      </c>
      <c r="I84" s="18">
        <v>1</v>
      </c>
      <c r="J84" s="18">
        <v>1</v>
      </c>
      <c r="K84" s="18">
        <v>1</v>
      </c>
      <c r="L84" s="17" t="s">
        <v>82</v>
      </c>
      <c r="M84" s="17" t="s">
        <v>82</v>
      </c>
      <c r="N84" s="17" t="s">
        <v>82</v>
      </c>
      <c r="O84" s="18">
        <v>1</v>
      </c>
      <c r="P84" s="18">
        <v>1</v>
      </c>
      <c r="Q84" s="18">
        <v>1</v>
      </c>
      <c r="R84" s="17" t="s">
        <v>82</v>
      </c>
      <c r="S84" s="18">
        <v>1</v>
      </c>
      <c r="T84" s="14" t="s">
        <v>202</v>
      </c>
      <c r="U84" s="40">
        <v>1763.0830000000001</v>
      </c>
      <c r="V84" s="40" t="s">
        <v>411</v>
      </c>
      <c r="W84" s="40" t="s">
        <v>411</v>
      </c>
      <c r="X84" s="40"/>
      <c r="Y84" s="40" t="s">
        <v>555</v>
      </c>
      <c r="Z84" s="48"/>
      <c r="AA84" s="48"/>
      <c r="AB84" s="48"/>
      <c r="AC84" s="48"/>
      <c r="AD84" s="47"/>
      <c r="AE84" s="50" t="s">
        <v>26</v>
      </c>
      <c r="AF84" s="50" t="s">
        <v>26</v>
      </c>
      <c r="AG84" s="48">
        <v>1500</v>
      </c>
      <c r="AH84" s="48"/>
      <c r="AI84" s="48"/>
      <c r="AJ84" s="47"/>
      <c r="AK84" s="48"/>
    </row>
    <row r="85" spans="1:37" s="2" customFormat="1" ht="42.75" customHeight="1" x14ac:dyDescent="0.3">
      <c r="A85" s="75">
        <v>82</v>
      </c>
      <c r="B85" s="98" t="s">
        <v>96</v>
      </c>
      <c r="C85" s="76" t="s">
        <v>14</v>
      </c>
      <c r="D85" s="67" t="s">
        <v>345</v>
      </c>
      <c r="E85" s="15">
        <v>40870</v>
      </c>
      <c r="F85" s="17">
        <v>28</v>
      </c>
      <c r="G85" s="15"/>
      <c r="H85" s="18">
        <v>1</v>
      </c>
      <c r="I85" s="18">
        <v>1</v>
      </c>
      <c r="J85" s="17" t="s">
        <v>82</v>
      </c>
      <c r="K85" s="18">
        <v>1</v>
      </c>
      <c r="L85" s="17" t="s">
        <v>82</v>
      </c>
      <c r="M85" s="17" t="s">
        <v>82</v>
      </c>
      <c r="N85" s="17" t="s">
        <v>82</v>
      </c>
      <c r="O85" s="18">
        <v>1</v>
      </c>
      <c r="P85" s="17" t="s">
        <v>82</v>
      </c>
      <c r="Q85" s="18">
        <v>1</v>
      </c>
      <c r="R85" s="17" t="s">
        <v>82</v>
      </c>
      <c r="S85" s="18">
        <v>1</v>
      </c>
      <c r="T85" s="14" t="s">
        <v>222</v>
      </c>
      <c r="U85" s="40">
        <f>V85+W85+X85</f>
        <v>22.375</v>
      </c>
      <c r="V85" s="40">
        <v>22.375</v>
      </c>
      <c r="W85" s="40"/>
      <c r="X85" s="40"/>
      <c r="Y85" s="40">
        <v>22.375</v>
      </c>
      <c r="Z85" s="48">
        <v>22.3</v>
      </c>
      <c r="AA85" s="48">
        <v>22.3</v>
      </c>
      <c r="AB85" s="47">
        <v>0</v>
      </c>
      <c r="AC85" s="48">
        <v>21.4</v>
      </c>
      <c r="AD85" s="47">
        <v>0</v>
      </c>
      <c r="AE85" s="47">
        <v>0</v>
      </c>
      <c r="AF85" s="47">
        <v>0</v>
      </c>
      <c r="AG85" s="48">
        <v>22.3</v>
      </c>
      <c r="AH85" s="47">
        <v>22.3</v>
      </c>
      <c r="AI85" s="48">
        <v>22.3</v>
      </c>
      <c r="AJ85" s="47">
        <v>5</v>
      </c>
      <c r="AK85" s="48" t="s">
        <v>481</v>
      </c>
    </row>
    <row r="86" spans="1:37" s="2" customFormat="1" ht="42.75" customHeight="1" x14ac:dyDescent="0.3">
      <c r="A86" s="75">
        <v>83</v>
      </c>
      <c r="B86" s="98" t="s">
        <v>221</v>
      </c>
      <c r="C86" s="76" t="s">
        <v>61</v>
      </c>
      <c r="D86" s="69" t="s">
        <v>346</v>
      </c>
      <c r="E86" s="15">
        <v>40893</v>
      </c>
      <c r="F86" s="17">
        <v>35</v>
      </c>
      <c r="G86" s="15"/>
      <c r="H86" s="18">
        <v>1</v>
      </c>
      <c r="I86" s="18">
        <v>1</v>
      </c>
      <c r="J86" s="18">
        <v>1</v>
      </c>
      <c r="K86" s="18">
        <v>1</v>
      </c>
      <c r="L86" s="18">
        <v>1</v>
      </c>
      <c r="M86" s="17" t="s">
        <v>82</v>
      </c>
      <c r="N86" s="17" t="s">
        <v>82</v>
      </c>
      <c r="O86" s="18">
        <v>1</v>
      </c>
      <c r="P86" s="18">
        <v>1</v>
      </c>
      <c r="Q86" s="18">
        <v>1</v>
      </c>
      <c r="R86" s="18">
        <v>1</v>
      </c>
      <c r="S86" s="18">
        <v>1</v>
      </c>
      <c r="T86" s="14" t="s">
        <v>201</v>
      </c>
      <c r="U86" s="40">
        <f>V86+W86+X86</f>
        <v>165.233</v>
      </c>
      <c r="V86" s="40">
        <v>129.80699999999999</v>
      </c>
      <c r="W86" s="40">
        <v>35.426000000000002</v>
      </c>
      <c r="X86" s="40"/>
      <c r="Y86" s="40"/>
      <c r="Z86" s="48"/>
      <c r="AA86" s="48"/>
      <c r="AB86" s="48"/>
      <c r="AC86" s="48"/>
      <c r="AD86" s="48"/>
      <c r="AE86" s="47"/>
      <c r="AF86" s="47"/>
      <c r="AG86" s="48">
        <v>129.80699999999999</v>
      </c>
      <c r="AH86" s="48"/>
      <c r="AI86" s="48"/>
      <c r="AJ86" s="48"/>
      <c r="AK86" s="48"/>
    </row>
    <row r="87" spans="1:37" s="2" customFormat="1" ht="24.75" customHeight="1" x14ac:dyDescent="0.3">
      <c r="A87" s="75">
        <v>84</v>
      </c>
      <c r="B87" s="98" t="s">
        <v>2</v>
      </c>
      <c r="C87" s="76" t="s">
        <v>61</v>
      </c>
      <c r="D87" s="67" t="s">
        <v>484</v>
      </c>
      <c r="E87" s="15"/>
      <c r="F87" s="17"/>
      <c r="G87" s="15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4"/>
      <c r="U87" s="40">
        <v>200.4</v>
      </c>
      <c r="V87" s="40"/>
      <c r="W87" s="40"/>
      <c r="X87" s="40"/>
      <c r="Y87" s="40">
        <v>365.6</v>
      </c>
      <c r="Z87" s="47"/>
      <c r="AA87" s="47"/>
      <c r="AB87" s="47"/>
      <c r="AC87" s="47"/>
      <c r="AD87" s="47"/>
      <c r="AE87" s="47"/>
      <c r="AF87" s="47"/>
      <c r="AG87" s="47">
        <v>95.19</v>
      </c>
      <c r="AH87" s="47"/>
      <c r="AI87" s="47"/>
      <c r="AJ87" s="47"/>
      <c r="AK87" s="47"/>
    </row>
    <row r="88" spans="1:37" s="39" customFormat="1" ht="42.75" customHeight="1" x14ac:dyDescent="0.3">
      <c r="A88" s="75">
        <v>85</v>
      </c>
      <c r="B88" s="98" t="s">
        <v>87</v>
      </c>
      <c r="C88" s="76" t="s">
        <v>16</v>
      </c>
      <c r="D88" s="67" t="s">
        <v>348</v>
      </c>
      <c r="E88" s="15">
        <v>41869</v>
      </c>
      <c r="F88" s="17">
        <v>110</v>
      </c>
      <c r="G88" s="15"/>
      <c r="H88" s="18">
        <v>1</v>
      </c>
      <c r="I88" s="18">
        <v>1</v>
      </c>
      <c r="J88" s="18">
        <v>1</v>
      </c>
      <c r="K88" s="18">
        <v>1</v>
      </c>
      <c r="L88" s="18">
        <v>1</v>
      </c>
      <c r="M88" s="21" t="s">
        <v>82</v>
      </c>
      <c r="N88" s="17" t="s">
        <v>82</v>
      </c>
      <c r="O88" s="18">
        <v>1</v>
      </c>
      <c r="P88" s="17" t="s">
        <v>82</v>
      </c>
      <c r="Q88" s="18">
        <v>1</v>
      </c>
      <c r="R88" s="17" t="s">
        <v>82</v>
      </c>
      <c r="S88" s="17" t="s">
        <v>82</v>
      </c>
      <c r="T88" s="14" t="s">
        <v>167</v>
      </c>
      <c r="U88" s="40">
        <f>V88+W88+X88</f>
        <v>241.089</v>
      </c>
      <c r="V88" s="40">
        <v>217.874</v>
      </c>
      <c r="W88" s="40">
        <v>0</v>
      </c>
      <c r="X88" s="40">
        <v>23.215</v>
      </c>
      <c r="Y88" s="40"/>
      <c r="Z88" s="48"/>
      <c r="AA88" s="48"/>
      <c r="AB88" s="48"/>
      <c r="AC88" s="48"/>
      <c r="AD88" s="48"/>
      <c r="AE88" s="50"/>
      <c r="AF88" s="47"/>
      <c r="AG88" s="48">
        <v>241.089</v>
      </c>
      <c r="AH88" s="47"/>
      <c r="AI88" s="48"/>
      <c r="AJ88" s="47"/>
      <c r="AK88" s="47"/>
    </row>
    <row r="89" spans="1:37" s="2" customFormat="1" ht="25.5" customHeight="1" x14ac:dyDescent="0.3">
      <c r="A89" s="75">
        <v>86</v>
      </c>
      <c r="B89" s="98" t="s">
        <v>2</v>
      </c>
      <c r="C89" s="76" t="s">
        <v>16</v>
      </c>
      <c r="D89" s="67" t="s">
        <v>499</v>
      </c>
      <c r="E89" s="15"/>
      <c r="F89" s="17"/>
      <c r="G89" s="15"/>
      <c r="H89" s="17"/>
      <c r="I89" s="17"/>
      <c r="J89" s="17"/>
      <c r="K89" s="17"/>
      <c r="L89" s="17"/>
      <c r="M89" s="21"/>
      <c r="N89" s="17"/>
      <c r="O89" s="17"/>
      <c r="P89" s="17"/>
      <c r="Q89" s="17"/>
      <c r="R89" s="17"/>
      <c r="S89" s="17"/>
      <c r="T89" s="14"/>
      <c r="U89" s="40">
        <v>695.4</v>
      </c>
      <c r="V89" s="40"/>
      <c r="W89" s="40"/>
      <c r="X89" s="40"/>
      <c r="Y89" s="40" t="s">
        <v>524</v>
      </c>
      <c r="Z89" s="47"/>
      <c r="AA89" s="47"/>
      <c r="AB89" s="47"/>
      <c r="AC89" s="47"/>
      <c r="AD89" s="47"/>
      <c r="AE89" s="50"/>
      <c r="AF89" s="47"/>
      <c r="AG89" s="47">
        <v>341.3</v>
      </c>
      <c r="AH89" s="47"/>
      <c r="AI89" s="47"/>
      <c r="AJ89" s="47"/>
      <c r="AK89" s="47"/>
    </row>
    <row r="90" spans="1:37" s="2" customFormat="1" ht="42.75" customHeight="1" x14ac:dyDescent="0.3">
      <c r="A90" s="75">
        <v>87</v>
      </c>
      <c r="B90" s="98" t="s">
        <v>129</v>
      </c>
      <c r="C90" s="76" t="s">
        <v>16</v>
      </c>
      <c r="D90" s="67" t="s">
        <v>347</v>
      </c>
      <c r="E90" s="15">
        <v>40743</v>
      </c>
      <c r="F90" s="17">
        <v>18</v>
      </c>
      <c r="G90" s="15"/>
      <c r="H90" s="18">
        <v>1</v>
      </c>
      <c r="I90" s="18">
        <v>1</v>
      </c>
      <c r="J90" s="18">
        <v>1</v>
      </c>
      <c r="K90" s="18">
        <v>1</v>
      </c>
      <c r="L90" s="17" t="s">
        <v>82</v>
      </c>
      <c r="M90" s="21" t="s">
        <v>82</v>
      </c>
      <c r="N90" s="17" t="s">
        <v>82</v>
      </c>
      <c r="O90" s="18">
        <v>1</v>
      </c>
      <c r="P90" s="18">
        <v>1</v>
      </c>
      <c r="Q90" s="18">
        <v>1</v>
      </c>
      <c r="R90" s="17" t="s">
        <v>82</v>
      </c>
      <c r="S90" s="18">
        <v>1</v>
      </c>
      <c r="T90" s="14" t="s">
        <v>202</v>
      </c>
      <c r="U90" s="40">
        <f>V90+W90+X90</f>
        <v>27.239000000000001</v>
      </c>
      <c r="V90" s="40">
        <v>27.239000000000001</v>
      </c>
      <c r="W90" s="40"/>
      <c r="X90" s="40"/>
      <c r="Y90" s="40">
        <v>27.239000000000001</v>
      </c>
      <c r="Z90" s="48">
        <v>26.9</v>
      </c>
      <c r="AA90" s="48">
        <v>26.9</v>
      </c>
      <c r="AB90" s="48">
        <v>26.9</v>
      </c>
      <c r="AC90" s="48">
        <v>27.08</v>
      </c>
      <c r="AD90" s="47">
        <v>0</v>
      </c>
      <c r="AE90" s="50">
        <v>0</v>
      </c>
      <c r="AF90" s="47">
        <v>0</v>
      </c>
      <c r="AG90" s="48">
        <v>27.08</v>
      </c>
      <c r="AH90" s="48">
        <v>27.08</v>
      </c>
      <c r="AI90" s="48">
        <v>27.08</v>
      </c>
      <c r="AJ90" s="47">
        <v>0</v>
      </c>
      <c r="AK90" s="48">
        <v>0.01</v>
      </c>
    </row>
    <row r="91" spans="1:37" s="2" customFormat="1" ht="42.75" customHeight="1" x14ac:dyDescent="0.3">
      <c r="A91" s="75">
        <v>88</v>
      </c>
      <c r="B91" s="98" t="s">
        <v>249</v>
      </c>
      <c r="C91" s="76" t="s">
        <v>17</v>
      </c>
      <c r="D91" s="67"/>
      <c r="E91" s="15">
        <v>40849</v>
      </c>
      <c r="F91" s="17">
        <v>24</v>
      </c>
      <c r="G91" s="15"/>
      <c r="H91" s="18">
        <v>1</v>
      </c>
      <c r="I91" s="17" t="s">
        <v>82</v>
      </c>
      <c r="J91" s="18">
        <v>1</v>
      </c>
      <c r="K91" s="17" t="s">
        <v>82</v>
      </c>
      <c r="L91" s="17" t="s">
        <v>82</v>
      </c>
      <c r="M91" s="17" t="s">
        <v>82</v>
      </c>
      <c r="N91" s="17" t="s">
        <v>82</v>
      </c>
      <c r="O91" s="18">
        <v>1</v>
      </c>
      <c r="P91" s="17" t="s">
        <v>82</v>
      </c>
      <c r="Q91" s="18">
        <v>1</v>
      </c>
      <c r="R91" s="18">
        <v>1</v>
      </c>
      <c r="S91" s="17" t="s">
        <v>82</v>
      </c>
      <c r="T91" s="14" t="s">
        <v>229</v>
      </c>
      <c r="U91" s="40">
        <f>V91+W91+X91</f>
        <v>30.850999999999999</v>
      </c>
      <c r="V91" s="40">
        <v>30.850999999999999</v>
      </c>
      <c r="W91" s="40"/>
      <c r="X91" s="40"/>
      <c r="Y91" s="40"/>
      <c r="Z91" s="48">
        <v>30.850999999999999</v>
      </c>
      <c r="AA91" s="47">
        <v>0</v>
      </c>
      <c r="AB91" s="48">
        <v>30.850999999999999</v>
      </c>
      <c r="AC91" s="47">
        <v>0</v>
      </c>
      <c r="AD91" s="47">
        <v>0</v>
      </c>
      <c r="AE91" s="47">
        <v>0</v>
      </c>
      <c r="AF91" s="47">
        <v>0</v>
      </c>
      <c r="AG91" s="48">
        <v>30.850999999999999</v>
      </c>
      <c r="AH91" s="47">
        <v>30.850999999999999</v>
      </c>
      <c r="AI91" s="48">
        <v>30.850999999999999</v>
      </c>
      <c r="AJ91" s="48">
        <v>30.850999999999999</v>
      </c>
      <c r="AK91" s="47">
        <v>0</v>
      </c>
    </row>
    <row r="92" spans="1:37" s="39" customFormat="1" ht="42.75" customHeight="1" x14ac:dyDescent="0.3">
      <c r="A92" s="75">
        <v>89</v>
      </c>
      <c r="B92" s="98" t="s">
        <v>250</v>
      </c>
      <c r="C92" s="76" t="s">
        <v>17</v>
      </c>
      <c r="D92" s="67"/>
      <c r="E92" s="15">
        <v>41026</v>
      </c>
      <c r="F92" s="17">
        <v>42</v>
      </c>
      <c r="G92" s="15"/>
      <c r="H92" s="18">
        <v>1</v>
      </c>
      <c r="I92" s="17" t="s">
        <v>82</v>
      </c>
      <c r="J92" s="18">
        <v>1</v>
      </c>
      <c r="K92" s="17" t="s">
        <v>82</v>
      </c>
      <c r="L92" s="17" t="s">
        <v>82</v>
      </c>
      <c r="M92" s="17" t="s">
        <v>82</v>
      </c>
      <c r="N92" s="17" t="s">
        <v>82</v>
      </c>
      <c r="O92" s="18">
        <v>1</v>
      </c>
      <c r="P92" s="18">
        <v>1</v>
      </c>
      <c r="Q92" s="18">
        <v>1</v>
      </c>
      <c r="R92" s="18">
        <v>1</v>
      </c>
      <c r="S92" s="17" t="s">
        <v>82</v>
      </c>
      <c r="T92" s="14" t="s">
        <v>213</v>
      </c>
      <c r="U92" s="40">
        <f>V92+W92+X92</f>
        <v>70.534000000000006</v>
      </c>
      <c r="V92" s="40">
        <v>70.534000000000006</v>
      </c>
      <c r="W92" s="40"/>
      <c r="X92" s="40"/>
      <c r="Y92" s="40"/>
      <c r="Z92" s="48">
        <v>70.19</v>
      </c>
      <c r="AA92" s="47">
        <v>0</v>
      </c>
      <c r="AB92" s="48">
        <v>70.19</v>
      </c>
      <c r="AC92" s="47">
        <v>0</v>
      </c>
      <c r="AD92" s="47">
        <v>0</v>
      </c>
      <c r="AE92" s="47">
        <v>0</v>
      </c>
      <c r="AF92" s="47">
        <v>0</v>
      </c>
      <c r="AG92" s="48">
        <v>70.19</v>
      </c>
      <c r="AH92" s="48">
        <v>0</v>
      </c>
      <c r="AI92" s="48">
        <v>69.61</v>
      </c>
      <c r="AJ92" s="48">
        <v>70.19</v>
      </c>
      <c r="AK92" s="47" t="s">
        <v>480</v>
      </c>
    </row>
    <row r="93" spans="1:37" s="2" customFormat="1" ht="54.75" customHeight="1" x14ac:dyDescent="0.3">
      <c r="A93" s="75">
        <v>90</v>
      </c>
      <c r="B93" s="98" t="s">
        <v>62</v>
      </c>
      <c r="C93" s="76" t="s">
        <v>17</v>
      </c>
      <c r="D93" s="67" t="s">
        <v>350</v>
      </c>
      <c r="E93" s="15">
        <v>41267</v>
      </c>
      <c r="F93" s="17">
        <v>54</v>
      </c>
      <c r="G93" s="15"/>
      <c r="H93" s="18">
        <v>1</v>
      </c>
      <c r="I93" s="17" t="s">
        <v>82</v>
      </c>
      <c r="J93" s="21">
        <v>1</v>
      </c>
      <c r="K93" s="17" t="s">
        <v>82</v>
      </c>
      <c r="L93" s="17" t="s">
        <v>82</v>
      </c>
      <c r="M93" s="17" t="s">
        <v>82</v>
      </c>
      <c r="N93" s="17" t="s">
        <v>82</v>
      </c>
      <c r="O93" s="18">
        <v>1</v>
      </c>
      <c r="P93" s="18">
        <v>1</v>
      </c>
      <c r="Q93" s="18">
        <v>1</v>
      </c>
      <c r="R93" s="18">
        <v>1</v>
      </c>
      <c r="S93" s="18">
        <v>1</v>
      </c>
      <c r="T93" s="14" t="s">
        <v>225</v>
      </c>
      <c r="U93" s="40">
        <f>V93+W93+X93</f>
        <v>55.275999999999996</v>
      </c>
      <c r="V93" s="40">
        <v>33.372</v>
      </c>
      <c r="W93" s="40">
        <v>21.904</v>
      </c>
      <c r="X93" s="40"/>
      <c r="Y93" s="40"/>
      <c r="Z93" s="48">
        <v>33.369999999999997</v>
      </c>
      <c r="AA93" s="47">
        <v>0</v>
      </c>
      <c r="AB93" s="50">
        <v>33.700000000000003</v>
      </c>
      <c r="AC93" s="47">
        <v>0</v>
      </c>
      <c r="AD93" s="47">
        <v>0</v>
      </c>
      <c r="AE93" s="47">
        <v>0</v>
      </c>
      <c r="AF93" s="47">
        <v>0</v>
      </c>
      <c r="AG93" s="48">
        <v>33.369999999999997</v>
      </c>
      <c r="AH93" s="48">
        <v>33.369999999999997</v>
      </c>
      <c r="AI93" s="48">
        <v>33.369999999999997</v>
      </c>
      <c r="AJ93" s="48">
        <v>33.369999999999997</v>
      </c>
      <c r="AK93" s="48">
        <v>0</v>
      </c>
    </row>
    <row r="94" spans="1:37" s="2" customFormat="1" ht="28.5" customHeight="1" x14ac:dyDescent="0.3">
      <c r="A94" s="75">
        <v>91</v>
      </c>
      <c r="B94" s="98" t="s">
        <v>2</v>
      </c>
      <c r="C94" s="76" t="s">
        <v>17</v>
      </c>
      <c r="D94" s="67" t="s">
        <v>500</v>
      </c>
      <c r="E94" s="15"/>
      <c r="F94" s="17"/>
      <c r="G94" s="15"/>
      <c r="H94" s="17"/>
      <c r="I94" s="17"/>
      <c r="J94" s="21"/>
      <c r="K94" s="17"/>
      <c r="L94" s="17"/>
      <c r="M94" s="17"/>
      <c r="N94" s="17"/>
      <c r="O94" s="17"/>
      <c r="P94" s="17"/>
      <c r="Q94" s="17"/>
      <c r="R94" s="17"/>
      <c r="S94" s="17"/>
      <c r="T94" s="14"/>
      <c r="U94" s="40">
        <v>74.433000000000007</v>
      </c>
      <c r="V94" s="40"/>
      <c r="W94" s="40"/>
      <c r="X94" s="40"/>
      <c r="Y94" s="40">
        <v>558</v>
      </c>
      <c r="Z94" s="47">
        <v>62.43</v>
      </c>
      <c r="AA94" s="47">
        <v>0</v>
      </c>
      <c r="AB94" s="50">
        <v>62.43</v>
      </c>
      <c r="AC94" s="47">
        <v>0</v>
      </c>
      <c r="AD94" s="47">
        <v>0</v>
      </c>
      <c r="AE94" s="47">
        <v>0</v>
      </c>
      <c r="AF94" s="47">
        <v>0</v>
      </c>
      <c r="AG94" s="47">
        <v>62.43</v>
      </c>
      <c r="AH94" s="47">
        <v>62.43</v>
      </c>
      <c r="AI94" s="47">
        <v>62.43</v>
      </c>
      <c r="AJ94" s="47">
        <v>62.43</v>
      </c>
      <c r="AK94" s="47">
        <v>0</v>
      </c>
    </row>
    <row r="95" spans="1:37" s="2" customFormat="1" ht="42.75" customHeight="1" x14ac:dyDescent="0.3">
      <c r="A95" s="75">
        <v>92</v>
      </c>
      <c r="B95" s="98" t="s">
        <v>132</v>
      </c>
      <c r="C95" s="76" t="s">
        <v>17</v>
      </c>
      <c r="D95" s="67" t="s">
        <v>349</v>
      </c>
      <c r="E95" s="15" t="s">
        <v>402</v>
      </c>
      <c r="F95" s="17" t="s">
        <v>403</v>
      </c>
      <c r="G95" s="15"/>
      <c r="H95" s="18">
        <v>1</v>
      </c>
      <c r="I95" s="17" t="s">
        <v>82</v>
      </c>
      <c r="J95" s="21">
        <v>1</v>
      </c>
      <c r="K95" s="17" t="s">
        <v>82</v>
      </c>
      <c r="L95" s="17" t="s">
        <v>82</v>
      </c>
      <c r="M95" s="17" t="s">
        <v>82</v>
      </c>
      <c r="N95" s="17" t="s">
        <v>82</v>
      </c>
      <c r="O95" s="18">
        <v>1</v>
      </c>
      <c r="P95" s="18">
        <v>1</v>
      </c>
      <c r="Q95" s="18">
        <v>1</v>
      </c>
      <c r="R95" s="18">
        <v>1</v>
      </c>
      <c r="S95" s="18">
        <v>1</v>
      </c>
      <c r="T95" s="14" t="s">
        <v>225</v>
      </c>
      <c r="U95" s="40">
        <f>V95+W95+X95</f>
        <v>56.82</v>
      </c>
      <c r="V95" s="40">
        <v>43.932000000000002</v>
      </c>
      <c r="W95" s="40">
        <v>0</v>
      </c>
      <c r="X95" s="40">
        <v>12.888</v>
      </c>
      <c r="Y95" s="40"/>
      <c r="Z95" s="48">
        <v>44.1</v>
      </c>
      <c r="AA95" s="47">
        <v>0</v>
      </c>
      <c r="AB95" s="50">
        <v>44.1</v>
      </c>
      <c r="AC95" s="47">
        <v>0</v>
      </c>
      <c r="AD95" s="47">
        <v>0</v>
      </c>
      <c r="AE95" s="47">
        <v>0</v>
      </c>
      <c r="AF95" s="47">
        <v>0</v>
      </c>
      <c r="AG95" s="48">
        <v>44.1</v>
      </c>
      <c r="AH95" s="48">
        <v>44.1</v>
      </c>
      <c r="AI95" s="48">
        <v>44.1</v>
      </c>
      <c r="AJ95" s="48">
        <v>44.1</v>
      </c>
      <c r="AK95" s="48">
        <v>0</v>
      </c>
    </row>
    <row r="96" spans="1:37" s="2" customFormat="1" ht="60.75" customHeight="1" x14ac:dyDescent="0.3">
      <c r="A96" s="75">
        <v>93</v>
      </c>
      <c r="B96" s="98" t="s">
        <v>86</v>
      </c>
      <c r="C96" s="76" t="s">
        <v>17</v>
      </c>
      <c r="D96" s="67" t="s">
        <v>314</v>
      </c>
      <c r="E96" s="15">
        <v>42060</v>
      </c>
      <c r="F96" s="17">
        <v>127</v>
      </c>
      <c r="G96" s="15"/>
      <c r="H96" s="18">
        <v>1</v>
      </c>
      <c r="I96" s="17" t="s">
        <v>82</v>
      </c>
      <c r="J96" s="18">
        <v>1</v>
      </c>
      <c r="K96" s="17" t="s">
        <v>82</v>
      </c>
      <c r="L96" s="17" t="s">
        <v>82</v>
      </c>
      <c r="M96" s="17" t="s">
        <v>82</v>
      </c>
      <c r="N96" s="17" t="s">
        <v>82</v>
      </c>
      <c r="O96" s="18">
        <v>1</v>
      </c>
      <c r="P96" s="18">
        <v>1</v>
      </c>
      <c r="Q96" s="18">
        <v>1</v>
      </c>
      <c r="R96" s="18">
        <v>1</v>
      </c>
      <c r="S96" s="18">
        <v>1</v>
      </c>
      <c r="T96" s="14" t="s">
        <v>225</v>
      </c>
      <c r="U96" s="40">
        <f>V96+W96+X96</f>
        <v>251.715</v>
      </c>
      <c r="V96" s="40">
        <v>211.691</v>
      </c>
      <c r="W96" s="40"/>
      <c r="X96" s="40">
        <v>40.024000000000001</v>
      </c>
      <c r="Y96" s="40" t="s">
        <v>564</v>
      </c>
      <c r="Z96" s="48">
        <v>234</v>
      </c>
      <c r="AA96" s="47">
        <v>0</v>
      </c>
      <c r="AB96" s="48">
        <v>266.3</v>
      </c>
      <c r="AC96" s="47">
        <v>0</v>
      </c>
      <c r="AD96" s="47">
        <v>0</v>
      </c>
      <c r="AE96" s="47">
        <v>0</v>
      </c>
      <c r="AF96" s="47">
        <v>0</v>
      </c>
      <c r="AG96" s="48">
        <v>229</v>
      </c>
      <c r="AH96" s="48">
        <v>234</v>
      </c>
      <c r="AI96" s="48">
        <v>229</v>
      </c>
      <c r="AJ96" s="48">
        <v>120.5</v>
      </c>
      <c r="AK96" s="48">
        <v>0</v>
      </c>
    </row>
    <row r="97" spans="1:37" s="2" customFormat="1" ht="42.75" customHeight="1" x14ac:dyDescent="0.3">
      <c r="A97" s="75">
        <v>94</v>
      </c>
      <c r="B97" s="98" t="s">
        <v>460</v>
      </c>
      <c r="C97" s="76" t="s">
        <v>452</v>
      </c>
      <c r="D97" s="67"/>
      <c r="E97" s="15">
        <v>40988</v>
      </c>
      <c r="F97" s="17">
        <v>40</v>
      </c>
      <c r="G97" s="15"/>
      <c r="H97" s="18">
        <v>1</v>
      </c>
      <c r="I97" s="17" t="s">
        <v>82</v>
      </c>
      <c r="J97" s="18">
        <v>1</v>
      </c>
      <c r="K97" s="17" t="s">
        <v>82</v>
      </c>
      <c r="L97" s="17" t="s">
        <v>82</v>
      </c>
      <c r="M97" s="17" t="s">
        <v>82</v>
      </c>
      <c r="N97" s="17" t="s">
        <v>82</v>
      </c>
      <c r="O97" s="18">
        <v>1</v>
      </c>
      <c r="P97" s="17" t="s">
        <v>82</v>
      </c>
      <c r="Q97" s="18">
        <v>1</v>
      </c>
      <c r="R97" s="17" t="s">
        <v>82</v>
      </c>
      <c r="S97" s="17" t="s">
        <v>82</v>
      </c>
      <c r="T97" s="14" t="s">
        <v>226</v>
      </c>
      <c r="U97" s="40">
        <f>V97+W97+X97</f>
        <v>11.743</v>
      </c>
      <c r="V97" s="40">
        <v>11.743</v>
      </c>
      <c r="W97" s="40"/>
      <c r="X97" s="40"/>
      <c r="Y97" s="40"/>
      <c r="Z97" s="48">
        <v>11.743</v>
      </c>
      <c r="AA97" s="47">
        <v>0</v>
      </c>
      <c r="AB97" s="48">
        <v>11.743</v>
      </c>
      <c r="AC97" s="47">
        <v>0</v>
      </c>
      <c r="AD97" s="47">
        <v>0</v>
      </c>
      <c r="AE97" s="47">
        <v>0</v>
      </c>
      <c r="AF97" s="47">
        <v>0</v>
      </c>
      <c r="AG97" s="48">
        <v>11.743</v>
      </c>
      <c r="AH97" s="47">
        <v>11.743</v>
      </c>
      <c r="AI97" s="48">
        <v>11.743</v>
      </c>
      <c r="AJ97" s="47">
        <v>11.743</v>
      </c>
      <c r="AK97" s="47">
        <v>0</v>
      </c>
    </row>
    <row r="98" spans="1:37" s="2" customFormat="1" ht="42.75" customHeight="1" x14ac:dyDescent="0.3">
      <c r="A98" s="75">
        <v>95</v>
      </c>
      <c r="B98" s="98" t="s">
        <v>19</v>
      </c>
      <c r="C98" s="76" t="s">
        <v>18</v>
      </c>
      <c r="D98" s="67" t="s">
        <v>352</v>
      </c>
      <c r="E98" s="15">
        <v>41144</v>
      </c>
      <c r="F98" s="17">
        <v>49</v>
      </c>
      <c r="G98" s="15"/>
      <c r="H98" s="18">
        <v>1</v>
      </c>
      <c r="I98" s="17" t="s">
        <v>82</v>
      </c>
      <c r="J98" s="18">
        <v>1</v>
      </c>
      <c r="K98" s="17" t="s">
        <v>82</v>
      </c>
      <c r="L98" s="18">
        <v>1</v>
      </c>
      <c r="M98" s="17" t="s">
        <v>82</v>
      </c>
      <c r="N98" s="17" t="s">
        <v>82</v>
      </c>
      <c r="O98" s="18">
        <v>1</v>
      </c>
      <c r="P98" s="18">
        <v>1</v>
      </c>
      <c r="Q98" s="18">
        <v>1</v>
      </c>
      <c r="R98" s="18">
        <v>1</v>
      </c>
      <c r="S98" s="18">
        <v>1</v>
      </c>
      <c r="T98" s="14" t="s">
        <v>184</v>
      </c>
      <c r="U98" s="40">
        <f>V98+W98+X98</f>
        <v>161.279</v>
      </c>
      <c r="V98" s="40">
        <v>76.369</v>
      </c>
      <c r="W98" s="40">
        <v>84.91</v>
      </c>
      <c r="X98" s="40"/>
      <c r="Y98" s="40"/>
      <c r="Z98" s="48"/>
      <c r="AA98" s="47"/>
      <c r="AB98" s="48"/>
      <c r="AC98" s="47"/>
      <c r="AD98" s="48"/>
      <c r="AE98" s="47"/>
      <c r="AF98" s="47"/>
      <c r="AG98" s="48">
        <v>48.383000000000003</v>
      </c>
      <c r="AH98" s="48"/>
      <c r="AI98" s="48"/>
      <c r="AJ98" s="48"/>
      <c r="AK98" s="48"/>
    </row>
    <row r="99" spans="1:37" s="2" customFormat="1" ht="24" customHeight="1" x14ac:dyDescent="0.3">
      <c r="A99" s="75">
        <v>96</v>
      </c>
      <c r="B99" s="98" t="s">
        <v>2</v>
      </c>
      <c r="C99" s="76" t="s">
        <v>18</v>
      </c>
      <c r="D99" s="67" t="s">
        <v>501</v>
      </c>
      <c r="E99" s="15"/>
      <c r="F99" s="17"/>
      <c r="G99" s="15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4"/>
      <c r="U99" s="40">
        <v>82.1</v>
      </c>
      <c r="V99" s="40"/>
      <c r="W99" s="40"/>
      <c r="X99" s="40"/>
      <c r="Y99" s="40">
        <v>408.5</v>
      </c>
      <c r="Z99" s="47"/>
      <c r="AA99" s="47"/>
      <c r="AB99" s="47"/>
      <c r="AC99" s="47"/>
      <c r="AD99" s="47"/>
      <c r="AE99" s="47"/>
      <c r="AF99" s="47"/>
      <c r="AG99" s="47">
        <v>0</v>
      </c>
      <c r="AH99" s="47"/>
      <c r="AI99" s="47"/>
      <c r="AJ99" s="47"/>
      <c r="AK99" s="47"/>
    </row>
    <row r="100" spans="1:37" s="2" customFormat="1" ht="42.75" customHeight="1" x14ac:dyDescent="0.3">
      <c r="A100" s="75">
        <v>97</v>
      </c>
      <c r="B100" s="9" t="s">
        <v>142</v>
      </c>
      <c r="C100" s="76" t="s">
        <v>18</v>
      </c>
      <c r="D100" s="67" t="s">
        <v>351</v>
      </c>
      <c r="E100" s="16">
        <v>40668</v>
      </c>
      <c r="F100" s="17">
        <v>8</v>
      </c>
      <c r="G100" s="15"/>
      <c r="H100" s="18">
        <v>1</v>
      </c>
      <c r="I100" s="17" t="s">
        <v>82</v>
      </c>
      <c r="J100" s="18">
        <v>1</v>
      </c>
      <c r="K100" s="17" t="s">
        <v>82</v>
      </c>
      <c r="L100" s="17" t="s">
        <v>82</v>
      </c>
      <c r="M100" s="17" t="s">
        <v>82</v>
      </c>
      <c r="N100" s="17" t="s">
        <v>82</v>
      </c>
      <c r="O100" s="18">
        <v>1</v>
      </c>
      <c r="P100" s="18">
        <v>1</v>
      </c>
      <c r="Q100" s="18">
        <v>1</v>
      </c>
      <c r="R100" s="18">
        <v>1</v>
      </c>
      <c r="S100" s="17" t="s">
        <v>82</v>
      </c>
      <c r="T100" s="14" t="s">
        <v>228</v>
      </c>
      <c r="U100" s="40">
        <f>V100+W100+X100</f>
        <v>165.07600000000002</v>
      </c>
      <c r="V100" s="40">
        <v>80.352000000000004</v>
      </c>
      <c r="W100" s="40">
        <v>84.724000000000004</v>
      </c>
      <c r="X100" s="40"/>
      <c r="Y100" s="40"/>
      <c r="Z100" s="48">
        <v>80.349999999999994</v>
      </c>
      <c r="AA100" s="47">
        <v>0</v>
      </c>
      <c r="AB100" s="48">
        <v>77.900000000000006</v>
      </c>
      <c r="AC100" s="47">
        <v>0</v>
      </c>
      <c r="AD100" s="47">
        <v>0</v>
      </c>
      <c r="AE100" s="47">
        <v>0</v>
      </c>
      <c r="AF100" s="47">
        <v>0</v>
      </c>
      <c r="AG100" s="48">
        <v>80.349999999999994</v>
      </c>
      <c r="AH100" s="48">
        <v>80.349999999999994</v>
      </c>
      <c r="AI100" s="48">
        <v>80.349999999999994</v>
      </c>
      <c r="AJ100" s="48">
        <v>114</v>
      </c>
      <c r="AK100" s="47">
        <v>0</v>
      </c>
    </row>
    <row r="101" spans="1:37" s="39" customFormat="1" ht="42.75" customHeight="1" x14ac:dyDescent="0.3">
      <c r="A101" s="75">
        <v>98</v>
      </c>
      <c r="B101" s="98" t="s">
        <v>186</v>
      </c>
      <c r="C101" s="76" t="s">
        <v>20</v>
      </c>
      <c r="D101" s="67" t="s">
        <v>353</v>
      </c>
      <c r="E101" s="15">
        <v>41767</v>
      </c>
      <c r="F101" s="17">
        <v>95</v>
      </c>
      <c r="G101" s="15" t="s">
        <v>436</v>
      </c>
      <c r="H101" s="18">
        <v>1</v>
      </c>
      <c r="I101" s="18">
        <v>1</v>
      </c>
      <c r="J101" s="18">
        <v>1</v>
      </c>
      <c r="K101" s="18">
        <v>1</v>
      </c>
      <c r="L101" s="18">
        <v>1</v>
      </c>
      <c r="M101" s="21" t="s">
        <v>82</v>
      </c>
      <c r="N101" s="21" t="s">
        <v>82</v>
      </c>
      <c r="O101" s="18">
        <v>1</v>
      </c>
      <c r="P101" s="18">
        <v>1</v>
      </c>
      <c r="Q101" s="18">
        <v>1</v>
      </c>
      <c r="R101" s="18">
        <v>1</v>
      </c>
      <c r="S101" s="17" t="s">
        <v>82</v>
      </c>
      <c r="T101" s="14" t="s">
        <v>169</v>
      </c>
      <c r="U101" s="40">
        <v>496.05099999999999</v>
      </c>
      <c r="V101" s="40">
        <v>57.911000000000001</v>
      </c>
      <c r="W101" s="40">
        <v>89.9</v>
      </c>
      <c r="X101" s="40"/>
      <c r="Y101" s="40" t="s">
        <v>419</v>
      </c>
      <c r="Z101" s="48">
        <v>406.56</v>
      </c>
      <c r="AA101" s="48">
        <v>406.56</v>
      </c>
      <c r="AB101" s="48">
        <v>496.46</v>
      </c>
      <c r="AC101" s="48">
        <v>391.56</v>
      </c>
      <c r="AD101" s="48">
        <v>496.46</v>
      </c>
      <c r="AE101" s="50">
        <v>0</v>
      </c>
      <c r="AF101" s="50">
        <v>0</v>
      </c>
      <c r="AG101" s="48">
        <v>391.56</v>
      </c>
      <c r="AH101" s="48">
        <v>0</v>
      </c>
      <c r="AI101" s="48">
        <v>406.56</v>
      </c>
      <c r="AJ101" s="48">
        <v>481.46</v>
      </c>
      <c r="AK101" s="47">
        <v>391.56</v>
      </c>
    </row>
    <row r="102" spans="1:37" s="2" customFormat="1" ht="42.75" customHeight="1" collapsed="1" x14ac:dyDescent="0.3">
      <c r="A102" s="75">
        <v>99</v>
      </c>
      <c r="B102" s="98" t="s">
        <v>21</v>
      </c>
      <c r="C102" s="76" t="s">
        <v>20</v>
      </c>
      <c r="D102" s="67" t="s">
        <v>354</v>
      </c>
      <c r="E102" s="15">
        <v>41767</v>
      </c>
      <c r="F102" s="17">
        <v>94</v>
      </c>
      <c r="G102" s="15"/>
      <c r="H102" s="18">
        <v>1</v>
      </c>
      <c r="I102" s="18">
        <v>1</v>
      </c>
      <c r="J102" s="18">
        <v>1</v>
      </c>
      <c r="K102" s="18">
        <v>1</v>
      </c>
      <c r="L102" s="18">
        <v>1</v>
      </c>
      <c r="M102" s="21" t="s">
        <v>82</v>
      </c>
      <c r="N102" s="21" t="s">
        <v>82</v>
      </c>
      <c r="O102" s="18">
        <v>1</v>
      </c>
      <c r="P102" s="18">
        <v>1</v>
      </c>
      <c r="Q102" s="18">
        <v>1</v>
      </c>
      <c r="R102" s="18">
        <v>1</v>
      </c>
      <c r="S102" s="17" t="s">
        <v>82</v>
      </c>
      <c r="T102" s="14" t="s">
        <v>169</v>
      </c>
      <c r="U102" s="40">
        <f>V102+W102+X102</f>
        <v>227.38200000000001</v>
      </c>
      <c r="V102" s="40">
        <v>155.31</v>
      </c>
      <c r="W102" s="40">
        <v>72.072000000000003</v>
      </c>
      <c r="X102" s="40"/>
      <c r="Y102" s="40"/>
      <c r="Z102" s="48">
        <v>155.31</v>
      </c>
      <c r="AA102" s="48">
        <v>155.31</v>
      </c>
      <c r="AB102" s="48">
        <v>227.38</v>
      </c>
      <c r="AC102" s="48">
        <v>154.51</v>
      </c>
      <c r="AD102" s="48">
        <v>227.38</v>
      </c>
      <c r="AE102" s="50">
        <v>0</v>
      </c>
      <c r="AF102" s="50">
        <v>0</v>
      </c>
      <c r="AG102" s="48">
        <v>154.51</v>
      </c>
      <c r="AH102" s="48">
        <v>0</v>
      </c>
      <c r="AI102" s="48">
        <v>154.51</v>
      </c>
      <c r="AJ102" s="48">
        <v>226.58</v>
      </c>
      <c r="AK102" s="47">
        <v>154.51</v>
      </c>
    </row>
    <row r="103" spans="1:37" s="2" customFormat="1" ht="30.75" customHeight="1" x14ac:dyDescent="0.3">
      <c r="A103" s="75">
        <v>100</v>
      </c>
      <c r="B103" s="98" t="s">
        <v>476</v>
      </c>
      <c r="C103" s="76" t="s">
        <v>20</v>
      </c>
      <c r="D103" s="67" t="s">
        <v>502</v>
      </c>
      <c r="E103" s="15"/>
      <c r="F103" s="17"/>
      <c r="G103" s="15"/>
      <c r="H103" s="17"/>
      <c r="I103" s="17"/>
      <c r="J103" s="17"/>
      <c r="K103" s="17"/>
      <c r="L103" s="17"/>
      <c r="M103" s="21"/>
      <c r="N103" s="21"/>
      <c r="O103" s="17"/>
      <c r="P103" s="17"/>
      <c r="Q103" s="17"/>
      <c r="R103" s="17"/>
      <c r="S103" s="17"/>
      <c r="T103" s="14"/>
      <c r="U103" s="40">
        <v>135.9</v>
      </c>
      <c r="V103" s="40"/>
      <c r="W103" s="40"/>
      <c r="X103" s="40"/>
      <c r="Y103" s="40" t="s">
        <v>536</v>
      </c>
      <c r="Z103" s="47"/>
      <c r="AA103" s="47"/>
      <c r="AB103" s="47"/>
      <c r="AC103" s="47"/>
      <c r="AD103" s="47"/>
      <c r="AE103" s="50"/>
      <c r="AF103" s="50"/>
      <c r="AG103" s="47">
        <v>135.9</v>
      </c>
      <c r="AH103" s="47"/>
      <c r="AI103" s="47"/>
      <c r="AJ103" s="47"/>
      <c r="AK103" s="47"/>
    </row>
    <row r="104" spans="1:37" s="2" customFormat="1" ht="42.75" customHeight="1" x14ac:dyDescent="0.3">
      <c r="A104" s="75">
        <v>101</v>
      </c>
      <c r="B104" s="98" t="s">
        <v>2</v>
      </c>
      <c r="C104" s="76" t="s">
        <v>22</v>
      </c>
      <c r="D104" s="67" t="s">
        <v>503</v>
      </c>
      <c r="E104" s="15"/>
      <c r="F104" s="17"/>
      <c r="G104" s="15"/>
      <c r="H104" s="17"/>
      <c r="I104" s="17"/>
      <c r="J104" s="17"/>
      <c r="K104" s="17"/>
      <c r="L104" s="17"/>
      <c r="M104" s="21"/>
      <c r="N104" s="17"/>
      <c r="O104" s="17"/>
      <c r="P104" s="17"/>
      <c r="Q104" s="17"/>
      <c r="R104" s="17"/>
      <c r="S104" s="17"/>
      <c r="T104" s="14"/>
      <c r="U104" s="40">
        <v>824.8</v>
      </c>
      <c r="V104" s="40"/>
      <c r="W104" s="40"/>
      <c r="X104" s="40"/>
      <c r="Y104" s="40" t="s">
        <v>535</v>
      </c>
      <c r="Z104" s="47"/>
      <c r="AA104" s="47"/>
      <c r="AB104" s="47"/>
      <c r="AC104" s="47"/>
      <c r="AD104" s="47"/>
      <c r="AE104" s="50"/>
      <c r="AF104" s="47"/>
      <c r="AG104" s="47"/>
      <c r="AH104" s="47"/>
      <c r="AI104" s="47"/>
      <c r="AJ104" s="47"/>
      <c r="AK104" s="47"/>
    </row>
    <row r="105" spans="1:37" s="2" customFormat="1" ht="35.25" customHeight="1" x14ac:dyDescent="0.3">
      <c r="A105" s="75">
        <v>102</v>
      </c>
      <c r="B105" s="97" t="s">
        <v>227</v>
      </c>
      <c r="C105" s="76" t="s">
        <v>22</v>
      </c>
      <c r="D105" s="67"/>
      <c r="E105" s="23"/>
      <c r="F105" s="17"/>
      <c r="G105" s="15">
        <v>42849</v>
      </c>
      <c r="H105" s="18">
        <v>1</v>
      </c>
      <c r="I105" s="17" t="s">
        <v>82</v>
      </c>
      <c r="J105" s="18">
        <v>1</v>
      </c>
      <c r="K105" s="17" t="s">
        <v>82</v>
      </c>
      <c r="L105" s="17" t="s">
        <v>82</v>
      </c>
      <c r="M105" s="21" t="s">
        <v>82</v>
      </c>
      <c r="N105" s="17" t="s">
        <v>82</v>
      </c>
      <c r="O105" s="18">
        <v>1</v>
      </c>
      <c r="P105" s="17" t="s">
        <v>82</v>
      </c>
      <c r="Q105" s="18">
        <v>1</v>
      </c>
      <c r="R105" s="17" t="s">
        <v>82</v>
      </c>
      <c r="S105" s="17" t="s">
        <v>82</v>
      </c>
      <c r="T105" s="14" t="s">
        <v>226</v>
      </c>
      <c r="U105" s="40">
        <f>V105+W105+X105</f>
        <v>824.81399999999996</v>
      </c>
      <c r="V105" s="40">
        <v>824.81399999999996</v>
      </c>
      <c r="W105" s="40"/>
      <c r="X105" s="40"/>
      <c r="Y105" s="40"/>
      <c r="Z105" s="48"/>
      <c r="AA105" s="47"/>
      <c r="AB105" s="48"/>
      <c r="AC105" s="47"/>
      <c r="AD105" s="47"/>
      <c r="AE105" s="50"/>
      <c r="AF105" s="47"/>
      <c r="AG105" s="48"/>
      <c r="AH105" s="47"/>
      <c r="AI105" s="48"/>
      <c r="AJ105" s="47"/>
      <c r="AK105" s="47"/>
    </row>
    <row r="106" spans="1:37" s="2" customFormat="1" ht="42.75" customHeight="1" x14ac:dyDescent="0.3">
      <c r="A106" s="75">
        <v>103</v>
      </c>
      <c r="B106" s="98" t="s">
        <v>165</v>
      </c>
      <c r="C106" s="76" t="s">
        <v>469</v>
      </c>
      <c r="D106" s="67" t="s">
        <v>324</v>
      </c>
      <c r="E106" s="15">
        <v>41873</v>
      </c>
      <c r="F106" s="17">
        <v>112</v>
      </c>
      <c r="G106" s="15"/>
      <c r="H106" s="18">
        <v>1</v>
      </c>
      <c r="I106" s="18">
        <v>1</v>
      </c>
      <c r="J106" s="18">
        <v>1</v>
      </c>
      <c r="K106" s="17" t="s">
        <v>82</v>
      </c>
      <c r="L106" s="17" t="s">
        <v>82</v>
      </c>
      <c r="M106" s="21" t="s">
        <v>82</v>
      </c>
      <c r="N106" s="17" t="s">
        <v>82</v>
      </c>
      <c r="O106" s="18">
        <v>1</v>
      </c>
      <c r="P106" s="17" t="s">
        <v>82</v>
      </c>
      <c r="Q106" s="18">
        <v>1</v>
      </c>
      <c r="R106" s="17" t="s">
        <v>82</v>
      </c>
      <c r="S106" s="17" t="s">
        <v>82</v>
      </c>
      <c r="T106" s="14" t="s">
        <v>168</v>
      </c>
      <c r="U106" s="40">
        <f>V106+W106+X106</f>
        <v>1700.165</v>
      </c>
      <c r="V106" s="40">
        <v>1700.165</v>
      </c>
      <c r="W106" s="40"/>
      <c r="X106" s="40"/>
      <c r="Y106" s="40" t="s">
        <v>437</v>
      </c>
      <c r="Z106" s="48"/>
      <c r="AA106" s="48"/>
      <c r="AB106" s="48"/>
      <c r="AC106" s="47"/>
      <c r="AD106" s="47"/>
      <c r="AE106" s="50"/>
      <c r="AF106" s="47"/>
      <c r="AG106" s="48"/>
      <c r="AH106" s="47"/>
      <c r="AI106" s="48"/>
      <c r="AJ106" s="47"/>
      <c r="AK106" s="47"/>
    </row>
    <row r="107" spans="1:37" s="2" customFormat="1" ht="42.75" customHeight="1" collapsed="1" x14ac:dyDescent="0.3">
      <c r="A107" s="75">
        <v>104</v>
      </c>
      <c r="B107" s="97" t="s">
        <v>24</v>
      </c>
      <c r="C107" s="76" t="s">
        <v>23</v>
      </c>
      <c r="D107" s="67" t="s">
        <v>355</v>
      </c>
      <c r="E107" s="15">
        <v>41740</v>
      </c>
      <c r="F107" s="17">
        <v>91</v>
      </c>
      <c r="G107" s="15"/>
      <c r="H107" s="18">
        <v>1</v>
      </c>
      <c r="I107" s="18">
        <v>1</v>
      </c>
      <c r="J107" s="18">
        <v>1</v>
      </c>
      <c r="K107" s="17" t="s">
        <v>82</v>
      </c>
      <c r="L107" s="18">
        <v>1</v>
      </c>
      <c r="M107" s="17" t="s">
        <v>82</v>
      </c>
      <c r="N107" s="17" t="s">
        <v>82</v>
      </c>
      <c r="O107" s="18">
        <v>1</v>
      </c>
      <c r="P107" s="17" t="s">
        <v>82</v>
      </c>
      <c r="Q107" s="18">
        <v>1</v>
      </c>
      <c r="R107" s="17" t="s">
        <v>82</v>
      </c>
      <c r="S107" s="17" t="s">
        <v>82</v>
      </c>
      <c r="T107" s="14" t="s">
        <v>230</v>
      </c>
      <c r="U107" s="40">
        <f>V107+W107+X107</f>
        <v>297.572</v>
      </c>
      <c r="V107" s="40">
        <v>238.892</v>
      </c>
      <c r="W107" s="40">
        <v>58.68</v>
      </c>
      <c r="X107" s="40"/>
      <c r="Y107" s="40"/>
      <c r="Z107" s="48"/>
      <c r="AA107" s="48"/>
      <c r="AB107" s="48"/>
      <c r="AC107" s="47"/>
      <c r="AD107" s="48"/>
      <c r="AE107" s="47"/>
      <c r="AF107" s="47"/>
      <c r="AG107" s="48">
        <v>238</v>
      </c>
      <c r="AH107" s="47"/>
      <c r="AI107" s="48"/>
      <c r="AJ107" s="47"/>
      <c r="AK107" s="47"/>
    </row>
    <row r="108" spans="1:37" s="39" customFormat="1" ht="28.5" customHeight="1" x14ac:dyDescent="0.3">
      <c r="A108" s="75">
        <v>105</v>
      </c>
      <c r="B108" s="98" t="s">
        <v>2</v>
      </c>
      <c r="C108" s="76" t="s">
        <v>23</v>
      </c>
      <c r="D108" s="67" t="s">
        <v>504</v>
      </c>
      <c r="E108" s="23"/>
      <c r="F108" s="17"/>
      <c r="G108" s="15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4"/>
      <c r="U108" s="40">
        <v>94.8</v>
      </c>
      <c r="V108" s="40"/>
      <c r="W108" s="40"/>
      <c r="X108" s="40"/>
      <c r="Y108" s="40">
        <v>473.6</v>
      </c>
      <c r="Z108" s="47"/>
      <c r="AA108" s="47"/>
      <c r="AB108" s="47"/>
      <c r="AC108" s="47"/>
      <c r="AD108" s="47"/>
      <c r="AE108" s="47"/>
      <c r="AF108" s="47"/>
      <c r="AG108" s="47">
        <v>97.4</v>
      </c>
      <c r="AH108" s="47"/>
      <c r="AI108" s="47"/>
      <c r="AJ108" s="47"/>
      <c r="AK108" s="47"/>
    </row>
    <row r="109" spans="1:37" s="2" customFormat="1" ht="42.75" customHeight="1" x14ac:dyDescent="0.3">
      <c r="A109" s="75">
        <v>106</v>
      </c>
      <c r="B109" s="98" t="s">
        <v>98</v>
      </c>
      <c r="C109" s="76" t="s">
        <v>23</v>
      </c>
      <c r="D109" s="67" t="s">
        <v>357</v>
      </c>
      <c r="E109" s="15">
        <v>40885</v>
      </c>
      <c r="F109" s="17">
        <v>34</v>
      </c>
      <c r="G109" s="15"/>
      <c r="H109" s="18">
        <v>1</v>
      </c>
      <c r="I109" s="17" t="s">
        <v>82</v>
      </c>
      <c r="J109" s="17" t="s">
        <v>82</v>
      </c>
      <c r="K109" s="17" t="s">
        <v>82</v>
      </c>
      <c r="L109" s="17" t="s">
        <v>82</v>
      </c>
      <c r="M109" s="17" t="s">
        <v>82</v>
      </c>
      <c r="N109" s="17" t="s">
        <v>82</v>
      </c>
      <c r="O109" s="18">
        <v>1</v>
      </c>
      <c r="P109" s="17" t="s">
        <v>82</v>
      </c>
      <c r="Q109" s="18">
        <v>1</v>
      </c>
      <c r="R109" s="17" t="s">
        <v>82</v>
      </c>
      <c r="S109" s="17" t="s">
        <v>82</v>
      </c>
      <c r="T109" s="14" t="s">
        <v>234</v>
      </c>
      <c r="U109" s="40">
        <f>V109+W109+X109</f>
        <v>60.771999999999998</v>
      </c>
      <c r="V109" s="40">
        <v>60.771999999999998</v>
      </c>
      <c r="W109" s="40"/>
      <c r="X109" s="40"/>
      <c r="Y109" s="40"/>
      <c r="Z109" s="48"/>
      <c r="AA109" s="47"/>
      <c r="AB109" s="47"/>
      <c r="AC109" s="47"/>
      <c r="AD109" s="47"/>
      <c r="AE109" s="47"/>
      <c r="AF109" s="47"/>
      <c r="AG109" s="48">
        <v>60.1</v>
      </c>
      <c r="AH109" s="47"/>
      <c r="AI109" s="48"/>
      <c r="AJ109" s="47"/>
      <c r="AK109" s="47"/>
    </row>
    <row r="110" spans="1:37" s="3" customFormat="1" ht="42.75" customHeight="1" x14ac:dyDescent="0.25">
      <c r="A110" s="75">
        <v>107</v>
      </c>
      <c r="B110" s="97" t="s">
        <v>97</v>
      </c>
      <c r="C110" s="76" t="s">
        <v>23</v>
      </c>
      <c r="D110" s="67" t="s">
        <v>356</v>
      </c>
      <c r="E110" s="15">
        <v>41617</v>
      </c>
      <c r="F110" s="17">
        <v>80</v>
      </c>
      <c r="G110" s="15"/>
      <c r="H110" s="18">
        <v>1</v>
      </c>
      <c r="I110" s="18">
        <v>1</v>
      </c>
      <c r="J110" s="18">
        <v>1</v>
      </c>
      <c r="K110" s="17" t="s">
        <v>82</v>
      </c>
      <c r="L110" s="17" t="s">
        <v>82</v>
      </c>
      <c r="M110" s="17" t="s">
        <v>82</v>
      </c>
      <c r="N110" s="17" t="s">
        <v>82</v>
      </c>
      <c r="O110" s="18">
        <v>1</v>
      </c>
      <c r="P110" s="18">
        <v>1</v>
      </c>
      <c r="Q110" s="18">
        <v>1</v>
      </c>
      <c r="R110" s="18">
        <v>1</v>
      </c>
      <c r="S110" s="18">
        <v>1</v>
      </c>
      <c r="T110" s="14" t="s">
        <v>183</v>
      </c>
      <c r="U110" s="40">
        <f>V110+W110+X110</f>
        <v>17.866</v>
      </c>
      <c r="V110" s="40">
        <v>17.866</v>
      </c>
      <c r="W110" s="40"/>
      <c r="X110" s="40"/>
      <c r="Y110" s="40"/>
      <c r="Z110" s="48"/>
      <c r="AA110" s="48"/>
      <c r="AB110" s="48"/>
      <c r="AC110" s="47"/>
      <c r="AD110" s="47"/>
      <c r="AE110" s="47"/>
      <c r="AF110" s="47"/>
      <c r="AG110" s="48">
        <v>17.866</v>
      </c>
      <c r="AH110" s="48"/>
      <c r="AI110" s="48"/>
      <c r="AJ110" s="48"/>
      <c r="AK110" s="48"/>
    </row>
    <row r="111" spans="1:37" s="39" customFormat="1" ht="27" customHeight="1" x14ac:dyDescent="0.3">
      <c r="A111" s="75">
        <v>108</v>
      </c>
      <c r="B111" s="98" t="s">
        <v>2</v>
      </c>
      <c r="C111" s="76" t="s">
        <v>25</v>
      </c>
      <c r="D111" s="67" t="s">
        <v>505</v>
      </c>
      <c r="E111" s="15"/>
      <c r="F111" s="17"/>
      <c r="G111" s="15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4"/>
      <c r="U111" s="40">
        <v>186.9</v>
      </c>
      <c r="V111" s="40"/>
      <c r="W111" s="40"/>
      <c r="X111" s="40"/>
      <c r="Y111" s="40">
        <v>296.2</v>
      </c>
      <c r="Z111" s="47">
        <v>15</v>
      </c>
      <c r="AA111" s="47">
        <v>15</v>
      </c>
      <c r="AB111" s="47">
        <v>80</v>
      </c>
      <c r="AC111" s="47">
        <v>0</v>
      </c>
      <c r="AD111" s="47">
        <v>0</v>
      </c>
      <c r="AE111" s="47">
        <v>0</v>
      </c>
      <c r="AF111" s="47">
        <v>0</v>
      </c>
      <c r="AG111" s="47">
        <v>10</v>
      </c>
      <c r="AH111" s="47">
        <v>15</v>
      </c>
      <c r="AI111" s="47">
        <v>15</v>
      </c>
      <c r="AJ111" s="47">
        <v>80</v>
      </c>
      <c r="AK111" s="47">
        <v>15</v>
      </c>
    </row>
    <row r="112" spans="1:37" s="3" customFormat="1" ht="42.75" customHeight="1" x14ac:dyDescent="0.3">
      <c r="A112" s="75">
        <v>109</v>
      </c>
      <c r="B112" s="98" t="s">
        <v>115</v>
      </c>
      <c r="C112" s="76" t="s">
        <v>25</v>
      </c>
      <c r="D112" s="67" t="s">
        <v>359</v>
      </c>
      <c r="E112" s="15">
        <v>41780</v>
      </c>
      <c r="F112" s="17">
        <v>39</v>
      </c>
      <c r="G112" s="15"/>
      <c r="H112" s="18">
        <v>1</v>
      </c>
      <c r="I112" s="18">
        <v>1</v>
      </c>
      <c r="J112" s="18">
        <v>1</v>
      </c>
      <c r="K112" s="18">
        <v>1</v>
      </c>
      <c r="L112" s="17" t="s">
        <v>82</v>
      </c>
      <c r="M112" s="17" t="s">
        <v>82</v>
      </c>
      <c r="N112" s="17" t="s">
        <v>82</v>
      </c>
      <c r="O112" s="18">
        <v>1</v>
      </c>
      <c r="P112" s="18">
        <v>1</v>
      </c>
      <c r="Q112" s="18">
        <v>1</v>
      </c>
      <c r="R112" s="18">
        <v>1</v>
      </c>
      <c r="S112" s="18">
        <v>1</v>
      </c>
      <c r="T112" s="14" t="s">
        <v>185</v>
      </c>
      <c r="U112" s="40">
        <f t="shared" ref="U112:U119" si="3">V112+W112+X112</f>
        <v>91.058999999999997</v>
      </c>
      <c r="V112" s="40">
        <v>29.774000000000001</v>
      </c>
      <c r="W112" s="40">
        <v>60.783999999999999</v>
      </c>
      <c r="X112" s="40">
        <v>0.501</v>
      </c>
      <c r="Y112" s="40" t="s">
        <v>421</v>
      </c>
      <c r="Z112" s="48">
        <v>25</v>
      </c>
      <c r="AA112" s="48">
        <v>25</v>
      </c>
      <c r="AB112" s="48">
        <v>60</v>
      </c>
      <c r="AC112" s="48">
        <v>10</v>
      </c>
      <c r="AD112" s="47">
        <v>0</v>
      </c>
      <c r="AE112" s="47">
        <v>0</v>
      </c>
      <c r="AF112" s="47">
        <v>0</v>
      </c>
      <c r="AG112" s="48">
        <v>30</v>
      </c>
      <c r="AH112" s="48">
        <v>30</v>
      </c>
      <c r="AI112" s="48">
        <v>30</v>
      </c>
      <c r="AJ112" s="48">
        <v>60</v>
      </c>
      <c r="AK112" s="48">
        <v>10</v>
      </c>
    </row>
    <row r="113" spans="1:37" s="3" customFormat="1" ht="42.75" customHeight="1" x14ac:dyDescent="0.3">
      <c r="A113" s="75">
        <v>110</v>
      </c>
      <c r="B113" s="98" t="s">
        <v>235</v>
      </c>
      <c r="C113" s="76" t="s">
        <v>544</v>
      </c>
      <c r="D113" s="67" t="s">
        <v>358</v>
      </c>
      <c r="E113" s="15">
        <v>40997</v>
      </c>
      <c r="F113" s="17">
        <v>59</v>
      </c>
      <c r="G113" s="15"/>
      <c r="H113" s="18">
        <v>1</v>
      </c>
      <c r="I113" s="18">
        <v>1</v>
      </c>
      <c r="J113" s="18">
        <v>1</v>
      </c>
      <c r="K113" s="18">
        <v>1</v>
      </c>
      <c r="L113" s="17" t="s">
        <v>82</v>
      </c>
      <c r="M113" s="17" t="s">
        <v>82</v>
      </c>
      <c r="N113" s="17" t="s">
        <v>82</v>
      </c>
      <c r="O113" s="18">
        <v>1</v>
      </c>
      <c r="P113" s="18">
        <v>1</v>
      </c>
      <c r="Q113" s="18">
        <v>1</v>
      </c>
      <c r="R113" s="18">
        <v>1</v>
      </c>
      <c r="S113" s="18">
        <v>1</v>
      </c>
      <c r="T113" s="14" t="s">
        <v>185</v>
      </c>
      <c r="U113" s="40">
        <f t="shared" si="3"/>
        <v>20.382999999999999</v>
      </c>
      <c r="V113" s="40">
        <v>14.29</v>
      </c>
      <c r="W113" s="40">
        <v>6.093</v>
      </c>
      <c r="X113" s="40"/>
      <c r="Y113" s="40" t="s">
        <v>420</v>
      </c>
      <c r="Z113" s="48">
        <v>15</v>
      </c>
      <c r="AA113" s="48">
        <v>15</v>
      </c>
      <c r="AB113" s="48">
        <v>15</v>
      </c>
      <c r="AC113" s="48">
        <v>15</v>
      </c>
      <c r="AD113" s="47">
        <v>5</v>
      </c>
      <c r="AE113" s="47">
        <v>0</v>
      </c>
      <c r="AF113" s="47">
        <v>0</v>
      </c>
      <c r="AG113" s="48">
        <v>15</v>
      </c>
      <c r="AH113" s="48">
        <v>15</v>
      </c>
      <c r="AI113" s="48">
        <v>15</v>
      </c>
      <c r="AJ113" s="48">
        <v>15</v>
      </c>
      <c r="AK113" s="48">
        <v>5</v>
      </c>
    </row>
    <row r="114" spans="1:37" s="39" customFormat="1" ht="42.75" customHeight="1" x14ac:dyDescent="0.3">
      <c r="A114" s="75">
        <v>111</v>
      </c>
      <c r="B114" s="98" t="s">
        <v>251</v>
      </c>
      <c r="C114" s="76" t="s">
        <v>26</v>
      </c>
      <c r="D114" s="67"/>
      <c r="E114" s="15"/>
      <c r="F114" s="17"/>
      <c r="G114" s="15">
        <v>42753</v>
      </c>
      <c r="H114" s="18">
        <v>1</v>
      </c>
      <c r="I114" s="17" t="s">
        <v>82</v>
      </c>
      <c r="J114" s="17" t="s">
        <v>82</v>
      </c>
      <c r="K114" s="17" t="s">
        <v>82</v>
      </c>
      <c r="L114" s="17" t="s">
        <v>82</v>
      </c>
      <c r="M114" s="21" t="s">
        <v>82</v>
      </c>
      <c r="N114" s="21" t="s">
        <v>82</v>
      </c>
      <c r="O114" s="18">
        <v>1</v>
      </c>
      <c r="P114" s="17" t="s">
        <v>82</v>
      </c>
      <c r="Q114" s="18">
        <v>1</v>
      </c>
      <c r="R114" s="17" t="s">
        <v>82</v>
      </c>
      <c r="S114" s="18">
        <v>1</v>
      </c>
      <c r="T114" s="14" t="s">
        <v>231</v>
      </c>
      <c r="U114" s="40">
        <f t="shared" si="3"/>
        <v>5.9909999999999997</v>
      </c>
      <c r="V114" s="40">
        <v>5.9909999999999997</v>
      </c>
      <c r="W114" s="40"/>
      <c r="X114" s="40"/>
      <c r="Y114" s="40"/>
      <c r="Z114" s="48"/>
      <c r="AA114" s="47"/>
      <c r="AB114" s="47"/>
      <c r="AC114" s="47"/>
      <c r="AD114" s="47"/>
      <c r="AE114" s="50"/>
      <c r="AF114" s="50"/>
      <c r="AG114" s="48">
        <v>5.9909999999999997</v>
      </c>
      <c r="AH114" s="47"/>
      <c r="AI114" s="48"/>
      <c r="AJ114" s="47"/>
      <c r="AK114" s="48"/>
    </row>
    <row r="115" spans="1:37" s="3" customFormat="1" ht="42.75" customHeight="1" x14ac:dyDescent="0.3">
      <c r="A115" s="75">
        <v>112</v>
      </c>
      <c r="B115" s="98" t="s">
        <v>282</v>
      </c>
      <c r="C115" s="76" t="s">
        <v>26</v>
      </c>
      <c r="D115" s="67"/>
      <c r="E115" s="15"/>
      <c r="F115" s="17"/>
      <c r="G115" s="15">
        <v>42753</v>
      </c>
      <c r="H115" s="18">
        <v>1</v>
      </c>
      <c r="I115" s="17" t="s">
        <v>82</v>
      </c>
      <c r="J115" s="17" t="s">
        <v>82</v>
      </c>
      <c r="K115" s="17" t="s">
        <v>82</v>
      </c>
      <c r="L115" s="17" t="s">
        <v>82</v>
      </c>
      <c r="M115" s="21" t="s">
        <v>82</v>
      </c>
      <c r="N115" s="21" t="s">
        <v>82</v>
      </c>
      <c r="O115" s="18">
        <v>1</v>
      </c>
      <c r="P115" s="17" t="s">
        <v>82</v>
      </c>
      <c r="Q115" s="18">
        <v>1</v>
      </c>
      <c r="R115" s="17" t="s">
        <v>82</v>
      </c>
      <c r="S115" s="18">
        <v>1</v>
      </c>
      <c r="T115" s="14" t="s">
        <v>231</v>
      </c>
      <c r="U115" s="40">
        <f t="shared" si="3"/>
        <v>15.226000000000001</v>
      </c>
      <c r="V115" s="40">
        <v>15.226000000000001</v>
      </c>
      <c r="W115" s="40"/>
      <c r="X115" s="40"/>
      <c r="Y115" s="40"/>
      <c r="Z115" s="48"/>
      <c r="AA115" s="47"/>
      <c r="AB115" s="47"/>
      <c r="AC115" s="47"/>
      <c r="AD115" s="47"/>
      <c r="AE115" s="50"/>
      <c r="AF115" s="50"/>
      <c r="AG115" s="48">
        <v>15.226000000000001</v>
      </c>
      <c r="AH115" s="47"/>
      <c r="AI115" s="48"/>
      <c r="AJ115" s="47"/>
      <c r="AK115" s="48"/>
    </row>
    <row r="116" spans="1:37" s="3" customFormat="1" ht="42.75" customHeight="1" x14ac:dyDescent="0.3">
      <c r="A116" s="75">
        <v>113</v>
      </c>
      <c r="B116" s="98" t="s">
        <v>253</v>
      </c>
      <c r="C116" s="76" t="s">
        <v>26</v>
      </c>
      <c r="D116" s="67"/>
      <c r="E116" s="15"/>
      <c r="F116" s="17"/>
      <c r="G116" s="15">
        <v>42814</v>
      </c>
      <c r="H116" s="18">
        <v>1</v>
      </c>
      <c r="I116" s="18">
        <v>1</v>
      </c>
      <c r="J116" s="17" t="s">
        <v>82</v>
      </c>
      <c r="K116" s="18">
        <v>1</v>
      </c>
      <c r="L116" s="17" t="s">
        <v>82</v>
      </c>
      <c r="M116" s="21" t="s">
        <v>82</v>
      </c>
      <c r="N116" s="21" t="s">
        <v>82</v>
      </c>
      <c r="O116" s="18">
        <v>1</v>
      </c>
      <c r="P116" s="17" t="s">
        <v>82</v>
      </c>
      <c r="Q116" s="18">
        <v>1</v>
      </c>
      <c r="R116" s="17" t="s">
        <v>82</v>
      </c>
      <c r="S116" s="18">
        <v>1</v>
      </c>
      <c r="T116" s="14" t="s">
        <v>222</v>
      </c>
      <c r="U116" s="40">
        <f t="shared" si="3"/>
        <v>5.2750000000000004</v>
      </c>
      <c r="V116" s="40">
        <v>5.2750000000000004</v>
      </c>
      <c r="W116" s="40"/>
      <c r="X116" s="40"/>
      <c r="Y116" s="40"/>
      <c r="Z116" s="48"/>
      <c r="AA116" s="48"/>
      <c r="AB116" s="47"/>
      <c r="AC116" s="48"/>
      <c r="AD116" s="47"/>
      <c r="AE116" s="50"/>
      <c r="AF116" s="50"/>
      <c r="AG116" s="48">
        <v>5.2750000000000004</v>
      </c>
      <c r="AH116" s="47"/>
      <c r="AI116" s="48"/>
      <c r="AJ116" s="47"/>
      <c r="AK116" s="48"/>
    </row>
    <row r="117" spans="1:37" s="39" customFormat="1" ht="39" customHeight="1" x14ac:dyDescent="0.3">
      <c r="A117" s="75">
        <v>114</v>
      </c>
      <c r="B117" s="98" t="s">
        <v>458</v>
      </c>
      <c r="C117" s="76" t="s">
        <v>26</v>
      </c>
      <c r="D117" s="67"/>
      <c r="E117" s="15"/>
      <c r="F117" s="17"/>
      <c r="G117" s="15">
        <v>42753</v>
      </c>
      <c r="H117" s="18">
        <v>1</v>
      </c>
      <c r="I117" s="17" t="s">
        <v>82</v>
      </c>
      <c r="J117" s="17" t="s">
        <v>82</v>
      </c>
      <c r="K117" s="17" t="s">
        <v>82</v>
      </c>
      <c r="L117" s="17" t="s">
        <v>82</v>
      </c>
      <c r="M117" s="21" t="s">
        <v>82</v>
      </c>
      <c r="N117" s="21" t="s">
        <v>82</v>
      </c>
      <c r="O117" s="18">
        <v>1</v>
      </c>
      <c r="P117" s="17" t="s">
        <v>82</v>
      </c>
      <c r="Q117" s="18">
        <v>1</v>
      </c>
      <c r="R117" s="17" t="s">
        <v>82</v>
      </c>
      <c r="S117" s="18">
        <v>1</v>
      </c>
      <c r="T117" s="14" t="s">
        <v>231</v>
      </c>
      <c r="U117" s="40">
        <f t="shared" si="3"/>
        <v>13.651999999999999</v>
      </c>
      <c r="V117" s="40">
        <v>13.651999999999999</v>
      </c>
      <c r="W117" s="40"/>
      <c r="X117" s="40"/>
      <c r="Y117" s="40"/>
      <c r="Z117" s="48"/>
      <c r="AA117" s="47"/>
      <c r="AB117" s="47"/>
      <c r="AC117" s="47"/>
      <c r="AD117" s="47"/>
      <c r="AE117" s="50"/>
      <c r="AF117" s="50"/>
      <c r="AG117" s="48">
        <v>13.651999999999999</v>
      </c>
      <c r="AH117" s="47"/>
      <c r="AI117" s="48"/>
      <c r="AJ117" s="47"/>
      <c r="AK117" s="48"/>
    </row>
    <row r="118" spans="1:37" s="2" customFormat="1" ht="39" customHeight="1" x14ac:dyDescent="0.3">
      <c r="A118" s="75">
        <v>115</v>
      </c>
      <c r="B118" s="98" t="s">
        <v>252</v>
      </c>
      <c r="C118" s="76" t="s">
        <v>26</v>
      </c>
      <c r="D118" s="67"/>
      <c r="E118" s="15"/>
      <c r="F118" s="17"/>
      <c r="G118" s="15">
        <v>42808</v>
      </c>
      <c r="H118" s="18">
        <v>1</v>
      </c>
      <c r="I118" s="17" t="s">
        <v>82</v>
      </c>
      <c r="J118" s="17" t="s">
        <v>82</v>
      </c>
      <c r="K118" s="17" t="s">
        <v>82</v>
      </c>
      <c r="L118" s="17" t="s">
        <v>82</v>
      </c>
      <c r="M118" s="21" t="s">
        <v>82</v>
      </c>
      <c r="N118" s="21" t="s">
        <v>82</v>
      </c>
      <c r="O118" s="18">
        <v>1</v>
      </c>
      <c r="P118" s="17" t="s">
        <v>82</v>
      </c>
      <c r="Q118" s="18">
        <v>1</v>
      </c>
      <c r="R118" s="17" t="s">
        <v>82</v>
      </c>
      <c r="S118" s="18">
        <v>1</v>
      </c>
      <c r="T118" s="14" t="s">
        <v>231</v>
      </c>
      <c r="U118" s="40">
        <f t="shared" si="3"/>
        <v>5.9</v>
      </c>
      <c r="V118" s="40">
        <v>5.9</v>
      </c>
      <c r="W118" s="40"/>
      <c r="X118" s="40"/>
      <c r="Y118" s="40"/>
      <c r="Z118" s="48"/>
      <c r="AA118" s="47"/>
      <c r="AB118" s="47"/>
      <c r="AC118" s="47"/>
      <c r="AD118" s="47"/>
      <c r="AE118" s="50"/>
      <c r="AF118" s="50"/>
      <c r="AG118" s="48">
        <v>5.9</v>
      </c>
      <c r="AH118" s="47"/>
      <c r="AI118" s="48"/>
      <c r="AJ118" s="47"/>
      <c r="AK118" s="48"/>
    </row>
    <row r="119" spans="1:37" s="5" customFormat="1" ht="36.75" customHeight="1" x14ac:dyDescent="0.3">
      <c r="A119" s="75">
        <v>116</v>
      </c>
      <c r="B119" s="98" t="s">
        <v>232</v>
      </c>
      <c r="C119" s="76" t="s">
        <v>26</v>
      </c>
      <c r="D119" s="67"/>
      <c r="E119" s="15"/>
      <c r="F119" s="17"/>
      <c r="G119" s="15" t="s">
        <v>404</v>
      </c>
      <c r="H119" s="18">
        <v>1</v>
      </c>
      <c r="I119" s="18">
        <v>1</v>
      </c>
      <c r="J119" s="17" t="s">
        <v>82</v>
      </c>
      <c r="K119" s="18">
        <v>1</v>
      </c>
      <c r="L119" s="17" t="s">
        <v>82</v>
      </c>
      <c r="M119" s="21" t="s">
        <v>82</v>
      </c>
      <c r="N119" s="21" t="s">
        <v>82</v>
      </c>
      <c r="O119" s="18">
        <v>1</v>
      </c>
      <c r="P119" s="18">
        <v>1</v>
      </c>
      <c r="Q119" s="18">
        <v>1</v>
      </c>
      <c r="R119" s="17" t="s">
        <v>82</v>
      </c>
      <c r="S119" s="18">
        <v>1</v>
      </c>
      <c r="T119" s="14" t="s">
        <v>233</v>
      </c>
      <c r="U119" s="40">
        <f t="shared" si="3"/>
        <v>432.13499999999999</v>
      </c>
      <c r="V119" s="40">
        <v>432.13499999999999</v>
      </c>
      <c r="W119" s="40"/>
      <c r="X119" s="40"/>
      <c r="Y119" s="40"/>
      <c r="Z119" s="48"/>
      <c r="AA119" s="48"/>
      <c r="AB119" s="47"/>
      <c r="AC119" s="48"/>
      <c r="AD119" s="47"/>
      <c r="AE119" s="50"/>
      <c r="AF119" s="50"/>
      <c r="AG119" s="48">
        <v>432.13499999999999</v>
      </c>
      <c r="AH119" s="48"/>
      <c r="AI119" s="48"/>
      <c r="AJ119" s="47"/>
      <c r="AK119" s="48"/>
    </row>
    <row r="120" spans="1:37" s="5" customFormat="1" ht="25.5" customHeight="1" x14ac:dyDescent="0.3">
      <c r="A120" s="75">
        <v>117</v>
      </c>
      <c r="B120" s="98" t="s">
        <v>2</v>
      </c>
      <c r="C120" s="76" t="s">
        <v>26</v>
      </c>
      <c r="D120" s="67" t="s">
        <v>506</v>
      </c>
      <c r="E120" s="15"/>
      <c r="F120" s="17"/>
      <c r="G120" s="15"/>
      <c r="H120" s="17"/>
      <c r="I120" s="17"/>
      <c r="J120" s="17"/>
      <c r="K120" s="17"/>
      <c r="L120" s="17"/>
      <c r="M120" s="21"/>
      <c r="N120" s="21"/>
      <c r="O120" s="17"/>
      <c r="P120" s="17"/>
      <c r="Q120" s="17"/>
      <c r="R120" s="17"/>
      <c r="S120" s="17"/>
      <c r="T120" s="14"/>
      <c r="U120" s="40">
        <v>145.4</v>
      </c>
      <c r="V120" s="40"/>
      <c r="W120" s="40"/>
      <c r="X120" s="40"/>
      <c r="Y120" s="40" t="s">
        <v>538</v>
      </c>
      <c r="Z120" s="47"/>
      <c r="AA120" s="47"/>
      <c r="AB120" s="47"/>
      <c r="AC120" s="47"/>
      <c r="AD120" s="47"/>
      <c r="AE120" s="50"/>
      <c r="AF120" s="50"/>
      <c r="AG120" s="47">
        <v>73.400000000000006</v>
      </c>
      <c r="AH120" s="47"/>
      <c r="AI120" s="47"/>
      <c r="AJ120" s="47"/>
      <c r="AK120" s="47"/>
    </row>
    <row r="121" spans="1:37" s="5" customFormat="1" ht="36.75" customHeight="1" x14ac:dyDescent="0.3">
      <c r="A121" s="75">
        <v>118</v>
      </c>
      <c r="B121" s="98" t="s">
        <v>29</v>
      </c>
      <c r="C121" s="76" t="s">
        <v>27</v>
      </c>
      <c r="D121" s="67" t="s">
        <v>361</v>
      </c>
      <c r="E121" s="15" t="s">
        <v>406</v>
      </c>
      <c r="F121" s="17">
        <v>47</v>
      </c>
      <c r="G121" s="15"/>
      <c r="H121" s="18">
        <v>1</v>
      </c>
      <c r="I121" s="18">
        <v>1</v>
      </c>
      <c r="J121" s="18">
        <v>1</v>
      </c>
      <c r="K121" s="18">
        <v>1</v>
      </c>
      <c r="L121" s="17" t="s">
        <v>82</v>
      </c>
      <c r="M121" s="17" t="s">
        <v>82</v>
      </c>
      <c r="N121" s="17" t="s">
        <v>82</v>
      </c>
      <c r="O121" s="18">
        <v>1</v>
      </c>
      <c r="P121" s="18">
        <v>1</v>
      </c>
      <c r="Q121" s="18">
        <v>1</v>
      </c>
      <c r="R121" s="17" t="s">
        <v>82</v>
      </c>
      <c r="S121" s="18">
        <v>1</v>
      </c>
      <c r="T121" s="14" t="s">
        <v>202</v>
      </c>
      <c r="U121" s="40">
        <f>V121+W121+X121</f>
        <v>19.318999999999999</v>
      </c>
      <c r="V121" s="40">
        <v>13.459</v>
      </c>
      <c r="W121" s="40">
        <v>5.5590000000000002</v>
      </c>
      <c r="X121" s="40">
        <v>0.30099999999999999</v>
      </c>
      <c r="Y121" s="40" t="s">
        <v>412</v>
      </c>
      <c r="Z121" s="48">
        <v>10</v>
      </c>
      <c r="AA121" s="48">
        <v>10</v>
      </c>
      <c r="AB121" s="48">
        <v>19.32</v>
      </c>
      <c r="AC121" s="48">
        <v>8</v>
      </c>
      <c r="AD121" s="47">
        <v>0</v>
      </c>
      <c r="AE121" s="47">
        <v>0</v>
      </c>
      <c r="AF121" s="47">
        <v>0</v>
      </c>
      <c r="AG121" s="48">
        <v>19.318999999999999</v>
      </c>
      <c r="AH121" s="48">
        <v>12</v>
      </c>
      <c r="AI121" s="48">
        <v>13.76</v>
      </c>
      <c r="AJ121" s="47">
        <v>5.56</v>
      </c>
      <c r="AK121" s="48">
        <v>0</v>
      </c>
    </row>
    <row r="122" spans="1:37" s="5" customFormat="1" ht="36.75" customHeight="1" x14ac:dyDescent="0.3">
      <c r="A122" s="75">
        <v>119</v>
      </c>
      <c r="B122" s="98" t="s">
        <v>237</v>
      </c>
      <c r="C122" s="76" t="s">
        <v>27</v>
      </c>
      <c r="D122" s="68" t="s">
        <v>360</v>
      </c>
      <c r="E122" s="15"/>
      <c r="F122" s="24"/>
      <c r="G122" s="22">
        <v>41814</v>
      </c>
      <c r="H122" s="18">
        <v>1</v>
      </c>
      <c r="I122" s="18">
        <v>1</v>
      </c>
      <c r="J122" s="18">
        <v>1</v>
      </c>
      <c r="K122" s="18">
        <v>1</v>
      </c>
      <c r="L122" s="18">
        <v>1</v>
      </c>
      <c r="M122" s="17" t="s">
        <v>82</v>
      </c>
      <c r="N122" s="17" t="s">
        <v>82</v>
      </c>
      <c r="O122" s="18">
        <v>1</v>
      </c>
      <c r="P122" s="18">
        <v>1</v>
      </c>
      <c r="Q122" s="18">
        <v>1</v>
      </c>
      <c r="R122" s="18">
        <v>1</v>
      </c>
      <c r="S122" s="18">
        <v>1</v>
      </c>
      <c r="T122" s="14" t="s">
        <v>239</v>
      </c>
      <c r="U122" s="40">
        <v>139.0865</v>
      </c>
      <c r="V122" s="42"/>
      <c r="W122" s="42"/>
      <c r="X122" s="42"/>
      <c r="Y122" s="40"/>
      <c r="Z122" s="48">
        <v>100.2</v>
      </c>
      <c r="AA122" s="48">
        <v>100.2</v>
      </c>
      <c r="AB122" s="48">
        <v>139.09</v>
      </c>
      <c r="AC122" s="48">
        <v>99.7</v>
      </c>
      <c r="AD122" s="48">
        <v>0</v>
      </c>
      <c r="AE122" s="47">
        <v>0</v>
      </c>
      <c r="AF122" s="47">
        <v>0</v>
      </c>
      <c r="AG122" s="48">
        <v>99.7</v>
      </c>
      <c r="AH122" s="48">
        <v>100.2</v>
      </c>
      <c r="AI122" s="48">
        <v>99.7</v>
      </c>
      <c r="AJ122" s="48">
        <v>58.9</v>
      </c>
      <c r="AK122" s="48" t="s">
        <v>454</v>
      </c>
    </row>
    <row r="123" spans="1:37" s="5" customFormat="1" ht="26.25" customHeight="1" x14ac:dyDescent="0.3">
      <c r="A123" s="75">
        <v>120</v>
      </c>
      <c r="B123" s="98" t="s">
        <v>2</v>
      </c>
      <c r="C123" s="76" t="s">
        <v>27</v>
      </c>
      <c r="D123" s="67" t="s">
        <v>489</v>
      </c>
      <c r="E123" s="15"/>
      <c r="F123" s="17"/>
      <c r="G123" s="15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4"/>
      <c r="U123" s="40">
        <v>119.8</v>
      </c>
      <c r="V123" s="40"/>
      <c r="W123" s="40"/>
      <c r="X123" s="40"/>
      <c r="Y123" s="40" t="s">
        <v>540</v>
      </c>
      <c r="Z123" s="47"/>
      <c r="AA123" s="47"/>
      <c r="AB123" s="47"/>
      <c r="AC123" s="47"/>
      <c r="AD123" s="47"/>
      <c r="AE123" s="47"/>
      <c r="AF123" s="47"/>
      <c r="AG123" s="47">
        <v>100</v>
      </c>
      <c r="AH123" s="47"/>
      <c r="AI123" s="47"/>
      <c r="AJ123" s="47"/>
      <c r="AK123" s="47"/>
    </row>
    <row r="124" spans="1:37" s="2" customFormat="1" ht="37.5" customHeight="1" x14ac:dyDescent="0.3">
      <c r="A124" s="75">
        <v>121</v>
      </c>
      <c r="B124" s="98" t="s">
        <v>28</v>
      </c>
      <c r="C124" s="76" t="s">
        <v>572</v>
      </c>
      <c r="D124" s="67" t="s">
        <v>296</v>
      </c>
      <c r="E124" s="15">
        <v>41746</v>
      </c>
      <c r="F124" s="17">
        <v>92</v>
      </c>
      <c r="G124" s="15"/>
      <c r="H124" s="18">
        <v>1</v>
      </c>
      <c r="I124" s="18">
        <v>1</v>
      </c>
      <c r="J124" s="18">
        <v>1</v>
      </c>
      <c r="K124" s="18">
        <v>1</v>
      </c>
      <c r="L124" s="18">
        <v>1</v>
      </c>
      <c r="M124" s="17" t="s">
        <v>82</v>
      </c>
      <c r="N124" s="17" t="s">
        <v>82</v>
      </c>
      <c r="O124" s="18">
        <v>1</v>
      </c>
      <c r="P124" s="18">
        <v>1</v>
      </c>
      <c r="Q124" s="18">
        <v>1</v>
      </c>
      <c r="R124" s="18">
        <v>1</v>
      </c>
      <c r="S124" s="18">
        <v>1</v>
      </c>
      <c r="T124" s="14" t="s">
        <v>181</v>
      </c>
      <c r="U124" s="40">
        <f>V124+W124+X124</f>
        <v>245.29050000000001</v>
      </c>
      <c r="V124" s="40">
        <v>236.03100000000001</v>
      </c>
      <c r="W124" s="40">
        <v>9.2594999999999992</v>
      </c>
      <c r="X124" s="40">
        <v>0</v>
      </c>
      <c r="Y124" s="40" t="s">
        <v>453</v>
      </c>
      <c r="Z124" s="48">
        <v>189.5</v>
      </c>
      <c r="AA124" s="48">
        <v>236.03</v>
      </c>
      <c r="AB124" s="48">
        <v>236.03</v>
      </c>
      <c r="AC124" s="48">
        <v>118.02</v>
      </c>
      <c r="AD124" s="48">
        <v>0</v>
      </c>
      <c r="AE124" s="47">
        <v>0</v>
      </c>
      <c r="AF124" s="47">
        <v>0</v>
      </c>
      <c r="AG124" s="48">
        <v>245.29000000000002</v>
      </c>
      <c r="AH124" s="48">
        <v>118.02</v>
      </c>
      <c r="AI124" s="48">
        <v>245.29</v>
      </c>
      <c r="AJ124" s="48">
        <v>63.4</v>
      </c>
      <c r="AK124" s="48">
        <v>1.2</v>
      </c>
    </row>
    <row r="125" spans="1:37" s="5" customFormat="1" ht="37.5" customHeight="1" x14ac:dyDescent="0.25">
      <c r="A125" s="75">
        <v>122</v>
      </c>
      <c r="B125" s="9" t="s">
        <v>15</v>
      </c>
      <c r="C125" s="76" t="s">
        <v>30</v>
      </c>
      <c r="D125" s="67" t="s">
        <v>344</v>
      </c>
      <c r="E125" s="15">
        <v>41590</v>
      </c>
      <c r="F125" s="17">
        <v>75</v>
      </c>
      <c r="G125" s="15">
        <v>42422</v>
      </c>
      <c r="H125" s="18">
        <v>1</v>
      </c>
      <c r="I125" s="18">
        <v>1</v>
      </c>
      <c r="J125" s="18">
        <v>1</v>
      </c>
      <c r="K125" s="17" t="s">
        <v>82</v>
      </c>
      <c r="L125" s="18">
        <v>1</v>
      </c>
      <c r="M125" s="17" t="s">
        <v>82</v>
      </c>
      <c r="N125" s="17" t="s">
        <v>82</v>
      </c>
      <c r="O125" s="18">
        <v>1</v>
      </c>
      <c r="P125" s="18">
        <v>1</v>
      </c>
      <c r="Q125" s="18">
        <v>1</v>
      </c>
      <c r="R125" s="18">
        <v>1</v>
      </c>
      <c r="S125" s="18">
        <v>1</v>
      </c>
      <c r="T125" s="14" t="s">
        <v>238</v>
      </c>
      <c r="U125" s="40">
        <f>V125+W125+X125</f>
        <v>245.249</v>
      </c>
      <c r="V125" s="40">
        <v>75.075999999999993</v>
      </c>
      <c r="W125" s="40">
        <v>170.173</v>
      </c>
      <c r="X125" s="40"/>
      <c r="Y125" s="40"/>
      <c r="Z125" s="48"/>
      <c r="AA125" s="48"/>
      <c r="AB125" s="48"/>
      <c r="AC125" s="47"/>
      <c r="AD125" s="48"/>
      <c r="AE125" s="47"/>
      <c r="AF125" s="47"/>
      <c r="AG125" s="48">
        <v>0</v>
      </c>
      <c r="AH125" s="48"/>
      <c r="AI125" s="48"/>
      <c r="AJ125" s="48"/>
      <c r="AK125" s="48"/>
    </row>
    <row r="126" spans="1:37" s="39" customFormat="1" ht="28.5" customHeight="1" x14ac:dyDescent="0.3">
      <c r="A126" s="75">
        <v>123</v>
      </c>
      <c r="B126" s="9" t="s">
        <v>2</v>
      </c>
      <c r="C126" s="76" t="s">
        <v>30</v>
      </c>
      <c r="D126" s="67" t="s">
        <v>507</v>
      </c>
      <c r="E126" s="15"/>
      <c r="F126" s="17"/>
      <c r="G126" s="15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4"/>
      <c r="U126" s="40">
        <v>0</v>
      </c>
      <c r="V126" s="40"/>
      <c r="W126" s="40"/>
      <c r="X126" s="40"/>
      <c r="Y126" s="40" t="s">
        <v>525</v>
      </c>
      <c r="Z126" s="47"/>
      <c r="AA126" s="47"/>
      <c r="AB126" s="47"/>
      <c r="AC126" s="47"/>
      <c r="AD126" s="47"/>
      <c r="AE126" s="47"/>
      <c r="AF126" s="47"/>
      <c r="AG126" s="47">
        <v>0</v>
      </c>
      <c r="AH126" s="47"/>
      <c r="AI126" s="47"/>
      <c r="AJ126" s="47"/>
      <c r="AK126" s="47"/>
    </row>
    <row r="127" spans="1:37" s="2" customFormat="1" ht="37.5" customHeight="1" x14ac:dyDescent="0.3">
      <c r="A127" s="75">
        <v>124</v>
      </c>
      <c r="B127" s="98" t="s">
        <v>11</v>
      </c>
      <c r="C127" s="76" t="s">
        <v>63</v>
      </c>
      <c r="D127" s="67" t="s">
        <v>362</v>
      </c>
      <c r="E127" s="15">
        <v>40682</v>
      </c>
      <c r="F127" s="17">
        <v>11</v>
      </c>
      <c r="G127" s="15"/>
      <c r="H127" s="18">
        <v>1</v>
      </c>
      <c r="I127" s="18">
        <v>1</v>
      </c>
      <c r="J127" s="18">
        <v>1</v>
      </c>
      <c r="K127" s="18">
        <v>1</v>
      </c>
      <c r="L127" s="18">
        <v>1</v>
      </c>
      <c r="M127" s="21" t="s">
        <v>82</v>
      </c>
      <c r="N127" s="17" t="s">
        <v>82</v>
      </c>
      <c r="O127" s="18">
        <v>1</v>
      </c>
      <c r="P127" s="18">
        <v>1</v>
      </c>
      <c r="Q127" s="18">
        <v>1</v>
      </c>
      <c r="R127" s="18">
        <v>1</v>
      </c>
      <c r="S127" s="18">
        <v>1</v>
      </c>
      <c r="T127" s="14" t="s">
        <v>181</v>
      </c>
      <c r="U127" s="40">
        <f>V127+W127+X127</f>
        <v>268.77999999999997</v>
      </c>
      <c r="V127" s="40">
        <v>267.2</v>
      </c>
      <c r="W127" s="40">
        <v>0</v>
      </c>
      <c r="X127" s="40">
        <v>1.58</v>
      </c>
      <c r="Y127" s="40" t="s">
        <v>422</v>
      </c>
      <c r="Z127" s="48">
        <v>268.78000000000003</v>
      </c>
      <c r="AA127" s="48">
        <v>0</v>
      </c>
      <c r="AB127" s="48">
        <v>0</v>
      </c>
      <c r="AC127" s="48">
        <v>268.78000000000003</v>
      </c>
      <c r="AD127" s="48">
        <v>0</v>
      </c>
      <c r="AE127" s="50">
        <v>268.78000000000003</v>
      </c>
      <c r="AF127" s="47">
        <v>0</v>
      </c>
      <c r="AG127" s="48">
        <v>268.78000000000003</v>
      </c>
      <c r="AH127" s="48">
        <v>268.78000000000003</v>
      </c>
      <c r="AI127" s="48">
        <v>268.78000000000003</v>
      </c>
      <c r="AJ127" s="48">
        <v>0</v>
      </c>
      <c r="AK127" s="48">
        <v>0</v>
      </c>
    </row>
    <row r="128" spans="1:37" s="4" customFormat="1" ht="27" customHeight="1" x14ac:dyDescent="0.3">
      <c r="A128" s="75">
        <v>125</v>
      </c>
      <c r="B128" s="9" t="s">
        <v>2</v>
      </c>
      <c r="C128" s="76" t="s">
        <v>63</v>
      </c>
      <c r="D128" s="67" t="s">
        <v>508</v>
      </c>
      <c r="E128" s="16"/>
      <c r="F128" s="17"/>
      <c r="G128" s="15"/>
      <c r="H128" s="17"/>
      <c r="I128" s="17"/>
      <c r="J128" s="17"/>
      <c r="K128" s="17"/>
      <c r="L128" s="17"/>
      <c r="M128" s="21"/>
      <c r="N128" s="17"/>
      <c r="O128" s="17"/>
      <c r="P128" s="17"/>
      <c r="Q128" s="17"/>
      <c r="R128" s="17"/>
      <c r="S128" s="17"/>
      <c r="T128" s="14"/>
      <c r="U128" s="40">
        <v>1312.9</v>
      </c>
      <c r="V128" s="40"/>
      <c r="W128" s="40"/>
      <c r="X128" s="40"/>
      <c r="Y128" s="40" t="s">
        <v>526</v>
      </c>
      <c r="Z128" s="47">
        <v>1312.9</v>
      </c>
      <c r="AA128" s="47">
        <v>0</v>
      </c>
      <c r="AB128" s="47">
        <v>0</v>
      </c>
      <c r="AC128" s="47">
        <v>1312.9</v>
      </c>
      <c r="AD128" s="47">
        <v>0</v>
      </c>
      <c r="AE128" s="50">
        <v>1312.9</v>
      </c>
      <c r="AF128" s="47">
        <v>0</v>
      </c>
      <c r="AG128" s="47">
        <v>1312.9</v>
      </c>
      <c r="AH128" s="47">
        <v>1312.9</v>
      </c>
      <c r="AI128" s="47">
        <v>1312.9</v>
      </c>
      <c r="AJ128" s="47">
        <v>0</v>
      </c>
      <c r="AK128" s="47">
        <v>0</v>
      </c>
    </row>
    <row r="129" spans="1:37" s="4" customFormat="1" ht="40.5" customHeight="1" x14ac:dyDescent="0.3">
      <c r="A129" s="75">
        <v>126</v>
      </c>
      <c r="B129" s="8" t="s">
        <v>284</v>
      </c>
      <c r="C129" s="76" t="s">
        <v>283</v>
      </c>
      <c r="D129" s="71" t="s">
        <v>363</v>
      </c>
      <c r="E129" s="15"/>
      <c r="F129" s="17"/>
      <c r="G129" s="15">
        <v>42401</v>
      </c>
      <c r="H129" s="21">
        <v>1</v>
      </c>
      <c r="I129" s="17" t="s">
        <v>82</v>
      </c>
      <c r="J129" s="18">
        <v>1</v>
      </c>
      <c r="K129" s="17" t="s">
        <v>82</v>
      </c>
      <c r="L129" s="17" t="s">
        <v>82</v>
      </c>
      <c r="M129" s="17" t="s">
        <v>82</v>
      </c>
      <c r="N129" s="17" t="s">
        <v>82</v>
      </c>
      <c r="O129" s="17" t="s">
        <v>82</v>
      </c>
      <c r="P129" s="17" t="s">
        <v>82</v>
      </c>
      <c r="Q129" s="17" t="s">
        <v>82</v>
      </c>
      <c r="R129" s="18">
        <v>1</v>
      </c>
      <c r="S129" s="17" t="s">
        <v>82</v>
      </c>
      <c r="T129" s="14" t="s">
        <v>285</v>
      </c>
      <c r="U129" s="40">
        <f>V129+W129+X129</f>
        <v>182.49600000000001</v>
      </c>
      <c r="V129" s="40">
        <v>9.1319999999999997</v>
      </c>
      <c r="W129" s="40">
        <v>169.81700000000001</v>
      </c>
      <c r="X129" s="40">
        <v>3.5470000000000002</v>
      </c>
      <c r="Y129" s="95" t="s">
        <v>423</v>
      </c>
      <c r="Z129" s="50">
        <v>60</v>
      </c>
      <c r="AA129" s="47">
        <v>30</v>
      </c>
      <c r="AB129" s="48">
        <v>80</v>
      </c>
      <c r="AC129" s="47">
        <v>0</v>
      </c>
      <c r="AD129" s="47">
        <v>0</v>
      </c>
      <c r="AE129" s="47">
        <v>0</v>
      </c>
      <c r="AF129" s="47">
        <v>0</v>
      </c>
      <c r="AG129" s="47">
        <v>20</v>
      </c>
      <c r="AH129" s="47">
        <v>30</v>
      </c>
      <c r="AI129" s="47">
        <v>20</v>
      </c>
      <c r="AJ129" s="48">
        <v>70</v>
      </c>
      <c r="AK129" s="47">
        <v>5</v>
      </c>
    </row>
    <row r="130" spans="1:37" s="2" customFormat="1" ht="36" customHeight="1" x14ac:dyDescent="0.3">
      <c r="A130" s="75">
        <v>127</v>
      </c>
      <c r="B130" s="9" t="s">
        <v>2</v>
      </c>
      <c r="C130" s="76" t="s">
        <v>283</v>
      </c>
      <c r="D130" s="67" t="s">
        <v>509</v>
      </c>
      <c r="E130" s="15"/>
      <c r="F130" s="17"/>
      <c r="G130" s="15"/>
      <c r="H130" s="2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4"/>
      <c r="U130" s="40">
        <v>160.19999999999999</v>
      </c>
      <c r="V130" s="40"/>
      <c r="W130" s="40"/>
      <c r="X130" s="40"/>
      <c r="Y130" s="40">
        <v>342.7</v>
      </c>
      <c r="Z130" s="50">
        <v>30</v>
      </c>
      <c r="AA130" s="47">
        <v>15</v>
      </c>
      <c r="AB130" s="47">
        <v>50</v>
      </c>
      <c r="AC130" s="47">
        <v>0</v>
      </c>
      <c r="AD130" s="47">
        <v>0</v>
      </c>
      <c r="AE130" s="47">
        <v>0</v>
      </c>
      <c r="AF130" s="47">
        <v>0</v>
      </c>
      <c r="AG130" s="47">
        <v>5</v>
      </c>
      <c r="AH130" s="47">
        <v>15</v>
      </c>
      <c r="AI130" s="47">
        <v>15</v>
      </c>
      <c r="AJ130" s="47">
        <v>40</v>
      </c>
      <c r="AK130" s="47">
        <v>1</v>
      </c>
    </row>
    <row r="131" spans="1:37" s="2" customFormat="1" ht="36" customHeight="1" x14ac:dyDescent="0.3">
      <c r="A131" s="75">
        <v>128</v>
      </c>
      <c r="B131" s="97" t="s">
        <v>64</v>
      </c>
      <c r="C131" s="76" t="s">
        <v>31</v>
      </c>
      <c r="D131" s="67" t="s">
        <v>364</v>
      </c>
      <c r="E131" s="15" t="s">
        <v>407</v>
      </c>
      <c r="F131" s="17" t="s">
        <v>408</v>
      </c>
      <c r="G131" s="15"/>
      <c r="H131" s="18">
        <v>1</v>
      </c>
      <c r="I131" s="18">
        <v>1</v>
      </c>
      <c r="J131" s="18">
        <v>1</v>
      </c>
      <c r="K131" s="17" t="s">
        <v>82</v>
      </c>
      <c r="L131" s="17" t="s">
        <v>82</v>
      </c>
      <c r="M131" s="17" t="s">
        <v>82</v>
      </c>
      <c r="N131" s="17" t="s">
        <v>82</v>
      </c>
      <c r="O131" s="18">
        <v>1</v>
      </c>
      <c r="P131" s="18">
        <v>1</v>
      </c>
      <c r="Q131" s="18">
        <v>1</v>
      </c>
      <c r="R131" s="18">
        <v>1</v>
      </c>
      <c r="S131" s="17" t="s">
        <v>82</v>
      </c>
      <c r="T131" s="14" t="s">
        <v>179</v>
      </c>
      <c r="U131" s="40">
        <f>V131+W131+X131</f>
        <v>196.23259999999999</v>
      </c>
      <c r="V131" s="40">
        <v>129.553</v>
      </c>
      <c r="W131" s="40">
        <v>66.679599999999994</v>
      </c>
      <c r="X131" s="40"/>
      <c r="Y131" s="40"/>
      <c r="Z131" s="48">
        <v>124.6</v>
      </c>
      <c r="AA131" s="48">
        <v>124.6</v>
      </c>
      <c r="AB131" s="48">
        <v>193.7</v>
      </c>
      <c r="AC131" s="47">
        <v>0</v>
      </c>
      <c r="AD131" s="47">
        <v>0</v>
      </c>
      <c r="AE131" s="47">
        <v>0</v>
      </c>
      <c r="AF131" s="47">
        <v>0</v>
      </c>
      <c r="AG131" s="48">
        <v>124.6</v>
      </c>
      <c r="AH131" s="48">
        <v>124.6</v>
      </c>
      <c r="AI131" s="48">
        <v>124.6</v>
      </c>
      <c r="AJ131" s="48">
        <v>193.7</v>
      </c>
      <c r="AK131" s="47">
        <v>0</v>
      </c>
    </row>
    <row r="132" spans="1:37" s="2" customFormat="1" ht="26.25" customHeight="1" collapsed="1" x14ac:dyDescent="0.3">
      <c r="A132" s="75">
        <v>129</v>
      </c>
      <c r="B132" s="98" t="s">
        <v>2</v>
      </c>
      <c r="C132" s="76" t="s">
        <v>31</v>
      </c>
      <c r="D132" s="67" t="s">
        <v>510</v>
      </c>
      <c r="E132" s="15"/>
      <c r="F132" s="17"/>
      <c r="G132" s="15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4"/>
      <c r="U132" s="40">
        <v>324.5</v>
      </c>
      <c r="V132" s="40"/>
      <c r="W132" s="40"/>
      <c r="X132" s="40"/>
      <c r="Y132" s="40" t="s">
        <v>533</v>
      </c>
      <c r="Z132" s="47"/>
      <c r="AA132" s="47"/>
      <c r="AB132" s="47"/>
      <c r="AC132" s="47"/>
      <c r="AD132" s="47"/>
      <c r="AE132" s="47"/>
      <c r="AF132" s="47"/>
      <c r="AG132" s="47">
        <v>387.6</v>
      </c>
      <c r="AH132" s="47"/>
      <c r="AI132" s="47"/>
      <c r="AJ132" s="47"/>
      <c r="AK132" s="47"/>
    </row>
    <row r="133" spans="1:37" s="2" customFormat="1" ht="36.75" customHeight="1" x14ac:dyDescent="0.3">
      <c r="A133" s="75">
        <v>130</v>
      </c>
      <c r="B133" s="98" t="s">
        <v>100</v>
      </c>
      <c r="C133" s="76" t="s">
        <v>31</v>
      </c>
      <c r="D133" s="67" t="s">
        <v>365</v>
      </c>
      <c r="E133" s="15">
        <v>41450</v>
      </c>
      <c r="F133" s="17" t="s">
        <v>396</v>
      </c>
      <c r="G133" s="15"/>
      <c r="H133" s="18">
        <v>1</v>
      </c>
      <c r="I133" s="18">
        <v>1</v>
      </c>
      <c r="J133" s="18">
        <v>1</v>
      </c>
      <c r="K133" s="17" t="s">
        <v>82</v>
      </c>
      <c r="L133" s="17" t="s">
        <v>82</v>
      </c>
      <c r="M133" s="17" t="s">
        <v>82</v>
      </c>
      <c r="N133" s="17" t="s">
        <v>82</v>
      </c>
      <c r="O133" s="18">
        <v>1</v>
      </c>
      <c r="P133" s="18">
        <v>1</v>
      </c>
      <c r="Q133" s="18">
        <v>1</v>
      </c>
      <c r="R133" s="18">
        <v>1</v>
      </c>
      <c r="S133" s="17" t="s">
        <v>82</v>
      </c>
      <c r="T133" s="14" t="s">
        <v>261</v>
      </c>
      <c r="U133" s="40">
        <f>V133+W133+X133</f>
        <v>71.477999999999994</v>
      </c>
      <c r="V133" s="40">
        <v>71.477999999999994</v>
      </c>
      <c r="W133" s="40"/>
      <c r="X133" s="40"/>
      <c r="Y133" s="40"/>
      <c r="Z133" s="48"/>
      <c r="AA133" s="48"/>
      <c r="AB133" s="48"/>
      <c r="AC133" s="47"/>
      <c r="AD133" s="47"/>
      <c r="AE133" s="47"/>
      <c r="AF133" s="47"/>
      <c r="AG133" s="48">
        <v>71.477999999999994</v>
      </c>
      <c r="AH133" s="48"/>
      <c r="AI133" s="48"/>
      <c r="AJ133" s="48"/>
      <c r="AK133" s="47"/>
    </row>
    <row r="134" spans="1:37" s="2" customFormat="1" ht="34.5" customHeight="1" x14ac:dyDescent="0.3">
      <c r="A134" s="75">
        <v>131</v>
      </c>
      <c r="B134" s="98" t="s">
        <v>2</v>
      </c>
      <c r="C134" s="76" t="s">
        <v>32</v>
      </c>
      <c r="D134" s="67" t="s">
        <v>511</v>
      </c>
      <c r="E134" s="15"/>
      <c r="F134" s="17"/>
      <c r="G134" s="15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4"/>
      <c r="U134" s="40">
        <v>144.80000000000001</v>
      </c>
      <c r="V134" s="40"/>
      <c r="W134" s="40"/>
      <c r="X134" s="40"/>
      <c r="Y134" s="40">
        <v>366.8</v>
      </c>
      <c r="Z134" s="47">
        <v>0</v>
      </c>
      <c r="AA134" s="47">
        <v>0</v>
      </c>
      <c r="AB134" s="47">
        <v>72.400000000000006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72.400000000000006</v>
      </c>
      <c r="AK134" s="47">
        <v>0</v>
      </c>
    </row>
    <row r="135" spans="1:37" s="2" customFormat="1" ht="37.5" customHeight="1" x14ac:dyDescent="0.3">
      <c r="A135" s="75">
        <v>132</v>
      </c>
      <c r="B135" s="9" t="s">
        <v>240</v>
      </c>
      <c r="C135" s="76" t="s">
        <v>32</v>
      </c>
      <c r="D135" s="67" t="s">
        <v>367</v>
      </c>
      <c r="E135" s="15">
        <v>41907</v>
      </c>
      <c r="F135" s="17">
        <v>118</v>
      </c>
      <c r="G135" s="15"/>
      <c r="H135" s="18">
        <v>1</v>
      </c>
      <c r="I135" s="18">
        <v>1</v>
      </c>
      <c r="J135" s="18">
        <v>1</v>
      </c>
      <c r="K135" s="18">
        <v>1</v>
      </c>
      <c r="L135" s="17" t="s">
        <v>82</v>
      </c>
      <c r="M135" s="17" t="s">
        <v>82</v>
      </c>
      <c r="N135" s="17" t="s">
        <v>82</v>
      </c>
      <c r="O135" s="18">
        <v>1</v>
      </c>
      <c r="P135" s="18">
        <v>1</v>
      </c>
      <c r="Q135" s="18">
        <v>1</v>
      </c>
      <c r="R135" s="18">
        <v>1</v>
      </c>
      <c r="S135" s="18">
        <v>1</v>
      </c>
      <c r="T135" s="14" t="s">
        <v>241</v>
      </c>
      <c r="U135" s="40">
        <f t="shared" ref="U135:U146" si="4">V135+W135+X135</f>
        <v>15.443</v>
      </c>
      <c r="V135" s="40">
        <v>15.443</v>
      </c>
      <c r="W135" s="40"/>
      <c r="X135" s="40"/>
      <c r="Y135" s="40"/>
      <c r="Z135" s="48">
        <v>15.44</v>
      </c>
      <c r="AA135" s="48">
        <v>15.44</v>
      </c>
      <c r="AB135" s="48">
        <v>6</v>
      </c>
      <c r="AC135" s="48">
        <v>15.44</v>
      </c>
      <c r="AD135" s="47">
        <v>0</v>
      </c>
      <c r="AE135" s="47">
        <v>0</v>
      </c>
      <c r="AF135" s="47">
        <v>0</v>
      </c>
      <c r="AG135" s="48">
        <v>15.443</v>
      </c>
      <c r="AH135" s="48">
        <v>15.44</v>
      </c>
      <c r="AI135" s="48">
        <v>15.44</v>
      </c>
      <c r="AJ135" s="48">
        <v>7</v>
      </c>
      <c r="AK135" s="48">
        <v>0</v>
      </c>
    </row>
    <row r="136" spans="1:37" s="2" customFormat="1" ht="37.5" customHeight="1" x14ac:dyDescent="0.3">
      <c r="A136" s="75">
        <v>133</v>
      </c>
      <c r="B136" s="9" t="s">
        <v>128</v>
      </c>
      <c r="C136" s="76" t="s">
        <v>32</v>
      </c>
      <c r="D136" s="67" t="s">
        <v>371</v>
      </c>
      <c r="E136" s="15">
        <v>41788</v>
      </c>
      <c r="F136" s="17" t="s">
        <v>397</v>
      </c>
      <c r="G136" s="15"/>
      <c r="H136" s="18">
        <v>1</v>
      </c>
      <c r="I136" s="18">
        <v>1</v>
      </c>
      <c r="J136" s="18">
        <v>1</v>
      </c>
      <c r="K136" s="18">
        <v>1</v>
      </c>
      <c r="L136" s="17" t="s">
        <v>82</v>
      </c>
      <c r="M136" s="17" t="s">
        <v>82</v>
      </c>
      <c r="N136" s="17" t="s">
        <v>82</v>
      </c>
      <c r="O136" s="18">
        <v>1</v>
      </c>
      <c r="P136" s="18">
        <v>1</v>
      </c>
      <c r="Q136" s="18">
        <v>1</v>
      </c>
      <c r="R136" s="18">
        <v>1</v>
      </c>
      <c r="S136" s="18">
        <v>1</v>
      </c>
      <c r="T136" s="14" t="s">
        <v>185</v>
      </c>
      <c r="U136" s="40">
        <f t="shared" si="4"/>
        <v>30.978000000000002</v>
      </c>
      <c r="V136" s="40">
        <v>14.103999999999999</v>
      </c>
      <c r="W136" s="40">
        <v>15.169</v>
      </c>
      <c r="X136" s="40">
        <v>1.7050000000000001</v>
      </c>
      <c r="Y136" s="40" t="s">
        <v>412</v>
      </c>
      <c r="Z136" s="48">
        <v>21.9</v>
      </c>
      <c r="AA136" s="48">
        <v>21.9</v>
      </c>
      <c r="AB136" s="48">
        <v>22.6</v>
      </c>
      <c r="AC136" s="48">
        <v>0</v>
      </c>
      <c r="AD136" s="47">
        <v>0</v>
      </c>
      <c r="AE136" s="47">
        <v>0</v>
      </c>
      <c r="AF136" s="47">
        <v>0</v>
      </c>
      <c r="AG136" s="48">
        <v>24.2</v>
      </c>
      <c r="AH136" s="48">
        <v>20</v>
      </c>
      <c r="AI136" s="48">
        <v>21.9</v>
      </c>
      <c r="AJ136" s="48">
        <v>15</v>
      </c>
      <c r="AK136" s="48" t="s">
        <v>477</v>
      </c>
    </row>
    <row r="137" spans="1:37" s="2" customFormat="1" ht="34.5" customHeight="1" collapsed="1" x14ac:dyDescent="0.3">
      <c r="A137" s="75">
        <v>134</v>
      </c>
      <c r="B137" s="9" t="s">
        <v>244</v>
      </c>
      <c r="C137" s="76" t="s">
        <v>32</v>
      </c>
      <c r="D137" s="67" t="s">
        <v>370</v>
      </c>
      <c r="E137" s="15">
        <v>41688</v>
      </c>
      <c r="F137" s="17">
        <v>86</v>
      </c>
      <c r="G137" s="15"/>
      <c r="H137" s="17" t="s">
        <v>82</v>
      </c>
      <c r="I137" s="18">
        <v>1</v>
      </c>
      <c r="J137" s="18">
        <v>1</v>
      </c>
      <c r="K137" s="17" t="s">
        <v>82</v>
      </c>
      <c r="L137" s="17" t="s">
        <v>82</v>
      </c>
      <c r="M137" s="17" t="s">
        <v>82</v>
      </c>
      <c r="N137" s="17" t="s">
        <v>82</v>
      </c>
      <c r="O137" s="18">
        <v>1</v>
      </c>
      <c r="P137" s="18">
        <v>1</v>
      </c>
      <c r="Q137" s="18">
        <v>1</v>
      </c>
      <c r="R137" s="18">
        <v>1</v>
      </c>
      <c r="S137" s="17" t="s">
        <v>82</v>
      </c>
      <c r="T137" s="14" t="s">
        <v>245</v>
      </c>
      <c r="U137" s="40">
        <f t="shared" si="4"/>
        <v>24.175000000000001</v>
      </c>
      <c r="V137" s="40">
        <v>4.532</v>
      </c>
      <c r="W137" s="40">
        <v>19.643000000000001</v>
      </c>
      <c r="X137" s="40"/>
      <c r="Y137" s="40"/>
      <c r="Z137" s="47">
        <v>5</v>
      </c>
      <c r="AA137" s="48">
        <v>5</v>
      </c>
      <c r="AB137" s="48">
        <v>24</v>
      </c>
      <c r="AC137" s="47">
        <v>0</v>
      </c>
      <c r="AD137" s="47">
        <v>0</v>
      </c>
      <c r="AE137" s="47">
        <v>0</v>
      </c>
      <c r="AF137" s="47">
        <v>0</v>
      </c>
      <c r="AG137" s="48">
        <v>5</v>
      </c>
      <c r="AH137" s="48">
        <v>7</v>
      </c>
      <c r="AI137" s="48">
        <v>4</v>
      </c>
      <c r="AJ137" s="48">
        <v>24.18</v>
      </c>
      <c r="AK137" s="47">
        <v>0</v>
      </c>
    </row>
    <row r="138" spans="1:37" s="39" customFormat="1" ht="39" customHeight="1" x14ac:dyDescent="0.3">
      <c r="A138" s="75">
        <v>135</v>
      </c>
      <c r="B138" s="9" t="s">
        <v>101</v>
      </c>
      <c r="C138" s="76" t="s">
        <v>32</v>
      </c>
      <c r="D138" s="67" t="s">
        <v>368</v>
      </c>
      <c r="E138" s="15">
        <v>41034</v>
      </c>
      <c r="F138" s="17">
        <v>43</v>
      </c>
      <c r="G138" s="15"/>
      <c r="H138" s="18">
        <v>1</v>
      </c>
      <c r="I138" s="18">
        <v>1</v>
      </c>
      <c r="J138" s="18">
        <v>1</v>
      </c>
      <c r="K138" s="18">
        <v>1</v>
      </c>
      <c r="L138" s="17" t="s">
        <v>82</v>
      </c>
      <c r="M138" s="17" t="s">
        <v>82</v>
      </c>
      <c r="N138" s="17" t="s">
        <v>82</v>
      </c>
      <c r="O138" s="18">
        <v>1</v>
      </c>
      <c r="P138" s="18">
        <v>1</v>
      </c>
      <c r="Q138" s="18">
        <v>1</v>
      </c>
      <c r="R138" s="18">
        <v>1</v>
      </c>
      <c r="S138" s="18">
        <v>1</v>
      </c>
      <c r="T138" s="14" t="s">
        <v>241</v>
      </c>
      <c r="U138" s="40">
        <f t="shared" si="4"/>
        <v>6.2670000000000003</v>
      </c>
      <c r="V138" s="40">
        <v>6.2670000000000003</v>
      </c>
      <c r="W138" s="40"/>
      <c r="X138" s="40"/>
      <c r="Y138" s="40"/>
      <c r="Z138" s="48">
        <v>6.2</v>
      </c>
      <c r="AA138" s="48">
        <v>6.2</v>
      </c>
      <c r="AB138" s="48">
        <v>6.2</v>
      </c>
      <c r="AC138" s="48">
        <v>4.3</v>
      </c>
      <c r="AD138" s="47">
        <v>6</v>
      </c>
      <c r="AE138" s="47">
        <v>0</v>
      </c>
      <c r="AF138" s="47">
        <v>0</v>
      </c>
      <c r="AG138" s="48">
        <v>6.2</v>
      </c>
      <c r="AH138" s="48">
        <v>0</v>
      </c>
      <c r="AI138" s="48">
        <v>6</v>
      </c>
      <c r="AJ138" s="48">
        <v>4.3</v>
      </c>
      <c r="AK138" s="48">
        <v>0</v>
      </c>
    </row>
    <row r="139" spans="1:37" s="2" customFormat="1" ht="37.5" customHeight="1" x14ac:dyDescent="0.3">
      <c r="A139" s="75">
        <v>136</v>
      </c>
      <c r="B139" s="9" t="s">
        <v>143</v>
      </c>
      <c r="C139" s="76" t="s">
        <v>32</v>
      </c>
      <c r="D139" s="67" t="s">
        <v>366</v>
      </c>
      <c r="E139" s="15">
        <v>40871</v>
      </c>
      <c r="F139" s="17">
        <v>29</v>
      </c>
      <c r="G139" s="15"/>
      <c r="H139" s="18">
        <v>1</v>
      </c>
      <c r="I139" s="18">
        <v>1</v>
      </c>
      <c r="J139" s="18">
        <v>1</v>
      </c>
      <c r="K139" s="17" t="s">
        <v>82</v>
      </c>
      <c r="L139" s="17" t="s">
        <v>82</v>
      </c>
      <c r="M139" s="17" t="s">
        <v>82</v>
      </c>
      <c r="N139" s="17" t="s">
        <v>82</v>
      </c>
      <c r="O139" s="18">
        <v>1</v>
      </c>
      <c r="P139" s="18">
        <v>1</v>
      </c>
      <c r="Q139" s="18">
        <v>1</v>
      </c>
      <c r="R139" s="18">
        <v>1</v>
      </c>
      <c r="S139" s="18">
        <v>1</v>
      </c>
      <c r="T139" s="14" t="s">
        <v>183</v>
      </c>
      <c r="U139" s="40">
        <f t="shared" si="4"/>
        <v>72.722999999999999</v>
      </c>
      <c r="V139" s="40">
        <v>44.432000000000002</v>
      </c>
      <c r="W139" s="40">
        <v>28.291</v>
      </c>
      <c r="X139" s="40"/>
      <c r="Y139" s="40"/>
      <c r="Z139" s="48">
        <v>32</v>
      </c>
      <c r="AA139" s="48">
        <v>45</v>
      </c>
      <c r="AB139" s="48">
        <v>47.8</v>
      </c>
      <c r="AC139" s="47">
        <v>5</v>
      </c>
      <c r="AD139" s="47">
        <v>0</v>
      </c>
      <c r="AE139" s="47">
        <v>0</v>
      </c>
      <c r="AF139" s="47">
        <v>0</v>
      </c>
      <c r="AG139" s="48">
        <v>43.795999999999999</v>
      </c>
      <c r="AH139" s="48">
        <v>0</v>
      </c>
      <c r="AI139" s="48">
        <v>0</v>
      </c>
      <c r="AJ139" s="48">
        <v>55</v>
      </c>
      <c r="AK139" s="48">
        <v>0</v>
      </c>
    </row>
    <row r="140" spans="1:37" s="2" customFormat="1" ht="38.25" customHeight="1" x14ac:dyDescent="0.3">
      <c r="A140" s="75">
        <v>137</v>
      </c>
      <c r="B140" s="9" t="s">
        <v>122</v>
      </c>
      <c r="C140" s="76" t="s">
        <v>32</v>
      </c>
      <c r="D140" s="67" t="s">
        <v>369</v>
      </c>
      <c r="E140" s="15">
        <v>41834</v>
      </c>
      <c r="F140" s="17">
        <v>107</v>
      </c>
      <c r="G140" s="15"/>
      <c r="H140" s="17" t="s">
        <v>82</v>
      </c>
      <c r="I140" s="17" t="s">
        <v>82</v>
      </c>
      <c r="J140" s="18">
        <v>1</v>
      </c>
      <c r="K140" s="17" t="s">
        <v>82</v>
      </c>
      <c r="L140" s="17" t="s">
        <v>82</v>
      </c>
      <c r="M140" s="17" t="s">
        <v>82</v>
      </c>
      <c r="N140" s="17" t="s">
        <v>82</v>
      </c>
      <c r="O140" s="18">
        <v>1</v>
      </c>
      <c r="P140" s="17" t="s">
        <v>82</v>
      </c>
      <c r="Q140" s="17" t="s">
        <v>82</v>
      </c>
      <c r="R140" s="18">
        <v>1</v>
      </c>
      <c r="S140" s="17" t="s">
        <v>82</v>
      </c>
      <c r="T140" s="14" t="s">
        <v>246</v>
      </c>
      <c r="U140" s="40">
        <f t="shared" si="4"/>
        <v>57.080999999999996</v>
      </c>
      <c r="V140" s="40">
        <v>3.4729999999999999</v>
      </c>
      <c r="W140" s="40">
        <v>53.607999999999997</v>
      </c>
      <c r="X140" s="40"/>
      <c r="Y140" s="40"/>
      <c r="Z140" s="47">
        <v>0</v>
      </c>
      <c r="AA140" s="47">
        <v>0</v>
      </c>
      <c r="AB140" s="48">
        <v>57</v>
      </c>
      <c r="AC140" s="47">
        <v>0</v>
      </c>
      <c r="AD140" s="47">
        <v>0</v>
      </c>
      <c r="AE140" s="47">
        <v>0</v>
      </c>
      <c r="AF140" s="47">
        <v>0</v>
      </c>
      <c r="AG140" s="48">
        <v>0</v>
      </c>
      <c r="AH140" s="47">
        <v>0</v>
      </c>
      <c r="AI140" s="47">
        <v>0</v>
      </c>
      <c r="AJ140" s="48">
        <v>57</v>
      </c>
      <c r="AK140" s="47" t="s">
        <v>477</v>
      </c>
    </row>
    <row r="141" spans="1:37" s="2" customFormat="1" ht="36.75" customHeight="1" x14ac:dyDescent="0.3">
      <c r="A141" s="75">
        <v>138</v>
      </c>
      <c r="B141" s="98" t="s">
        <v>257</v>
      </c>
      <c r="C141" s="76" t="s">
        <v>33</v>
      </c>
      <c r="D141" s="67"/>
      <c r="E141" s="15">
        <v>41603</v>
      </c>
      <c r="F141" s="17">
        <v>77</v>
      </c>
      <c r="G141" s="15"/>
      <c r="H141" s="18">
        <v>1</v>
      </c>
      <c r="I141" s="17" t="s">
        <v>82</v>
      </c>
      <c r="J141" s="18">
        <v>1</v>
      </c>
      <c r="K141" s="18">
        <v>1</v>
      </c>
      <c r="L141" s="17" t="s">
        <v>82</v>
      </c>
      <c r="M141" s="21" t="s">
        <v>82</v>
      </c>
      <c r="N141" s="17" t="s">
        <v>82</v>
      </c>
      <c r="O141" s="18">
        <v>1</v>
      </c>
      <c r="P141" s="17" t="s">
        <v>82</v>
      </c>
      <c r="Q141" s="18">
        <v>1</v>
      </c>
      <c r="R141" s="17" t="s">
        <v>82</v>
      </c>
      <c r="S141" s="17" t="s">
        <v>82</v>
      </c>
      <c r="T141" s="14" t="s">
        <v>258</v>
      </c>
      <c r="U141" s="40">
        <f t="shared" si="4"/>
        <v>12.323</v>
      </c>
      <c r="V141" s="40">
        <v>12.323</v>
      </c>
      <c r="W141" s="40"/>
      <c r="X141" s="40"/>
      <c r="Y141" s="40"/>
      <c r="Z141" s="48"/>
      <c r="AA141" s="47"/>
      <c r="AB141" s="48"/>
      <c r="AC141" s="48"/>
      <c r="AD141" s="47"/>
      <c r="AE141" s="50"/>
      <c r="AF141" s="47"/>
      <c r="AG141" s="48"/>
      <c r="AH141" s="47"/>
      <c r="AI141" s="48"/>
      <c r="AJ141" s="47"/>
      <c r="AK141" s="47"/>
    </row>
    <row r="142" spans="1:37" s="2" customFormat="1" ht="37.5" customHeight="1" x14ac:dyDescent="0.3">
      <c r="A142" s="75">
        <v>139</v>
      </c>
      <c r="B142" s="98" t="s">
        <v>247</v>
      </c>
      <c r="C142" s="76" t="s">
        <v>33</v>
      </c>
      <c r="D142" s="67"/>
      <c r="E142" s="15">
        <v>41415</v>
      </c>
      <c r="F142" s="17">
        <v>61</v>
      </c>
      <c r="G142" s="15"/>
      <c r="H142" s="18">
        <v>1</v>
      </c>
      <c r="I142" s="18">
        <v>1</v>
      </c>
      <c r="J142" s="18">
        <v>1</v>
      </c>
      <c r="K142" s="18">
        <v>1</v>
      </c>
      <c r="L142" s="17" t="s">
        <v>82</v>
      </c>
      <c r="M142" s="21" t="s">
        <v>82</v>
      </c>
      <c r="N142" s="17" t="s">
        <v>82</v>
      </c>
      <c r="O142" s="18">
        <v>1</v>
      </c>
      <c r="P142" s="18">
        <v>1</v>
      </c>
      <c r="Q142" s="18">
        <v>1</v>
      </c>
      <c r="R142" s="18">
        <v>1</v>
      </c>
      <c r="S142" s="17" t="s">
        <v>82</v>
      </c>
      <c r="T142" s="14" t="s">
        <v>192</v>
      </c>
      <c r="U142" s="40">
        <f t="shared" si="4"/>
        <v>12.313000000000001</v>
      </c>
      <c r="V142" s="40">
        <v>12.313000000000001</v>
      </c>
      <c r="W142" s="40"/>
      <c r="X142" s="40"/>
      <c r="Y142" s="40"/>
      <c r="Z142" s="48"/>
      <c r="AA142" s="48"/>
      <c r="AB142" s="48"/>
      <c r="AC142" s="48"/>
      <c r="AD142" s="47"/>
      <c r="AE142" s="50"/>
      <c r="AF142" s="47"/>
      <c r="AG142" s="48">
        <v>12.313000000000001</v>
      </c>
      <c r="AH142" s="48"/>
      <c r="AI142" s="48"/>
      <c r="AJ142" s="48"/>
      <c r="AK142" s="47"/>
    </row>
    <row r="143" spans="1:37" s="2" customFormat="1" ht="36.75" customHeight="1" x14ac:dyDescent="0.3">
      <c r="A143" s="75">
        <v>140</v>
      </c>
      <c r="B143" s="98" t="s">
        <v>254</v>
      </c>
      <c r="C143" s="76" t="s">
        <v>33</v>
      </c>
      <c r="D143" s="67"/>
      <c r="E143" s="15">
        <v>41831</v>
      </c>
      <c r="F143" s="17">
        <v>106</v>
      </c>
      <c r="G143" s="15"/>
      <c r="H143" s="18">
        <v>1</v>
      </c>
      <c r="I143" s="18">
        <v>1</v>
      </c>
      <c r="J143" s="18">
        <v>1</v>
      </c>
      <c r="K143" s="18">
        <v>1</v>
      </c>
      <c r="L143" s="17" t="s">
        <v>82</v>
      </c>
      <c r="M143" s="21" t="s">
        <v>82</v>
      </c>
      <c r="N143" s="17" t="s">
        <v>82</v>
      </c>
      <c r="O143" s="18">
        <v>1</v>
      </c>
      <c r="P143" s="18">
        <v>1</v>
      </c>
      <c r="Q143" s="18">
        <v>1</v>
      </c>
      <c r="R143" s="17" t="s">
        <v>82</v>
      </c>
      <c r="S143" s="17" t="s">
        <v>82</v>
      </c>
      <c r="T143" s="14" t="s">
        <v>174</v>
      </c>
      <c r="U143" s="40">
        <f t="shared" si="4"/>
        <v>48.823999999999998</v>
      </c>
      <c r="V143" s="40">
        <v>48.823999999999998</v>
      </c>
      <c r="W143" s="40"/>
      <c r="X143" s="40"/>
      <c r="Y143" s="40"/>
      <c r="Z143" s="48">
        <v>48.82</v>
      </c>
      <c r="AA143" s="48">
        <v>48.82</v>
      </c>
      <c r="AB143" s="48">
        <v>28</v>
      </c>
      <c r="AC143" s="48">
        <v>40</v>
      </c>
      <c r="AD143" s="47">
        <v>0</v>
      </c>
      <c r="AE143" s="50">
        <v>0</v>
      </c>
      <c r="AF143" s="47">
        <v>0</v>
      </c>
      <c r="AG143" s="48">
        <v>48.823999999999998</v>
      </c>
      <c r="AH143" s="48">
        <v>25</v>
      </c>
      <c r="AI143" s="48">
        <v>48.82</v>
      </c>
      <c r="AJ143" s="47">
        <v>10.56</v>
      </c>
      <c r="AK143" s="47">
        <v>0</v>
      </c>
    </row>
    <row r="144" spans="1:37" s="39" customFormat="1" ht="36.75" customHeight="1" x14ac:dyDescent="0.3">
      <c r="A144" s="75">
        <v>141</v>
      </c>
      <c r="B144" s="98" t="s">
        <v>34</v>
      </c>
      <c r="C144" s="76" t="s">
        <v>33</v>
      </c>
      <c r="D144" s="67" t="s">
        <v>372</v>
      </c>
      <c r="E144" s="15">
        <v>41908</v>
      </c>
      <c r="F144" s="17">
        <v>120</v>
      </c>
      <c r="G144" s="15"/>
      <c r="H144" s="18">
        <v>1</v>
      </c>
      <c r="I144" s="18">
        <v>1</v>
      </c>
      <c r="J144" s="18">
        <v>1</v>
      </c>
      <c r="K144" s="18">
        <v>1</v>
      </c>
      <c r="L144" s="18">
        <v>1</v>
      </c>
      <c r="M144" s="21" t="s">
        <v>82</v>
      </c>
      <c r="N144" s="17" t="s">
        <v>82</v>
      </c>
      <c r="O144" s="18">
        <v>1</v>
      </c>
      <c r="P144" s="18">
        <v>1</v>
      </c>
      <c r="Q144" s="18">
        <v>1</v>
      </c>
      <c r="R144" s="18">
        <v>1</v>
      </c>
      <c r="S144" s="18">
        <v>1</v>
      </c>
      <c r="T144" s="14" t="s">
        <v>181</v>
      </c>
      <c r="U144" s="40">
        <f t="shared" si="4"/>
        <v>54.457000000000001</v>
      </c>
      <c r="V144" s="40">
        <v>54.457000000000001</v>
      </c>
      <c r="W144" s="40"/>
      <c r="X144" s="40"/>
      <c r="Y144" s="40"/>
      <c r="Z144" s="48">
        <v>40</v>
      </c>
      <c r="AA144" s="48">
        <v>54.46</v>
      </c>
      <c r="AB144" s="48">
        <v>24</v>
      </c>
      <c r="AC144" s="48">
        <v>54.46</v>
      </c>
      <c r="AD144" s="48">
        <v>0</v>
      </c>
      <c r="AE144" s="50">
        <v>0</v>
      </c>
      <c r="AF144" s="47">
        <v>0</v>
      </c>
      <c r="AG144" s="48">
        <v>54.457000000000001</v>
      </c>
      <c r="AH144" s="48">
        <v>0</v>
      </c>
      <c r="AI144" s="48">
        <v>54.46</v>
      </c>
      <c r="AJ144" s="48">
        <v>0</v>
      </c>
      <c r="AK144" s="48" t="s">
        <v>482</v>
      </c>
    </row>
    <row r="145" spans="1:37" s="2" customFormat="1" ht="39" customHeight="1" x14ac:dyDescent="0.3">
      <c r="A145" s="75">
        <v>142</v>
      </c>
      <c r="B145" s="98" t="s">
        <v>48</v>
      </c>
      <c r="C145" s="76" t="s">
        <v>33</v>
      </c>
      <c r="D145" s="67" t="s">
        <v>315</v>
      </c>
      <c r="E145" s="15">
        <v>41408</v>
      </c>
      <c r="F145" s="17">
        <v>63</v>
      </c>
      <c r="G145" s="15"/>
      <c r="H145" s="18">
        <v>1</v>
      </c>
      <c r="I145" s="18">
        <v>1</v>
      </c>
      <c r="J145" s="18">
        <v>1</v>
      </c>
      <c r="K145" s="17" t="s">
        <v>82</v>
      </c>
      <c r="L145" s="17" t="s">
        <v>82</v>
      </c>
      <c r="M145" s="21" t="s">
        <v>82</v>
      </c>
      <c r="N145" s="17" t="s">
        <v>82</v>
      </c>
      <c r="O145" s="18">
        <v>1</v>
      </c>
      <c r="P145" s="18">
        <v>1</v>
      </c>
      <c r="Q145" s="18">
        <v>1</v>
      </c>
      <c r="R145" s="18">
        <v>1</v>
      </c>
      <c r="S145" s="18">
        <v>1</v>
      </c>
      <c r="T145" s="14" t="s">
        <v>183</v>
      </c>
      <c r="U145" s="40">
        <f t="shared" si="4"/>
        <v>13.483000000000001</v>
      </c>
      <c r="V145" s="40">
        <v>13.483000000000001</v>
      </c>
      <c r="W145" s="40"/>
      <c r="X145" s="40"/>
      <c r="Y145" s="40"/>
      <c r="Z145" s="48"/>
      <c r="AA145" s="48"/>
      <c r="AB145" s="48"/>
      <c r="AC145" s="47"/>
      <c r="AD145" s="47"/>
      <c r="AE145" s="50"/>
      <c r="AF145" s="47"/>
      <c r="AG145" s="48">
        <v>13.483000000000001</v>
      </c>
      <c r="AH145" s="48"/>
      <c r="AI145" s="48"/>
      <c r="AJ145" s="48"/>
      <c r="AK145" s="48"/>
    </row>
    <row r="146" spans="1:37" s="2" customFormat="1" ht="34.5" customHeight="1" x14ac:dyDescent="0.3">
      <c r="A146" s="75">
        <v>143</v>
      </c>
      <c r="B146" s="8" t="s">
        <v>29</v>
      </c>
      <c r="C146" s="76" t="s">
        <v>33</v>
      </c>
      <c r="D146" s="67" t="s">
        <v>361</v>
      </c>
      <c r="E146" s="15">
        <v>41107</v>
      </c>
      <c r="F146" s="17">
        <v>48</v>
      </c>
      <c r="G146" s="15"/>
      <c r="H146" s="18">
        <v>1</v>
      </c>
      <c r="I146" s="18">
        <v>1</v>
      </c>
      <c r="J146" s="18">
        <v>1</v>
      </c>
      <c r="K146" s="18">
        <v>1</v>
      </c>
      <c r="L146" s="17" t="s">
        <v>82</v>
      </c>
      <c r="M146" s="21" t="s">
        <v>82</v>
      </c>
      <c r="N146" s="17" t="s">
        <v>82</v>
      </c>
      <c r="O146" s="18">
        <v>1</v>
      </c>
      <c r="P146" s="18">
        <v>1</v>
      </c>
      <c r="Q146" s="18">
        <v>1</v>
      </c>
      <c r="R146" s="17" t="s">
        <v>82</v>
      </c>
      <c r="S146" s="18">
        <v>1</v>
      </c>
      <c r="T146" s="14" t="s">
        <v>202</v>
      </c>
      <c r="U146" s="40">
        <f t="shared" si="4"/>
        <v>8.5129999999999999</v>
      </c>
      <c r="V146" s="40">
        <v>8.5129999999999999</v>
      </c>
      <c r="W146" s="40"/>
      <c r="X146" s="40"/>
      <c r="Y146" s="40"/>
      <c r="Z146" s="48">
        <v>0</v>
      </c>
      <c r="AA146" s="48">
        <v>8.51</v>
      </c>
      <c r="AB146" s="48">
        <v>0</v>
      </c>
      <c r="AC146" s="48">
        <v>8.51</v>
      </c>
      <c r="AD146" s="47">
        <v>0</v>
      </c>
      <c r="AE146" s="50">
        <v>0</v>
      </c>
      <c r="AF146" s="47">
        <v>0</v>
      </c>
      <c r="AG146" s="48">
        <v>8.5129999999999999</v>
      </c>
      <c r="AH146" s="48">
        <v>0</v>
      </c>
      <c r="AI146" s="48">
        <v>8.51</v>
      </c>
      <c r="AJ146" s="47">
        <v>0</v>
      </c>
      <c r="AK146" s="48">
        <v>0</v>
      </c>
    </row>
    <row r="147" spans="1:37" s="39" customFormat="1" ht="26.25" customHeight="1" x14ac:dyDescent="0.3">
      <c r="A147" s="75">
        <v>144</v>
      </c>
      <c r="B147" s="98" t="s">
        <v>2</v>
      </c>
      <c r="C147" s="76" t="s">
        <v>33</v>
      </c>
      <c r="D147" s="67" t="s">
        <v>512</v>
      </c>
      <c r="E147" s="15"/>
      <c r="F147" s="17"/>
      <c r="G147" s="15"/>
      <c r="H147" s="17"/>
      <c r="I147" s="17"/>
      <c r="J147" s="17"/>
      <c r="K147" s="17"/>
      <c r="L147" s="17"/>
      <c r="M147" s="21"/>
      <c r="N147" s="17"/>
      <c r="O147" s="17"/>
      <c r="P147" s="17"/>
      <c r="Q147" s="17"/>
      <c r="R147" s="17"/>
      <c r="S147" s="17"/>
      <c r="T147" s="14"/>
      <c r="U147" s="40">
        <v>95.2</v>
      </c>
      <c r="V147" s="40"/>
      <c r="W147" s="40"/>
      <c r="X147" s="40"/>
      <c r="Y147" s="40" t="s">
        <v>541</v>
      </c>
      <c r="Z147" s="47"/>
      <c r="AA147" s="47"/>
      <c r="AB147" s="47"/>
      <c r="AC147" s="47"/>
      <c r="AD147" s="47"/>
      <c r="AE147" s="50"/>
      <c r="AF147" s="47"/>
      <c r="AG147" s="47">
        <v>71.995999999999995</v>
      </c>
      <c r="AH147" s="47"/>
      <c r="AI147" s="47"/>
      <c r="AJ147" s="47"/>
      <c r="AK147" s="47"/>
    </row>
    <row r="148" spans="1:37" s="2" customFormat="1" ht="36" customHeight="1" x14ac:dyDescent="0.3">
      <c r="A148" s="75">
        <v>145</v>
      </c>
      <c r="B148" s="98" t="s">
        <v>260</v>
      </c>
      <c r="C148" s="76" t="s">
        <v>33</v>
      </c>
      <c r="D148" s="67" t="s">
        <v>374</v>
      </c>
      <c r="E148" s="15">
        <v>41873</v>
      </c>
      <c r="F148" s="17">
        <v>111</v>
      </c>
      <c r="G148" s="15"/>
      <c r="H148" s="18">
        <v>1</v>
      </c>
      <c r="I148" s="18">
        <v>1</v>
      </c>
      <c r="J148" s="18">
        <v>1</v>
      </c>
      <c r="K148" s="18">
        <v>1</v>
      </c>
      <c r="L148" s="17" t="s">
        <v>82</v>
      </c>
      <c r="M148" s="21" t="s">
        <v>82</v>
      </c>
      <c r="N148" s="17" t="s">
        <v>82</v>
      </c>
      <c r="O148" s="18">
        <v>1</v>
      </c>
      <c r="P148" s="18">
        <v>1</v>
      </c>
      <c r="Q148" s="18">
        <v>1</v>
      </c>
      <c r="R148" s="17" t="s">
        <v>82</v>
      </c>
      <c r="S148" s="18">
        <v>1</v>
      </c>
      <c r="T148" s="14" t="s">
        <v>202</v>
      </c>
      <c r="U148" s="40">
        <f t="shared" ref="U148:U153" si="5">V148+W148+X148</f>
        <v>12.96</v>
      </c>
      <c r="V148" s="40">
        <v>12.96</v>
      </c>
      <c r="W148" s="40"/>
      <c r="X148" s="40"/>
      <c r="Y148" s="40"/>
      <c r="Z148" s="48">
        <v>0</v>
      </c>
      <c r="AA148" s="48">
        <v>12.96</v>
      </c>
      <c r="AB148" s="48">
        <v>0</v>
      </c>
      <c r="AC148" s="48">
        <v>12.96</v>
      </c>
      <c r="AD148" s="47">
        <v>0</v>
      </c>
      <c r="AE148" s="50">
        <v>0</v>
      </c>
      <c r="AF148" s="47">
        <v>0</v>
      </c>
      <c r="AG148" s="48">
        <v>12.96</v>
      </c>
      <c r="AH148" s="48">
        <v>0</v>
      </c>
      <c r="AI148" s="48">
        <v>12.96</v>
      </c>
      <c r="AJ148" s="47">
        <v>0</v>
      </c>
      <c r="AK148" s="48">
        <v>0</v>
      </c>
    </row>
    <row r="149" spans="1:37" s="2" customFormat="1" ht="39.75" customHeight="1" x14ac:dyDescent="0.3">
      <c r="A149" s="75">
        <v>146</v>
      </c>
      <c r="B149" s="98" t="s">
        <v>103</v>
      </c>
      <c r="C149" s="76" t="s">
        <v>33</v>
      </c>
      <c r="D149" s="67" t="s">
        <v>377</v>
      </c>
      <c r="E149" s="15">
        <v>40571</v>
      </c>
      <c r="F149" s="17">
        <v>2</v>
      </c>
      <c r="G149" s="15"/>
      <c r="H149" s="18">
        <v>1</v>
      </c>
      <c r="I149" s="18">
        <v>1</v>
      </c>
      <c r="J149" s="18">
        <v>1</v>
      </c>
      <c r="K149" s="18">
        <v>1</v>
      </c>
      <c r="L149" s="17" t="s">
        <v>82</v>
      </c>
      <c r="M149" s="21" t="s">
        <v>82</v>
      </c>
      <c r="N149" s="17" t="s">
        <v>82</v>
      </c>
      <c r="O149" s="18">
        <v>1</v>
      </c>
      <c r="P149" s="18">
        <v>1</v>
      </c>
      <c r="Q149" s="18">
        <v>1</v>
      </c>
      <c r="R149" s="17" t="s">
        <v>82</v>
      </c>
      <c r="S149" s="18">
        <v>1</v>
      </c>
      <c r="T149" s="14" t="s">
        <v>202</v>
      </c>
      <c r="U149" s="40">
        <f t="shared" si="5"/>
        <v>35.256</v>
      </c>
      <c r="V149" s="40">
        <v>35.256</v>
      </c>
      <c r="W149" s="40"/>
      <c r="X149" s="40"/>
      <c r="Y149" s="40"/>
      <c r="Z149" s="48"/>
      <c r="AA149" s="48"/>
      <c r="AB149" s="48"/>
      <c r="AC149" s="48"/>
      <c r="AD149" s="47"/>
      <c r="AE149" s="50"/>
      <c r="AF149" s="47"/>
      <c r="AG149" s="48">
        <v>35.256</v>
      </c>
      <c r="AH149" s="48"/>
      <c r="AI149" s="48"/>
      <c r="AJ149" s="47"/>
      <c r="AK149" s="48"/>
    </row>
    <row r="150" spans="1:37" s="2" customFormat="1" ht="36.75" customHeight="1" x14ac:dyDescent="0.3">
      <c r="A150" s="75">
        <v>147</v>
      </c>
      <c r="B150" s="98" t="s">
        <v>178</v>
      </c>
      <c r="C150" s="76" t="s">
        <v>33</v>
      </c>
      <c r="D150" s="67" t="s">
        <v>375</v>
      </c>
      <c r="E150" s="15">
        <v>41795</v>
      </c>
      <c r="F150" s="17">
        <v>101</v>
      </c>
      <c r="G150" s="15"/>
      <c r="H150" s="18">
        <v>1</v>
      </c>
      <c r="I150" s="18">
        <v>1</v>
      </c>
      <c r="J150" s="18">
        <v>1</v>
      </c>
      <c r="K150" s="17" t="s">
        <v>82</v>
      </c>
      <c r="L150" s="17" t="s">
        <v>82</v>
      </c>
      <c r="M150" s="21" t="s">
        <v>82</v>
      </c>
      <c r="N150" s="17" t="s">
        <v>82</v>
      </c>
      <c r="O150" s="18">
        <v>1</v>
      </c>
      <c r="P150" s="18">
        <v>1</v>
      </c>
      <c r="Q150" s="18">
        <v>1</v>
      </c>
      <c r="R150" s="18">
        <v>1</v>
      </c>
      <c r="S150" s="18">
        <v>1</v>
      </c>
      <c r="T150" s="14" t="s">
        <v>183</v>
      </c>
      <c r="U150" s="40">
        <f t="shared" si="5"/>
        <v>99.98299999999999</v>
      </c>
      <c r="V150" s="40">
        <v>41.095999999999997</v>
      </c>
      <c r="W150" s="40">
        <v>57.210999999999999</v>
      </c>
      <c r="X150" s="40">
        <v>1.6759999999999999</v>
      </c>
      <c r="Y150" s="40" t="s">
        <v>412</v>
      </c>
      <c r="Z150" s="48">
        <v>15</v>
      </c>
      <c r="AA150" s="48">
        <v>15</v>
      </c>
      <c r="AB150" s="48">
        <v>95</v>
      </c>
      <c r="AC150" s="47">
        <v>0</v>
      </c>
      <c r="AD150" s="47">
        <v>0</v>
      </c>
      <c r="AE150" s="50">
        <v>0</v>
      </c>
      <c r="AF150" s="47">
        <v>0</v>
      </c>
      <c r="AG150" s="48">
        <v>35</v>
      </c>
      <c r="AH150" s="48">
        <v>35</v>
      </c>
      <c r="AI150" s="48">
        <v>35</v>
      </c>
      <c r="AJ150" s="48">
        <v>69.98</v>
      </c>
      <c r="AK150" s="48">
        <v>20</v>
      </c>
    </row>
    <row r="151" spans="1:37" s="2" customFormat="1" ht="24.75" customHeight="1" x14ac:dyDescent="0.3">
      <c r="A151" s="75">
        <v>148</v>
      </c>
      <c r="B151" s="98" t="s">
        <v>259</v>
      </c>
      <c r="C151" s="76" t="s">
        <v>33</v>
      </c>
      <c r="D151" s="67" t="s">
        <v>376</v>
      </c>
      <c r="E151" s="15">
        <v>41430</v>
      </c>
      <c r="F151" s="17">
        <v>62</v>
      </c>
      <c r="G151" s="15"/>
      <c r="H151" s="18">
        <v>1</v>
      </c>
      <c r="I151" s="18">
        <v>1</v>
      </c>
      <c r="J151" s="18">
        <v>1</v>
      </c>
      <c r="K151" s="17" t="s">
        <v>82</v>
      </c>
      <c r="L151" s="17" t="s">
        <v>82</v>
      </c>
      <c r="M151" s="21" t="s">
        <v>82</v>
      </c>
      <c r="N151" s="17" t="s">
        <v>82</v>
      </c>
      <c r="O151" s="18">
        <v>1</v>
      </c>
      <c r="P151" s="18">
        <v>1</v>
      </c>
      <c r="Q151" s="18">
        <v>1</v>
      </c>
      <c r="R151" s="18">
        <v>1</v>
      </c>
      <c r="S151" s="18">
        <v>1</v>
      </c>
      <c r="T151" s="14" t="s">
        <v>183</v>
      </c>
      <c r="U151" s="40">
        <f t="shared" si="5"/>
        <v>37.094999999999999</v>
      </c>
      <c r="V151" s="40">
        <v>37.094999999999999</v>
      </c>
      <c r="W151" s="40"/>
      <c r="X151" s="40"/>
      <c r="Y151" s="40"/>
      <c r="Z151" s="48"/>
      <c r="AA151" s="48"/>
      <c r="AB151" s="48"/>
      <c r="AC151" s="47"/>
      <c r="AD151" s="47"/>
      <c r="AE151" s="50"/>
      <c r="AF151" s="47"/>
      <c r="AG151" s="48">
        <v>37.094999999999999</v>
      </c>
      <c r="AH151" s="48"/>
      <c r="AI151" s="48"/>
      <c r="AJ151" s="48"/>
      <c r="AK151" s="48"/>
    </row>
    <row r="152" spans="1:37" s="2" customFormat="1" ht="36.75" customHeight="1" x14ac:dyDescent="0.3">
      <c r="A152" s="75">
        <v>149</v>
      </c>
      <c r="B152" s="98" t="s">
        <v>102</v>
      </c>
      <c r="C152" s="76" t="s">
        <v>473</v>
      </c>
      <c r="D152" s="67" t="s">
        <v>373</v>
      </c>
      <c r="E152" s="15">
        <v>41694</v>
      </c>
      <c r="F152" s="17" t="s">
        <v>398</v>
      </c>
      <c r="G152" s="15"/>
      <c r="H152" s="18">
        <v>1</v>
      </c>
      <c r="I152" s="18">
        <v>1</v>
      </c>
      <c r="J152" s="18">
        <v>1</v>
      </c>
      <c r="K152" s="18">
        <v>1</v>
      </c>
      <c r="L152" s="18">
        <v>1</v>
      </c>
      <c r="M152" s="21" t="s">
        <v>82</v>
      </c>
      <c r="N152" s="17" t="s">
        <v>82</v>
      </c>
      <c r="O152" s="18">
        <v>1</v>
      </c>
      <c r="P152" s="17" t="s">
        <v>82</v>
      </c>
      <c r="Q152" s="18">
        <v>1</v>
      </c>
      <c r="R152" s="17" t="s">
        <v>82</v>
      </c>
      <c r="S152" s="17" t="s">
        <v>82</v>
      </c>
      <c r="T152" s="14" t="s">
        <v>180</v>
      </c>
      <c r="U152" s="40">
        <f t="shared" si="5"/>
        <v>54.738</v>
      </c>
      <c r="V152" s="40">
        <v>54.738</v>
      </c>
      <c r="W152" s="40"/>
      <c r="X152" s="40"/>
      <c r="Y152" s="40" t="s">
        <v>474</v>
      </c>
      <c r="Z152" s="48"/>
      <c r="AA152" s="48"/>
      <c r="AB152" s="48"/>
      <c r="AC152" s="48"/>
      <c r="AD152" s="48"/>
      <c r="AE152" s="50"/>
      <c r="AF152" s="47"/>
      <c r="AG152" s="48">
        <v>54.74</v>
      </c>
      <c r="AH152" s="47"/>
      <c r="AI152" s="48"/>
      <c r="AJ152" s="47"/>
      <c r="AK152" s="47"/>
    </row>
    <row r="153" spans="1:37" s="2" customFormat="1" ht="38.25" customHeight="1" x14ac:dyDescent="0.3">
      <c r="A153" s="75">
        <v>150</v>
      </c>
      <c r="B153" s="98" t="s">
        <v>263</v>
      </c>
      <c r="C153" s="76" t="s">
        <v>35</v>
      </c>
      <c r="D153" s="67"/>
      <c r="E153" s="15">
        <v>41177</v>
      </c>
      <c r="F153" s="17">
        <v>52</v>
      </c>
      <c r="G153" s="15"/>
      <c r="H153" s="18">
        <v>1</v>
      </c>
      <c r="I153" s="17" t="s">
        <v>82</v>
      </c>
      <c r="J153" s="17" t="s">
        <v>82</v>
      </c>
      <c r="K153" s="17" t="s">
        <v>82</v>
      </c>
      <c r="L153" s="17" t="s">
        <v>82</v>
      </c>
      <c r="M153" s="17" t="s">
        <v>82</v>
      </c>
      <c r="N153" s="17" t="s">
        <v>82</v>
      </c>
      <c r="O153" s="18">
        <v>1</v>
      </c>
      <c r="P153" s="18">
        <v>1</v>
      </c>
      <c r="Q153" s="18">
        <v>1</v>
      </c>
      <c r="R153" s="17" t="s">
        <v>82</v>
      </c>
      <c r="S153" s="18">
        <v>1</v>
      </c>
      <c r="T153" s="14" t="s">
        <v>264</v>
      </c>
      <c r="U153" s="40">
        <f t="shared" si="5"/>
        <v>70.578999999999994</v>
      </c>
      <c r="V153" s="40">
        <v>70.578999999999994</v>
      </c>
      <c r="W153" s="40"/>
      <c r="X153" s="40"/>
      <c r="Y153" s="40"/>
      <c r="Z153" s="48"/>
      <c r="AA153" s="47"/>
      <c r="AB153" s="47"/>
      <c r="AC153" s="47"/>
      <c r="AD153" s="47"/>
      <c r="AE153" s="47"/>
      <c r="AF153" s="47"/>
      <c r="AG153" s="48">
        <v>70.578999999999994</v>
      </c>
      <c r="AH153" s="48"/>
      <c r="AI153" s="48"/>
      <c r="AJ153" s="47"/>
      <c r="AK153" s="48"/>
    </row>
    <row r="154" spans="1:37" s="39" customFormat="1" ht="27" customHeight="1" x14ac:dyDescent="0.3">
      <c r="A154" s="75">
        <v>151</v>
      </c>
      <c r="B154" s="98" t="s">
        <v>2</v>
      </c>
      <c r="C154" s="76" t="s">
        <v>35</v>
      </c>
      <c r="D154" s="67" t="s">
        <v>513</v>
      </c>
      <c r="E154" s="15"/>
      <c r="F154" s="17"/>
      <c r="G154" s="15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4"/>
      <c r="U154" s="40">
        <v>139.19999999999999</v>
      </c>
      <c r="V154" s="40"/>
      <c r="W154" s="40"/>
      <c r="X154" s="40"/>
      <c r="Y154" s="40">
        <v>615.1</v>
      </c>
      <c r="Z154" s="47"/>
      <c r="AA154" s="47"/>
      <c r="AB154" s="47"/>
      <c r="AC154" s="47"/>
      <c r="AD154" s="47"/>
      <c r="AE154" s="47"/>
      <c r="AF154" s="47"/>
      <c r="AG154" s="47">
        <v>139.19999999999999</v>
      </c>
      <c r="AH154" s="47"/>
      <c r="AI154" s="47"/>
      <c r="AJ154" s="47"/>
      <c r="AK154" s="47"/>
    </row>
    <row r="155" spans="1:37" s="2" customFormat="1" ht="39" customHeight="1" x14ac:dyDescent="0.3">
      <c r="A155" s="75">
        <v>152</v>
      </c>
      <c r="B155" s="98" t="s">
        <v>104</v>
      </c>
      <c r="C155" s="76" t="s">
        <v>35</v>
      </c>
      <c r="D155" s="67" t="s">
        <v>378</v>
      </c>
      <c r="E155" s="15" t="s">
        <v>409</v>
      </c>
      <c r="F155" s="17" t="s">
        <v>410</v>
      </c>
      <c r="G155" s="15"/>
      <c r="H155" s="18">
        <v>1</v>
      </c>
      <c r="I155" s="17" t="s">
        <v>82</v>
      </c>
      <c r="J155" s="17" t="s">
        <v>82</v>
      </c>
      <c r="K155" s="17" t="s">
        <v>82</v>
      </c>
      <c r="L155" s="17" t="s">
        <v>82</v>
      </c>
      <c r="M155" s="17" t="s">
        <v>82</v>
      </c>
      <c r="N155" s="17" t="s">
        <v>82</v>
      </c>
      <c r="O155" s="18">
        <v>1</v>
      </c>
      <c r="P155" s="18">
        <v>1</v>
      </c>
      <c r="Q155" s="18">
        <v>1</v>
      </c>
      <c r="R155" s="18">
        <v>1</v>
      </c>
      <c r="S155" s="17" t="s">
        <v>82</v>
      </c>
      <c r="T155" s="14" t="s">
        <v>171</v>
      </c>
      <c r="U155" s="40">
        <f>V155+W155+X155</f>
        <v>268.08999999999997</v>
      </c>
      <c r="V155" s="40">
        <v>227.27699999999999</v>
      </c>
      <c r="W155" s="40">
        <v>0</v>
      </c>
      <c r="X155" s="40">
        <v>40.813000000000002</v>
      </c>
      <c r="Y155" s="40"/>
      <c r="Z155" s="48"/>
      <c r="AA155" s="47"/>
      <c r="AB155" s="47"/>
      <c r="AC155" s="47"/>
      <c r="AD155" s="47"/>
      <c r="AE155" s="47"/>
      <c r="AF155" s="47"/>
      <c r="AG155" s="48">
        <v>268.089</v>
      </c>
      <c r="AH155" s="48"/>
      <c r="AI155" s="48"/>
      <c r="AJ155" s="48"/>
      <c r="AK155" s="47"/>
    </row>
    <row r="156" spans="1:37" s="2" customFormat="1" ht="37.5" customHeight="1" x14ac:dyDescent="0.3">
      <c r="A156" s="75">
        <v>153</v>
      </c>
      <c r="B156" s="98" t="s">
        <v>268</v>
      </c>
      <c r="C156" s="76" t="s">
        <v>36</v>
      </c>
      <c r="D156" s="67" t="s">
        <v>380</v>
      </c>
      <c r="E156" s="15"/>
      <c r="F156" s="17"/>
      <c r="G156" s="15">
        <v>42401</v>
      </c>
      <c r="H156" s="18">
        <v>1</v>
      </c>
      <c r="I156" s="17" t="s">
        <v>82</v>
      </c>
      <c r="J156" s="18">
        <v>1</v>
      </c>
      <c r="K156" s="18">
        <v>1</v>
      </c>
      <c r="L156" s="18">
        <v>1</v>
      </c>
      <c r="M156" s="17" t="s">
        <v>82</v>
      </c>
      <c r="N156" s="17" t="s">
        <v>82</v>
      </c>
      <c r="O156" s="18">
        <v>1</v>
      </c>
      <c r="P156" s="18">
        <v>1</v>
      </c>
      <c r="Q156" s="18">
        <v>1</v>
      </c>
      <c r="R156" s="18">
        <v>1</v>
      </c>
      <c r="S156" s="17" t="s">
        <v>82</v>
      </c>
      <c r="T156" s="14" t="s">
        <v>269</v>
      </c>
      <c r="U156" s="40">
        <f>V156+W156+X156</f>
        <v>203</v>
      </c>
      <c r="V156" s="40">
        <v>13.601000000000001</v>
      </c>
      <c r="W156" s="40">
        <v>189.399</v>
      </c>
      <c r="X156" s="40"/>
      <c r="Y156" s="40"/>
      <c r="Z156" s="48"/>
      <c r="AA156" s="47"/>
      <c r="AB156" s="48"/>
      <c r="AC156" s="48"/>
      <c r="AD156" s="48"/>
      <c r="AE156" s="47"/>
      <c r="AF156" s="47"/>
      <c r="AG156" s="48">
        <v>0</v>
      </c>
      <c r="AH156" s="48"/>
      <c r="AI156" s="48"/>
      <c r="AJ156" s="48"/>
      <c r="AK156" s="47"/>
    </row>
    <row r="157" spans="1:37" s="2" customFormat="1" ht="28.5" customHeight="1" x14ac:dyDescent="0.3">
      <c r="A157" s="75">
        <v>154</v>
      </c>
      <c r="B157" s="8" t="s">
        <v>2</v>
      </c>
      <c r="C157" s="76" t="s">
        <v>36</v>
      </c>
      <c r="D157" s="71" t="s">
        <v>514</v>
      </c>
      <c r="E157" s="15"/>
      <c r="F157" s="17"/>
      <c r="G157" s="15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4"/>
      <c r="U157" s="40">
        <v>42.9</v>
      </c>
      <c r="V157" s="40"/>
      <c r="W157" s="40"/>
      <c r="X157" s="40"/>
      <c r="Y157" s="40">
        <v>328.9</v>
      </c>
      <c r="Z157" s="47"/>
      <c r="AA157" s="47"/>
      <c r="AB157" s="47"/>
      <c r="AC157" s="47"/>
      <c r="AD157" s="47"/>
      <c r="AE157" s="47"/>
      <c r="AF157" s="47"/>
      <c r="AG157" s="47">
        <v>0</v>
      </c>
      <c r="AH157" s="47"/>
      <c r="AI157" s="47"/>
      <c r="AJ157" s="47"/>
      <c r="AK157" s="47"/>
    </row>
    <row r="158" spans="1:37" s="2" customFormat="1" ht="55.5" customHeight="1" collapsed="1" x14ac:dyDescent="0.3">
      <c r="A158" s="75">
        <v>155</v>
      </c>
      <c r="B158" s="98" t="s">
        <v>37</v>
      </c>
      <c r="C158" s="76" t="s">
        <v>36</v>
      </c>
      <c r="D158" s="67" t="s">
        <v>379</v>
      </c>
      <c r="E158" s="15">
        <v>41899</v>
      </c>
      <c r="F158" s="17">
        <v>116</v>
      </c>
      <c r="G158" s="15"/>
      <c r="H158" s="18">
        <v>1</v>
      </c>
      <c r="I158" s="18">
        <v>1</v>
      </c>
      <c r="J158" s="18">
        <v>1</v>
      </c>
      <c r="K158" s="18">
        <v>1</v>
      </c>
      <c r="L158" s="18">
        <v>1</v>
      </c>
      <c r="M158" s="17" t="s">
        <v>82</v>
      </c>
      <c r="N158" s="17" t="s">
        <v>82</v>
      </c>
      <c r="O158" s="18">
        <v>1</v>
      </c>
      <c r="P158" s="18">
        <v>1</v>
      </c>
      <c r="Q158" s="18">
        <v>1</v>
      </c>
      <c r="R158" s="18">
        <v>1</v>
      </c>
      <c r="S158" s="18">
        <v>1</v>
      </c>
      <c r="T158" s="14" t="s">
        <v>208</v>
      </c>
      <c r="U158" s="40">
        <f>V158+W158+X158</f>
        <v>82.98</v>
      </c>
      <c r="V158" s="40">
        <v>82.98</v>
      </c>
      <c r="W158" s="40"/>
      <c r="X158" s="40"/>
      <c r="Y158" s="40"/>
      <c r="Z158" s="48"/>
      <c r="AA158" s="48"/>
      <c r="AB158" s="48"/>
      <c r="AC158" s="48"/>
      <c r="AD158" s="48"/>
      <c r="AE158" s="47"/>
      <c r="AF158" s="47"/>
      <c r="AG158" s="48">
        <v>82.98</v>
      </c>
      <c r="AH158" s="48"/>
      <c r="AI158" s="48"/>
      <c r="AJ158" s="48"/>
      <c r="AK158" s="48"/>
    </row>
    <row r="159" spans="1:37" s="2" customFormat="1" ht="54" customHeight="1" x14ac:dyDescent="0.3">
      <c r="A159" s="75">
        <v>156</v>
      </c>
      <c r="B159" s="98" t="s">
        <v>262</v>
      </c>
      <c r="C159" s="76" t="s">
        <v>39</v>
      </c>
      <c r="D159" s="67" t="s">
        <v>307</v>
      </c>
      <c r="E159" s="15">
        <v>40651</v>
      </c>
      <c r="F159" s="17">
        <v>6</v>
      </c>
      <c r="G159" s="15"/>
      <c r="H159" s="18">
        <v>1</v>
      </c>
      <c r="I159" s="18">
        <v>1</v>
      </c>
      <c r="J159" s="18">
        <v>1</v>
      </c>
      <c r="K159" s="18">
        <v>1</v>
      </c>
      <c r="L159" s="18">
        <v>1</v>
      </c>
      <c r="M159" s="21" t="s">
        <v>82</v>
      </c>
      <c r="N159" s="17" t="s">
        <v>82</v>
      </c>
      <c r="O159" s="18">
        <v>1</v>
      </c>
      <c r="P159" s="18">
        <v>1</v>
      </c>
      <c r="Q159" s="18">
        <v>1</v>
      </c>
      <c r="R159" s="18">
        <v>1</v>
      </c>
      <c r="S159" s="17" t="s">
        <v>82</v>
      </c>
      <c r="T159" s="14" t="s">
        <v>169</v>
      </c>
      <c r="U159" s="40">
        <f>V159+W159+X159</f>
        <v>183.59700000000001</v>
      </c>
      <c r="V159" s="40">
        <v>183.59700000000001</v>
      </c>
      <c r="W159" s="40"/>
      <c r="X159" s="40"/>
      <c r="Y159" s="40"/>
      <c r="Z159" s="48">
        <v>171.8</v>
      </c>
      <c r="AA159" s="48">
        <v>173.7</v>
      </c>
      <c r="AB159" s="48">
        <v>90</v>
      </c>
      <c r="AC159" s="48">
        <v>136.5</v>
      </c>
      <c r="AD159" s="48">
        <v>0</v>
      </c>
      <c r="AE159" s="50">
        <v>0</v>
      </c>
      <c r="AF159" s="47">
        <v>0</v>
      </c>
      <c r="AG159" s="48">
        <v>183.1</v>
      </c>
      <c r="AH159" s="48">
        <v>0</v>
      </c>
      <c r="AI159" s="48">
        <v>183.1</v>
      </c>
      <c r="AJ159" s="48">
        <v>10</v>
      </c>
      <c r="AK159" s="47">
        <v>0</v>
      </c>
    </row>
    <row r="160" spans="1:37" s="2" customFormat="1" ht="38.25" customHeight="1" x14ac:dyDescent="0.3">
      <c r="A160" s="75">
        <v>157</v>
      </c>
      <c r="B160" s="98" t="s">
        <v>11</v>
      </c>
      <c r="C160" s="76" t="s">
        <v>39</v>
      </c>
      <c r="D160" s="67" t="s">
        <v>362</v>
      </c>
      <c r="E160" s="15">
        <v>40661</v>
      </c>
      <c r="F160" s="17">
        <v>7</v>
      </c>
      <c r="G160" s="15"/>
      <c r="H160" s="18">
        <v>1</v>
      </c>
      <c r="I160" s="18">
        <v>1</v>
      </c>
      <c r="J160" s="18">
        <v>1</v>
      </c>
      <c r="K160" s="18">
        <v>1</v>
      </c>
      <c r="L160" s="18">
        <v>1</v>
      </c>
      <c r="M160" s="21" t="s">
        <v>82</v>
      </c>
      <c r="N160" s="17" t="s">
        <v>82</v>
      </c>
      <c r="O160" s="18">
        <v>1</v>
      </c>
      <c r="P160" s="18">
        <v>1</v>
      </c>
      <c r="Q160" s="18">
        <v>1</v>
      </c>
      <c r="R160" s="18">
        <v>1</v>
      </c>
      <c r="S160" s="18">
        <v>1</v>
      </c>
      <c r="T160" s="14" t="s">
        <v>181</v>
      </c>
      <c r="U160" s="40">
        <f>V160+W160+X160</f>
        <v>74.801000000000002</v>
      </c>
      <c r="V160" s="40">
        <v>45.853000000000002</v>
      </c>
      <c r="W160" s="40">
        <v>0</v>
      </c>
      <c r="X160" s="40">
        <v>28.948</v>
      </c>
      <c r="Y160" s="40" t="s">
        <v>424</v>
      </c>
      <c r="Z160" s="48"/>
      <c r="AA160" s="48"/>
      <c r="AB160" s="48"/>
      <c r="AC160" s="48"/>
      <c r="AD160" s="48"/>
      <c r="AE160" s="50"/>
      <c r="AF160" s="47"/>
      <c r="AG160" s="48">
        <v>0</v>
      </c>
      <c r="AH160" s="48"/>
      <c r="AI160" s="48"/>
      <c r="AJ160" s="48"/>
      <c r="AK160" s="48"/>
    </row>
    <row r="161" spans="1:37" s="39" customFormat="1" ht="30.75" customHeight="1" x14ac:dyDescent="0.3">
      <c r="A161" s="75">
        <v>158</v>
      </c>
      <c r="B161" s="98" t="s">
        <v>2</v>
      </c>
      <c r="C161" s="76" t="s">
        <v>39</v>
      </c>
      <c r="D161" s="67" t="s">
        <v>515</v>
      </c>
      <c r="E161" s="15"/>
      <c r="F161" s="17"/>
      <c r="G161" s="15"/>
      <c r="H161" s="17"/>
      <c r="I161" s="17"/>
      <c r="J161" s="17"/>
      <c r="K161" s="17"/>
      <c r="L161" s="17"/>
      <c r="M161" s="21"/>
      <c r="N161" s="17"/>
      <c r="O161" s="17"/>
      <c r="P161" s="17"/>
      <c r="Q161" s="17"/>
      <c r="R161" s="17"/>
      <c r="S161" s="17"/>
      <c r="T161" s="14"/>
      <c r="U161" s="40">
        <v>121.9</v>
      </c>
      <c r="V161" s="40"/>
      <c r="W161" s="40"/>
      <c r="X161" s="40"/>
      <c r="Y161" s="40" t="s">
        <v>542</v>
      </c>
      <c r="Z161" s="47"/>
      <c r="AA161" s="47"/>
      <c r="AB161" s="47"/>
      <c r="AC161" s="47"/>
      <c r="AD161" s="47"/>
      <c r="AE161" s="50"/>
      <c r="AF161" s="47"/>
      <c r="AG161" s="47">
        <v>195.4</v>
      </c>
      <c r="AH161" s="47"/>
      <c r="AI161" s="47"/>
      <c r="AJ161" s="47"/>
      <c r="AK161" s="47"/>
    </row>
    <row r="162" spans="1:37" s="4" customFormat="1" ht="37.5" customHeight="1" x14ac:dyDescent="0.3">
      <c r="A162" s="75">
        <v>159</v>
      </c>
      <c r="B162" s="98" t="s">
        <v>123</v>
      </c>
      <c r="C162" s="76" t="s">
        <v>39</v>
      </c>
      <c r="D162" s="67" t="s">
        <v>382</v>
      </c>
      <c r="E162" s="15">
        <v>40723</v>
      </c>
      <c r="F162" s="17">
        <v>14</v>
      </c>
      <c r="G162" s="15"/>
      <c r="H162" s="18">
        <v>1</v>
      </c>
      <c r="I162" s="18">
        <v>1</v>
      </c>
      <c r="J162" s="18">
        <v>1</v>
      </c>
      <c r="K162" s="18">
        <v>1</v>
      </c>
      <c r="L162" s="17" t="s">
        <v>82</v>
      </c>
      <c r="M162" s="21" t="s">
        <v>82</v>
      </c>
      <c r="N162" s="17" t="s">
        <v>82</v>
      </c>
      <c r="O162" s="18">
        <v>1</v>
      </c>
      <c r="P162" s="18">
        <v>1</v>
      </c>
      <c r="Q162" s="18">
        <v>1</v>
      </c>
      <c r="R162" s="17" t="s">
        <v>82</v>
      </c>
      <c r="S162" s="17" t="s">
        <v>82</v>
      </c>
      <c r="T162" s="14" t="s">
        <v>174</v>
      </c>
      <c r="U162" s="40">
        <f t="shared" ref="U162:U168" si="6">V162+W162+X162</f>
        <v>15.159000000000001</v>
      </c>
      <c r="V162" s="40">
        <v>15.159000000000001</v>
      </c>
      <c r="W162" s="40"/>
      <c r="X162" s="40"/>
      <c r="Y162" s="40"/>
      <c r="Z162" s="48"/>
      <c r="AA162" s="48"/>
      <c r="AB162" s="48"/>
      <c r="AC162" s="48"/>
      <c r="AD162" s="47"/>
      <c r="AE162" s="50"/>
      <c r="AF162" s="47"/>
      <c r="AG162" s="48"/>
      <c r="AH162" s="48"/>
      <c r="AI162" s="48"/>
      <c r="AJ162" s="47"/>
      <c r="AK162" s="47"/>
    </row>
    <row r="163" spans="1:37" s="2" customFormat="1" ht="39" customHeight="1" x14ac:dyDescent="0.3">
      <c r="A163" s="75">
        <v>160</v>
      </c>
      <c r="B163" s="98" t="s">
        <v>38</v>
      </c>
      <c r="C163" s="76" t="s">
        <v>39</v>
      </c>
      <c r="D163" s="67" t="s">
        <v>381</v>
      </c>
      <c r="E163" s="15">
        <v>41670</v>
      </c>
      <c r="F163" s="17">
        <v>84</v>
      </c>
      <c r="G163" s="15"/>
      <c r="H163" s="18">
        <v>1</v>
      </c>
      <c r="I163" s="18">
        <v>1</v>
      </c>
      <c r="J163" s="18">
        <v>1</v>
      </c>
      <c r="K163" s="18">
        <v>1</v>
      </c>
      <c r="L163" s="18">
        <v>1</v>
      </c>
      <c r="M163" s="21" t="s">
        <v>82</v>
      </c>
      <c r="N163" s="17" t="s">
        <v>82</v>
      </c>
      <c r="O163" s="18">
        <v>1</v>
      </c>
      <c r="P163" s="18">
        <v>1</v>
      </c>
      <c r="Q163" s="18">
        <v>1</v>
      </c>
      <c r="R163" s="18">
        <v>1</v>
      </c>
      <c r="S163" s="17" t="s">
        <v>82</v>
      </c>
      <c r="T163" s="14" t="s">
        <v>169</v>
      </c>
      <c r="U163" s="40">
        <f t="shared" si="6"/>
        <v>108.068</v>
      </c>
      <c r="V163" s="40">
        <v>108.068</v>
      </c>
      <c r="W163" s="40"/>
      <c r="X163" s="40"/>
      <c r="Y163" s="40"/>
      <c r="Z163" s="48"/>
      <c r="AA163" s="48"/>
      <c r="AB163" s="48"/>
      <c r="AC163" s="48"/>
      <c r="AD163" s="48"/>
      <c r="AE163" s="50"/>
      <c r="AF163" s="47"/>
      <c r="AG163" s="48">
        <v>108.068</v>
      </c>
      <c r="AH163" s="48"/>
      <c r="AI163" s="48"/>
      <c r="AJ163" s="48"/>
      <c r="AK163" s="47"/>
    </row>
    <row r="164" spans="1:37" s="39" customFormat="1" ht="36.75" customHeight="1" x14ac:dyDescent="0.3">
      <c r="A164" s="75">
        <v>161</v>
      </c>
      <c r="B164" s="98" t="s">
        <v>256</v>
      </c>
      <c r="C164" s="76" t="s">
        <v>65</v>
      </c>
      <c r="D164" s="67"/>
      <c r="E164" s="15">
        <v>41837</v>
      </c>
      <c r="F164" s="17">
        <v>108</v>
      </c>
      <c r="G164" s="15"/>
      <c r="H164" s="18">
        <v>1</v>
      </c>
      <c r="I164" s="17" t="s">
        <v>82</v>
      </c>
      <c r="J164" s="17" t="s">
        <v>82</v>
      </c>
      <c r="K164" s="17" t="s">
        <v>82</v>
      </c>
      <c r="L164" s="17" t="s">
        <v>82</v>
      </c>
      <c r="M164" s="18">
        <v>1</v>
      </c>
      <c r="N164" s="17" t="s">
        <v>82</v>
      </c>
      <c r="O164" s="18">
        <v>1</v>
      </c>
      <c r="P164" s="17" t="s">
        <v>82</v>
      </c>
      <c r="Q164" s="18">
        <v>1</v>
      </c>
      <c r="R164" s="17" t="s">
        <v>82</v>
      </c>
      <c r="S164" s="17" t="s">
        <v>82</v>
      </c>
      <c r="T164" s="14" t="s">
        <v>173</v>
      </c>
      <c r="U164" s="40">
        <f t="shared" si="6"/>
        <v>33.491</v>
      </c>
      <c r="V164" s="40">
        <v>33.491</v>
      </c>
      <c r="W164" s="40"/>
      <c r="X164" s="40"/>
      <c r="Y164" s="40"/>
      <c r="Z164" s="48"/>
      <c r="AA164" s="47"/>
      <c r="AB164" s="47"/>
      <c r="AC164" s="47"/>
      <c r="AD164" s="47"/>
      <c r="AE164" s="48"/>
      <c r="AF164" s="47"/>
      <c r="AG164" s="48">
        <v>33.491</v>
      </c>
      <c r="AH164" s="47"/>
      <c r="AI164" s="48"/>
      <c r="AJ164" s="47"/>
      <c r="AK164" s="47"/>
    </row>
    <row r="165" spans="1:37" s="2" customFormat="1" ht="37.5" customHeight="1" x14ac:dyDescent="0.3">
      <c r="A165" s="75">
        <v>162</v>
      </c>
      <c r="B165" s="98" t="s">
        <v>255</v>
      </c>
      <c r="C165" s="76" t="s">
        <v>65</v>
      </c>
      <c r="D165" s="67"/>
      <c r="E165" s="15">
        <v>41824</v>
      </c>
      <c r="F165" s="17">
        <v>105</v>
      </c>
      <c r="G165" s="15"/>
      <c r="H165" s="18">
        <v>1</v>
      </c>
      <c r="I165" s="17" t="s">
        <v>82</v>
      </c>
      <c r="J165" s="17" t="s">
        <v>82</v>
      </c>
      <c r="K165" s="18">
        <v>1</v>
      </c>
      <c r="L165" s="17" t="s">
        <v>82</v>
      </c>
      <c r="M165" s="18">
        <v>1</v>
      </c>
      <c r="N165" s="17" t="s">
        <v>82</v>
      </c>
      <c r="O165" s="18">
        <v>1</v>
      </c>
      <c r="P165" s="17" t="s">
        <v>82</v>
      </c>
      <c r="Q165" s="18">
        <v>1</v>
      </c>
      <c r="R165" s="17" t="s">
        <v>82</v>
      </c>
      <c r="S165" s="17" t="s">
        <v>82</v>
      </c>
      <c r="T165" s="14" t="s">
        <v>175</v>
      </c>
      <c r="U165" s="40">
        <f t="shared" si="6"/>
        <v>60.173999999999999</v>
      </c>
      <c r="V165" s="40">
        <v>60.173999999999999</v>
      </c>
      <c r="W165" s="40"/>
      <c r="X165" s="40"/>
      <c r="Y165" s="40"/>
      <c r="Z165" s="48"/>
      <c r="AA165" s="47"/>
      <c r="AB165" s="47"/>
      <c r="AC165" s="48"/>
      <c r="AD165" s="47"/>
      <c r="AE165" s="48"/>
      <c r="AF165" s="47"/>
      <c r="AG165" s="48">
        <v>60.173999999999999</v>
      </c>
      <c r="AH165" s="47"/>
      <c r="AI165" s="48"/>
      <c r="AJ165" s="47"/>
      <c r="AK165" s="47"/>
    </row>
    <row r="166" spans="1:37" s="2" customFormat="1" ht="38.25" customHeight="1" x14ac:dyDescent="0.3">
      <c r="A166" s="75">
        <v>163</v>
      </c>
      <c r="B166" s="98" t="s">
        <v>265</v>
      </c>
      <c r="C166" s="76" t="s">
        <v>65</v>
      </c>
      <c r="D166" s="67"/>
      <c r="E166" s="15"/>
      <c r="F166" s="17"/>
      <c r="G166" s="15">
        <v>42225</v>
      </c>
      <c r="H166" s="18">
        <v>1</v>
      </c>
      <c r="I166" s="17" t="s">
        <v>82</v>
      </c>
      <c r="J166" s="17" t="s">
        <v>82</v>
      </c>
      <c r="K166" s="17" t="s">
        <v>82</v>
      </c>
      <c r="L166" s="17" t="s">
        <v>82</v>
      </c>
      <c r="M166" s="18">
        <v>1</v>
      </c>
      <c r="N166" s="17" t="s">
        <v>82</v>
      </c>
      <c r="O166" s="18">
        <v>1</v>
      </c>
      <c r="P166" s="17" t="s">
        <v>82</v>
      </c>
      <c r="Q166" s="18">
        <v>1</v>
      </c>
      <c r="R166" s="17" t="s">
        <v>82</v>
      </c>
      <c r="S166" s="17" t="s">
        <v>82</v>
      </c>
      <c r="T166" s="14" t="s">
        <v>173</v>
      </c>
      <c r="U166" s="40">
        <f t="shared" si="6"/>
        <v>32.99</v>
      </c>
      <c r="V166" s="40">
        <v>32.99</v>
      </c>
      <c r="W166" s="40"/>
      <c r="X166" s="40"/>
      <c r="Y166" s="40"/>
      <c r="Z166" s="48">
        <v>32.99</v>
      </c>
      <c r="AA166" s="47">
        <v>0</v>
      </c>
      <c r="AB166" s="47">
        <v>0</v>
      </c>
      <c r="AC166" s="47">
        <v>0</v>
      </c>
      <c r="AD166" s="47">
        <v>0</v>
      </c>
      <c r="AE166" s="48">
        <v>32.99</v>
      </c>
      <c r="AF166" s="47">
        <v>0</v>
      </c>
      <c r="AG166" s="48">
        <v>32.99</v>
      </c>
      <c r="AH166" s="47">
        <v>0</v>
      </c>
      <c r="AI166" s="48">
        <v>32.99</v>
      </c>
      <c r="AJ166" s="47">
        <v>0</v>
      </c>
      <c r="AK166" s="47">
        <v>0</v>
      </c>
    </row>
    <row r="167" spans="1:37" s="2" customFormat="1" ht="37.5" customHeight="1" x14ac:dyDescent="0.3">
      <c r="A167" s="75">
        <v>164</v>
      </c>
      <c r="B167" s="98" t="s">
        <v>266</v>
      </c>
      <c r="C167" s="76" t="s">
        <v>65</v>
      </c>
      <c r="D167" s="67"/>
      <c r="E167" s="15">
        <v>42032</v>
      </c>
      <c r="F167" s="17">
        <v>124</v>
      </c>
      <c r="G167" s="15"/>
      <c r="H167" s="18">
        <v>1</v>
      </c>
      <c r="I167" s="17" t="s">
        <v>82</v>
      </c>
      <c r="J167" s="17" t="s">
        <v>82</v>
      </c>
      <c r="K167" s="17" t="s">
        <v>82</v>
      </c>
      <c r="L167" s="17" t="s">
        <v>82</v>
      </c>
      <c r="M167" s="18">
        <v>1</v>
      </c>
      <c r="N167" s="17" t="s">
        <v>82</v>
      </c>
      <c r="O167" s="18">
        <v>1</v>
      </c>
      <c r="P167" s="17" t="s">
        <v>82</v>
      </c>
      <c r="Q167" s="18">
        <v>1</v>
      </c>
      <c r="R167" s="17" t="s">
        <v>82</v>
      </c>
      <c r="S167" s="17" t="s">
        <v>82</v>
      </c>
      <c r="T167" s="14" t="s">
        <v>173</v>
      </c>
      <c r="U167" s="40">
        <f t="shared" si="6"/>
        <v>27.504000000000001</v>
      </c>
      <c r="V167" s="40">
        <v>27.504000000000001</v>
      </c>
      <c r="W167" s="40"/>
      <c r="X167" s="40"/>
      <c r="Y167" s="40"/>
      <c r="Z167" s="48"/>
      <c r="AA167" s="47"/>
      <c r="AB167" s="47"/>
      <c r="AC167" s="47"/>
      <c r="AD167" s="47"/>
      <c r="AE167" s="48"/>
      <c r="AF167" s="47"/>
      <c r="AG167" s="48">
        <v>27.504000000000001</v>
      </c>
      <c r="AH167" s="47"/>
      <c r="AI167" s="48"/>
      <c r="AJ167" s="47"/>
      <c r="AK167" s="47"/>
    </row>
    <row r="168" spans="1:37" s="2" customFormat="1" ht="37.5" customHeight="1" x14ac:dyDescent="0.3">
      <c r="A168" s="75">
        <v>165</v>
      </c>
      <c r="B168" s="97" t="s">
        <v>267</v>
      </c>
      <c r="C168" s="76" t="s">
        <v>65</v>
      </c>
      <c r="D168" s="67" t="s">
        <v>383</v>
      </c>
      <c r="E168" s="15"/>
      <c r="F168" s="17"/>
      <c r="G168" s="15">
        <v>42716</v>
      </c>
      <c r="H168" s="18">
        <v>1</v>
      </c>
      <c r="I168" s="17" t="s">
        <v>82</v>
      </c>
      <c r="J168" s="17" t="s">
        <v>82</v>
      </c>
      <c r="K168" s="17" t="s">
        <v>82</v>
      </c>
      <c r="L168" s="17" t="s">
        <v>82</v>
      </c>
      <c r="M168" s="18">
        <v>1</v>
      </c>
      <c r="N168" s="17" t="s">
        <v>82</v>
      </c>
      <c r="O168" s="18">
        <v>1</v>
      </c>
      <c r="P168" s="17" t="s">
        <v>82</v>
      </c>
      <c r="Q168" s="18">
        <v>1</v>
      </c>
      <c r="R168" s="17" t="s">
        <v>82</v>
      </c>
      <c r="S168" s="17" t="s">
        <v>82</v>
      </c>
      <c r="T168" s="14" t="s">
        <v>173</v>
      </c>
      <c r="U168" s="40">
        <f t="shared" si="6"/>
        <v>4030.7310000000002</v>
      </c>
      <c r="V168" s="40">
        <v>4030.7310000000002</v>
      </c>
      <c r="W168" s="40"/>
      <c r="X168" s="40"/>
      <c r="Y168" s="40"/>
      <c r="Z168" s="48"/>
      <c r="AA168" s="47"/>
      <c r="AB168" s="47"/>
      <c r="AC168" s="47"/>
      <c r="AD168" s="47"/>
      <c r="AE168" s="48"/>
      <c r="AF168" s="47"/>
      <c r="AG168" s="48">
        <v>4030.7310000000002</v>
      </c>
      <c r="AH168" s="47"/>
      <c r="AI168" s="48"/>
      <c r="AJ168" s="47"/>
      <c r="AK168" s="47"/>
    </row>
    <row r="169" spans="1:37" s="2" customFormat="1" ht="25.5" customHeight="1" x14ac:dyDescent="0.3">
      <c r="A169" s="75">
        <v>166</v>
      </c>
      <c r="B169" s="98" t="s">
        <v>2</v>
      </c>
      <c r="C169" s="76" t="s">
        <v>65</v>
      </c>
      <c r="D169" s="67" t="s">
        <v>516</v>
      </c>
      <c r="E169" s="15"/>
      <c r="F169" s="17"/>
      <c r="G169" s="15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4"/>
      <c r="U169" s="40">
        <v>468.9</v>
      </c>
      <c r="V169" s="40"/>
      <c r="W169" s="40"/>
      <c r="X169" s="40"/>
      <c r="Y169" s="40" t="s">
        <v>527</v>
      </c>
      <c r="Z169" s="47"/>
      <c r="AA169" s="47"/>
      <c r="AB169" s="47"/>
      <c r="AC169" s="47"/>
      <c r="AD169" s="47"/>
      <c r="AE169" s="47"/>
      <c r="AF169" s="47"/>
      <c r="AG169" s="47">
        <v>468.9</v>
      </c>
      <c r="AH169" s="47"/>
      <c r="AI169" s="47"/>
      <c r="AJ169" s="47"/>
      <c r="AK169" s="47"/>
    </row>
    <row r="170" spans="1:37" s="39" customFormat="1" ht="25.5" customHeight="1" x14ac:dyDescent="0.3">
      <c r="A170" s="75">
        <v>167</v>
      </c>
      <c r="B170" s="98" t="s">
        <v>2</v>
      </c>
      <c r="C170" s="76" t="s">
        <v>66</v>
      </c>
      <c r="D170" s="67" t="s">
        <v>493</v>
      </c>
      <c r="E170" s="15"/>
      <c r="F170" s="17"/>
      <c r="G170" s="15"/>
      <c r="H170" s="17"/>
      <c r="I170" s="17"/>
      <c r="J170" s="21"/>
      <c r="K170" s="17"/>
      <c r="L170" s="17"/>
      <c r="M170" s="17"/>
      <c r="N170" s="17"/>
      <c r="O170" s="17"/>
      <c r="P170" s="17"/>
      <c r="Q170" s="17"/>
      <c r="R170" s="17"/>
      <c r="S170" s="17"/>
      <c r="T170" s="14"/>
      <c r="U170" s="40">
        <v>113.8</v>
      </c>
      <c r="V170" s="40"/>
      <c r="W170" s="40"/>
      <c r="X170" s="40"/>
      <c r="Y170" s="40" t="s">
        <v>528</v>
      </c>
      <c r="Z170" s="47"/>
      <c r="AA170" s="47"/>
      <c r="AB170" s="50"/>
      <c r="AC170" s="47"/>
      <c r="AD170" s="47"/>
      <c r="AE170" s="47"/>
      <c r="AF170" s="47"/>
      <c r="AG170" s="47">
        <v>117.9</v>
      </c>
      <c r="AH170" s="47"/>
      <c r="AI170" s="47"/>
      <c r="AJ170" s="47"/>
      <c r="AK170" s="47"/>
    </row>
    <row r="171" spans="1:37" s="4" customFormat="1" ht="37.5" customHeight="1" x14ac:dyDescent="0.3">
      <c r="A171" s="75">
        <v>168</v>
      </c>
      <c r="B171" s="98" t="s">
        <v>86</v>
      </c>
      <c r="C171" s="76" t="s">
        <v>66</v>
      </c>
      <c r="D171" s="67" t="s">
        <v>314</v>
      </c>
      <c r="E171" s="15">
        <v>42061</v>
      </c>
      <c r="F171" s="17">
        <v>129</v>
      </c>
      <c r="G171" s="15"/>
      <c r="H171" s="18">
        <v>1</v>
      </c>
      <c r="I171" s="18">
        <v>1</v>
      </c>
      <c r="J171" s="21">
        <v>1</v>
      </c>
      <c r="K171" s="81" t="s">
        <v>82</v>
      </c>
      <c r="L171" s="18">
        <v>1</v>
      </c>
      <c r="M171" s="17" t="s">
        <v>82</v>
      </c>
      <c r="N171" s="17" t="s">
        <v>82</v>
      </c>
      <c r="O171" s="18">
        <v>1</v>
      </c>
      <c r="P171" s="18">
        <v>1</v>
      </c>
      <c r="Q171" s="18">
        <v>1</v>
      </c>
      <c r="R171" s="18">
        <v>1</v>
      </c>
      <c r="S171" s="18">
        <v>1</v>
      </c>
      <c r="T171" s="14" t="s">
        <v>568</v>
      </c>
      <c r="U171" s="40">
        <f>V171+W171+X171</f>
        <v>226.38400000000001</v>
      </c>
      <c r="V171" s="40">
        <v>101.373</v>
      </c>
      <c r="W171" s="40"/>
      <c r="X171" s="40">
        <v>125.011</v>
      </c>
      <c r="Y171" s="40" t="s">
        <v>569</v>
      </c>
      <c r="Z171" s="48">
        <v>87.6</v>
      </c>
      <c r="AA171" s="48">
        <v>0</v>
      </c>
      <c r="AB171" s="50">
        <v>203.5</v>
      </c>
      <c r="AC171" s="48">
        <v>0</v>
      </c>
      <c r="AD171" s="48">
        <v>0</v>
      </c>
      <c r="AE171" s="47">
        <v>0</v>
      </c>
      <c r="AF171" s="47">
        <v>0</v>
      </c>
      <c r="AG171" s="48">
        <v>86.2</v>
      </c>
      <c r="AH171" s="48">
        <v>87.6</v>
      </c>
      <c r="AI171" s="48">
        <v>86.2</v>
      </c>
      <c r="AJ171" s="48">
        <v>130</v>
      </c>
      <c r="AK171" s="48">
        <v>0</v>
      </c>
    </row>
    <row r="172" spans="1:37" s="2" customFormat="1" ht="29.25" customHeight="1" x14ac:dyDescent="0.3">
      <c r="A172" s="75">
        <v>169</v>
      </c>
      <c r="B172" s="98" t="s">
        <v>2</v>
      </c>
      <c r="C172" s="76" t="s">
        <v>40</v>
      </c>
      <c r="D172" s="67"/>
      <c r="E172" s="15"/>
      <c r="F172" s="17"/>
      <c r="G172" s="15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4"/>
      <c r="U172" s="40">
        <v>538.29999999999995</v>
      </c>
      <c r="V172" s="40"/>
      <c r="W172" s="40"/>
      <c r="X172" s="40"/>
      <c r="Y172" s="40" t="s">
        <v>530</v>
      </c>
      <c r="Z172" s="47"/>
      <c r="AA172" s="47"/>
      <c r="AB172" s="47"/>
      <c r="AC172" s="47"/>
      <c r="AD172" s="47"/>
      <c r="AE172" s="47"/>
      <c r="AF172" s="47"/>
      <c r="AG172" s="47">
        <v>441.3</v>
      </c>
      <c r="AH172" s="47"/>
      <c r="AI172" s="47"/>
      <c r="AJ172" s="47"/>
      <c r="AK172" s="47"/>
    </row>
    <row r="173" spans="1:37" s="2" customFormat="1" ht="36.75" customHeight="1" x14ac:dyDescent="0.3">
      <c r="A173" s="75">
        <v>170</v>
      </c>
      <c r="B173" s="98" t="s">
        <v>105</v>
      </c>
      <c r="C173" s="76" t="s">
        <v>40</v>
      </c>
      <c r="D173" s="67" t="s">
        <v>384</v>
      </c>
      <c r="E173" s="15">
        <v>41502</v>
      </c>
      <c r="F173" s="17">
        <v>69</v>
      </c>
      <c r="G173" s="15"/>
      <c r="H173" s="18">
        <v>1</v>
      </c>
      <c r="I173" s="17" t="s">
        <v>82</v>
      </c>
      <c r="J173" s="18">
        <v>1</v>
      </c>
      <c r="K173" s="17" t="s">
        <v>82</v>
      </c>
      <c r="L173" s="17" t="s">
        <v>82</v>
      </c>
      <c r="M173" s="17" t="s">
        <v>82</v>
      </c>
      <c r="N173" s="17" t="s">
        <v>82</v>
      </c>
      <c r="O173" s="18">
        <v>1</v>
      </c>
      <c r="P173" s="18">
        <v>1</v>
      </c>
      <c r="Q173" s="18">
        <v>1</v>
      </c>
      <c r="R173" s="18">
        <v>1</v>
      </c>
      <c r="S173" s="18">
        <v>1</v>
      </c>
      <c r="T173" s="14" t="s">
        <v>210</v>
      </c>
      <c r="U173" s="40">
        <f>V173+W173+X173</f>
        <v>217.71900000000002</v>
      </c>
      <c r="V173" s="40">
        <v>168.27600000000001</v>
      </c>
      <c r="W173" s="40">
        <v>46.86</v>
      </c>
      <c r="X173" s="40">
        <v>2.5830000000000002</v>
      </c>
      <c r="Y173" s="40" t="s">
        <v>412</v>
      </c>
      <c r="Z173" s="48"/>
      <c r="AA173" s="47"/>
      <c r="AB173" s="48"/>
      <c r="AC173" s="47"/>
      <c r="AD173" s="47"/>
      <c r="AE173" s="47"/>
      <c r="AF173" s="47"/>
      <c r="AG173" s="48">
        <v>167</v>
      </c>
      <c r="AH173" s="48"/>
      <c r="AI173" s="48"/>
      <c r="AJ173" s="48"/>
      <c r="AK173" s="48"/>
    </row>
    <row r="174" spans="1:37" s="39" customFormat="1" ht="36" customHeight="1" x14ac:dyDescent="0.3">
      <c r="A174" s="75">
        <v>171</v>
      </c>
      <c r="B174" s="98" t="s">
        <v>243</v>
      </c>
      <c r="C174" s="76" t="s">
        <v>40</v>
      </c>
      <c r="D174" s="67" t="s">
        <v>385</v>
      </c>
      <c r="E174" s="15">
        <v>41907</v>
      </c>
      <c r="F174" s="17">
        <v>119</v>
      </c>
      <c r="G174" s="15"/>
      <c r="H174" s="18">
        <v>1</v>
      </c>
      <c r="I174" s="17" t="s">
        <v>82</v>
      </c>
      <c r="J174" s="18">
        <v>1</v>
      </c>
      <c r="K174" s="17" t="s">
        <v>82</v>
      </c>
      <c r="L174" s="17" t="s">
        <v>82</v>
      </c>
      <c r="M174" s="17" t="s">
        <v>82</v>
      </c>
      <c r="N174" s="17" t="s">
        <v>82</v>
      </c>
      <c r="O174" s="18">
        <v>1</v>
      </c>
      <c r="P174" s="18">
        <v>1</v>
      </c>
      <c r="Q174" s="18">
        <v>1</v>
      </c>
      <c r="R174" s="18">
        <v>1</v>
      </c>
      <c r="S174" s="18">
        <v>1</v>
      </c>
      <c r="T174" s="14" t="s">
        <v>210</v>
      </c>
      <c r="U174" s="40">
        <f>V174+W174+X174</f>
        <v>75.02</v>
      </c>
      <c r="V174" s="40">
        <v>70.701999999999998</v>
      </c>
      <c r="W174" s="40">
        <v>0</v>
      </c>
      <c r="X174" s="40">
        <v>4.3179999999999996</v>
      </c>
      <c r="Y174" s="40"/>
      <c r="Z174" s="48">
        <v>75.02</v>
      </c>
      <c r="AA174" s="47">
        <v>0</v>
      </c>
      <c r="AB174" s="48">
        <v>0</v>
      </c>
      <c r="AC174" s="47">
        <v>0</v>
      </c>
      <c r="AD174" s="47">
        <v>0</v>
      </c>
      <c r="AE174" s="47">
        <v>0</v>
      </c>
      <c r="AF174" s="47">
        <v>0</v>
      </c>
      <c r="AG174" s="48">
        <v>75.02</v>
      </c>
      <c r="AH174" s="48">
        <v>0</v>
      </c>
      <c r="AI174" s="48">
        <v>75.02</v>
      </c>
      <c r="AJ174" s="48">
        <v>0</v>
      </c>
      <c r="AK174" s="48" t="s">
        <v>480</v>
      </c>
    </row>
    <row r="175" spans="1:37" s="2" customFormat="1" ht="39" customHeight="1" x14ac:dyDescent="0.3">
      <c r="A175" s="75">
        <v>172</v>
      </c>
      <c r="B175" s="98" t="s">
        <v>68</v>
      </c>
      <c r="C175" s="76" t="s">
        <v>67</v>
      </c>
      <c r="D175" s="67" t="s">
        <v>387</v>
      </c>
      <c r="E175" s="15"/>
      <c r="F175" s="17"/>
      <c r="G175" s="15">
        <v>43912</v>
      </c>
      <c r="H175" s="18">
        <v>1</v>
      </c>
      <c r="I175" s="17" t="s">
        <v>82</v>
      </c>
      <c r="J175" s="17" t="s">
        <v>82</v>
      </c>
      <c r="K175" s="17" t="s">
        <v>82</v>
      </c>
      <c r="L175" s="17" t="s">
        <v>82</v>
      </c>
      <c r="M175" s="18">
        <v>1</v>
      </c>
      <c r="N175" s="17" t="s">
        <v>82</v>
      </c>
      <c r="O175" s="18">
        <v>1</v>
      </c>
      <c r="P175" s="18">
        <v>1</v>
      </c>
      <c r="Q175" s="18">
        <v>1</v>
      </c>
      <c r="R175" s="17" t="s">
        <v>82</v>
      </c>
      <c r="S175" s="18">
        <v>1</v>
      </c>
      <c r="T175" s="14" t="s">
        <v>274</v>
      </c>
      <c r="U175" s="40">
        <f>V175+W175+X175</f>
        <v>17601.503000000001</v>
      </c>
      <c r="V175" s="40">
        <v>17601.503000000001</v>
      </c>
      <c r="W175" s="40"/>
      <c r="X175" s="40"/>
      <c r="Y175" s="40"/>
      <c r="Z175" s="48"/>
      <c r="AA175" s="47"/>
      <c r="AB175" s="47"/>
      <c r="AC175" s="47"/>
      <c r="AD175" s="47"/>
      <c r="AE175" s="48"/>
      <c r="AF175" s="47"/>
      <c r="AG175" s="48"/>
      <c r="AH175" s="48"/>
      <c r="AI175" s="48"/>
      <c r="AJ175" s="47"/>
      <c r="AK175" s="48"/>
    </row>
    <row r="176" spans="1:37" s="2" customFormat="1" ht="24" customHeight="1" x14ac:dyDescent="0.3">
      <c r="A176" s="75">
        <v>173</v>
      </c>
      <c r="B176" s="98" t="s">
        <v>2</v>
      </c>
      <c r="C176" s="76" t="s">
        <v>67</v>
      </c>
      <c r="D176" s="67" t="s">
        <v>517</v>
      </c>
      <c r="E176" s="15"/>
      <c r="F176" s="17"/>
      <c r="G176" s="15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4"/>
      <c r="U176" s="40">
        <v>1697.8</v>
      </c>
      <c r="V176" s="40"/>
      <c r="W176" s="40"/>
      <c r="X176" s="40"/>
      <c r="Y176" s="40" t="s">
        <v>523</v>
      </c>
      <c r="Z176" s="47"/>
      <c r="AA176" s="47"/>
      <c r="AB176" s="47"/>
      <c r="AC176" s="47"/>
      <c r="AD176" s="47"/>
      <c r="AE176" s="47"/>
      <c r="AF176" s="47"/>
      <c r="AG176" s="47">
        <v>972</v>
      </c>
      <c r="AH176" s="47"/>
      <c r="AI176" s="47"/>
      <c r="AJ176" s="47"/>
      <c r="AK176" s="47"/>
    </row>
    <row r="177" spans="1:37" s="2" customFormat="1" ht="39" customHeight="1" x14ac:dyDescent="0.3">
      <c r="A177" s="75">
        <v>174</v>
      </c>
      <c r="B177" s="98" t="s">
        <v>106</v>
      </c>
      <c r="C177" s="76" t="s">
        <v>67</v>
      </c>
      <c r="D177" s="67" t="s">
        <v>386</v>
      </c>
      <c r="E177" s="15">
        <v>41218</v>
      </c>
      <c r="F177" s="17">
        <v>53</v>
      </c>
      <c r="G177" s="15"/>
      <c r="H177" s="18">
        <v>1</v>
      </c>
      <c r="I177" s="17" t="s">
        <v>82</v>
      </c>
      <c r="J177" s="17" t="s">
        <v>82</v>
      </c>
      <c r="K177" s="17" t="s">
        <v>82</v>
      </c>
      <c r="L177" s="17" t="s">
        <v>82</v>
      </c>
      <c r="M177" s="18">
        <v>1</v>
      </c>
      <c r="N177" s="17" t="s">
        <v>82</v>
      </c>
      <c r="O177" s="18">
        <v>1</v>
      </c>
      <c r="P177" s="18">
        <v>1</v>
      </c>
      <c r="Q177" s="18">
        <v>1</v>
      </c>
      <c r="R177" s="17" t="s">
        <v>82</v>
      </c>
      <c r="S177" s="18">
        <v>1</v>
      </c>
      <c r="T177" s="14" t="s">
        <v>281</v>
      </c>
      <c r="U177" s="40">
        <f>V177+W177+X177</f>
        <v>293.779</v>
      </c>
      <c r="V177" s="40">
        <v>293.779</v>
      </c>
      <c r="W177" s="40"/>
      <c r="X177" s="40"/>
      <c r="Y177" s="40"/>
      <c r="Z177" s="48">
        <v>290</v>
      </c>
      <c r="AA177" s="47">
        <v>0</v>
      </c>
      <c r="AB177" s="47">
        <v>0</v>
      </c>
      <c r="AC177" s="47">
        <v>0</v>
      </c>
      <c r="AD177" s="47">
        <v>0</v>
      </c>
      <c r="AE177" s="48">
        <v>200</v>
      </c>
      <c r="AF177" s="47">
        <v>0</v>
      </c>
      <c r="AG177" s="48">
        <v>290</v>
      </c>
      <c r="AH177" s="48">
        <v>0</v>
      </c>
      <c r="AI177" s="48">
        <v>290</v>
      </c>
      <c r="AJ177" s="47">
        <v>0</v>
      </c>
      <c r="AK177" s="48" t="s">
        <v>545</v>
      </c>
    </row>
    <row r="178" spans="1:37" s="2" customFormat="1" ht="38.25" customHeight="1" x14ac:dyDescent="0.3">
      <c r="A178" s="75">
        <v>175</v>
      </c>
      <c r="B178" s="98" t="s">
        <v>278</v>
      </c>
      <c r="C178" s="76" t="s">
        <v>69</v>
      </c>
      <c r="D178" s="67"/>
      <c r="E178" s="15">
        <v>41607</v>
      </c>
      <c r="F178" s="17">
        <v>78</v>
      </c>
      <c r="G178" s="15"/>
      <c r="H178" s="18">
        <v>1</v>
      </c>
      <c r="I178" s="17" t="s">
        <v>82</v>
      </c>
      <c r="J178" s="21" t="s">
        <v>82</v>
      </c>
      <c r="K178" s="17" t="s">
        <v>82</v>
      </c>
      <c r="L178" s="17" t="s">
        <v>82</v>
      </c>
      <c r="M178" s="17" t="s">
        <v>82</v>
      </c>
      <c r="N178" s="17" t="s">
        <v>82</v>
      </c>
      <c r="O178" s="18">
        <v>1</v>
      </c>
      <c r="P178" s="18">
        <v>1</v>
      </c>
      <c r="Q178" s="18">
        <v>1</v>
      </c>
      <c r="R178" s="18">
        <v>1</v>
      </c>
      <c r="S178" s="18">
        <v>1</v>
      </c>
      <c r="T178" s="14" t="s">
        <v>279</v>
      </c>
      <c r="U178" s="40">
        <f>V178+W178+X178</f>
        <v>29.526999999999997</v>
      </c>
      <c r="V178" s="40">
        <v>21.58</v>
      </c>
      <c r="W178" s="40">
        <v>7.9470000000000001</v>
      </c>
      <c r="X178" s="40"/>
      <c r="Y178" s="40"/>
      <c r="Z178" s="48">
        <v>29.53</v>
      </c>
      <c r="AA178" s="47">
        <v>0</v>
      </c>
      <c r="AB178" s="50">
        <v>0</v>
      </c>
      <c r="AC178" s="47">
        <v>0</v>
      </c>
      <c r="AD178" s="47">
        <v>0</v>
      </c>
      <c r="AE178" s="47">
        <v>0</v>
      </c>
      <c r="AF178" s="47">
        <v>0</v>
      </c>
      <c r="AG178" s="48">
        <v>29.526999999999997</v>
      </c>
      <c r="AH178" s="48">
        <v>0</v>
      </c>
      <c r="AI178" s="48">
        <v>29.53</v>
      </c>
      <c r="AJ178" s="48">
        <v>0</v>
      </c>
      <c r="AK178" s="48">
        <v>0</v>
      </c>
    </row>
    <row r="179" spans="1:37" s="2" customFormat="1" ht="21.75" customHeight="1" x14ac:dyDescent="0.3">
      <c r="A179" s="75">
        <v>176</v>
      </c>
      <c r="B179" s="98" t="s">
        <v>2</v>
      </c>
      <c r="C179" s="76" t="s">
        <v>69</v>
      </c>
      <c r="D179" s="67" t="s">
        <v>491</v>
      </c>
      <c r="E179" s="15"/>
      <c r="F179" s="17"/>
      <c r="G179" s="15"/>
      <c r="H179" s="17"/>
      <c r="I179" s="17"/>
      <c r="J179" s="21"/>
      <c r="K179" s="17"/>
      <c r="L179" s="17"/>
      <c r="M179" s="17"/>
      <c r="N179" s="17"/>
      <c r="O179" s="17"/>
      <c r="P179" s="17"/>
      <c r="Q179" s="17"/>
      <c r="R179" s="17"/>
      <c r="S179" s="17"/>
      <c r="T179" s="14"/>
      <c r="U179" s="40">
        <v>581.70000000000005</v>
      </c>
      <c r="V179" s="40"/>
      <c r="W179" s="40"/>
      <c r="X179" s="40"/>
      <c r="Y179" s="40">
        <v>880.2</v>
      </c>
      <c r="Z179" s="47">
        <v>469.59</v>
      </c>
      <c r="AA179" s="47">
        <v>0</v>
      </c>
      <c r="AB179" s="50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580</v>
      </c>
      <c r="AH179" s="47">
        <v>0</v>
      </c>
      <c r="AI179" s="47">
        <v>484.7</v>
      </c>
      <c r="AJ179" s="47">
        <v>0</v>
      </c>
      <c r="AK179" s="47">
        <v>0</v>
      </c>
    </row>
    <row r="180" spans="1:37" s="39" customFormat="1" ht="39.75" customHeight="1" x14ac:dyDescent="0.3">
      <c r="A180" s="75">
        <v>177</v>
      </c>
      <c r="B180" s="98" t="s">
        <v>108</v>
      </c>
      <c r="C180" s="76" t="s">
        <v>69</v>
      </c>
      <c r="D180" s="67" t="s">
        <v>390</v>
      </c>
      <c r="E180" s="15">
        <v>41334</v>
      </c>
      <c r="F180" s="17">
        <v>56</v>
      </c>
      <c r="G180" s="15"/>
      <c r="H180" s="18">
        <v>1</v>
      </c>
      <c r="I180" s="17" t="s">
        <v>82</v>
      </c>
      <c r="J180" s="21" t="s">
        <v>82</v>
      </c>
      <c r="K180" s="17" t="s">
        <v>82</v>
      </c>
      <c r="L180" s="17" t="s">
        <v>82</v>
      </c>
      <c r="M180" s="17" t="s">
        <v>82</v>
      </c>
      <c r="N180" s="17" t="s">
        <v>82</v>
      </c>
      <c r="O180" s="18">
        <v>1</v>
      </c>
      <c r="P180" s="18">
        <v>1</v>
      </c>
      <c r="Q180" s="18">
        <v>1</v>
      </c>
      <c r="R180" s="18">
        <v>1</v>
      </c>
      <c r="S180" s="18">
        <v>1</v>
      </c>
      <c r="T180" s="14" t="s">
        <v>271</v>
      </c>
      <c r="U180" s="40">
        <f>V180+W180+X180</f>
        <v>24.917000000000002</v>
      </c>
      <c r="V180" s="40">
        <v>24.917000000000002</v>
      </c>
      <c r="W180" s="40"/>
      <c r="X180" s="40"/>
      <c r="Y180" s="40"/>
      <c r="Z180" s="48">
        <v>24.92</v>
      </c>
      <c r="AA180" s="47">
        <v>0</v>
      </c>
      <c r="AB180" s="50">
        <v>0</v>
      </c>
      <c r="AC180" s="47">
        <v>0</v>
      </c>
      <c r="AD180" s="47">
        <v>0</v>
      </c>
      <c r="AE180" s="47">
        <v>0</v>
      </c>
      <c r="AF180" s="47">
        <v>0</v>
      </c>
      <c r="AG180" s="48">
        <v>24.917000000000002</v>
      </c>
      <c r="AH180" s="48">
        <v>0</v>
      </c>
      <c r="AI180" s="48">
        <v>24.92</v>
      </c>
      <c r="AJ180" s="48">
        <v>0</v>
      </c>
      <c r="AK180" s="48">
        <v>0</v>
      </c>
    </row>
    <row r="181" spans="1:37" s="2" customFormat="1" ht="37.5" customHeight="1" x14ac:dyDescent="0.3">
      <c r="A181" s="75">
        <v>178</v>
      </c>
      <c r="B181" s="98" t="s">
        <v>280</v>
      </c>
      <c r="C181" s="76" t="s">
        <v>69</v>
      </c>
      <c r="D181" s="67" t="s">
        <v>388</v>
      </c>
      <c r="E181" s="15">
        <v>41295</v>
      </c>
      <c r="F181" s="17">
        <v>55</v>
      </c>
      <c r="G181" s="15"/>
      <c r="H181" s="18">
        <v>1</v>
      </c>
      <c r="I181" s="17" t="s">
        <v>82</v>
      </c>
      <c r="J181" s="21" t="s">
        <v>82</v>
      </c>
      <c r="K181" s="17" t="s">
        <v>82</v>
      </c>
      <c r="L181" s="17" t="s">
        <v>82</v>
      </c>
      <c r="M181" s="17" t="s">
        <v>82</v>
      </c>
      <c r="N181" s="17" t="s">
        <v>82</v>
      </c>
      <c r="O181" s="18">
        <v>1</v>
      </c>
      <c r="P181" s="18">
        <v>1</v>
      </c>
      <c r="Q181" s="18">
        <v>1</v>
      </c>
      <c r="R181" s="18">
        <v>1</v>
      </c>
      <c r="S181" s="18">
        <v>1</v>
      </c>
      <c r="T181" s="14" t="s">
        <v>206</v>
      </c>
      <c r="U181" s="40">
        <f>V181+W181+X181</f>
        <v>108.693</v>
      </c>
      <c r="V181" s="40">
        <v>108.693</v>
      </c>
      <c r="W181" s="40"/>
      <c r="X181" s="40"/>
      <c r="Y181" s="40"/>
      <c r="Z181" s="48">
        <v>108.69</v>
      </c>
      <c r="AA181" s="47">
        <v>0</v>
      </c>
      <c r="AB181" s="50">
        <v>0</v>
      </c>
      <c r="AC181" s="47">
        <v>0</v>
      </c>
      <c r="AD181" s="47">
        <v>0</v>
      </c>
      <c r="AE181" s="47">
        <v>0</v>
      </c>
      <c r="AF181" s="47">
        <v>0</v>
      </c>
      <c r="AG181" s="48">
        <v>108.693</v>
      </c>
      <c r="AH181" s="48">
        <v>0</v>
      </c>
      <c r="AI181" s="48">
        <v>108.69</v>
      </c>
      <c r="AJ181" s="48">
        <v>32.6</v>
      </c>
      <c r="AK181" s="48">
        <v>0</v>
      </c>
    </row>
    <row r="182" spans="1:37" s="2" customFormat="1" ht="22.5" customHeight="1" x14ac:dyDescent="0.3">
      <c r="A182" s="75">
        <v>179</v>
      </c>
      <c r="B182" s="98" t="s">
        <v>107</v>
      </c>
      <c r="C182" s="76" t="s">
        <v>69</v>
      </c>
      <c r="D182" s="67" t="s">
        <v>389</v>
      </c>
      <c r="E182" s="15">
        <v>41337</v>
      </c>
      <c r="F182" s="17">
        <v>57</v>
      </c>
      <c r="G182" s="15"/>
      <c r="H182" s="18">
        <v>1</v>
      </c>
      <c r="I182" s="17" t="s">
        <v>82</v>
      </c>
      <c r="J182" s="21" t="s">
        <v>82</v>
      </c>
      <c r="K182" s="17" t="s">
        <v>82</v>
      </c>
      <c r="L182" s="17" t="s">
        <v>82</v>
      </c>
      <c r="M182" s="17" t="s">
        <v>82</v>
      </c>
      <c r="N182" s="17" t="s">
        <v>82</v>
      </c>
      <c r="O182" s="18">
        <v>1</v>
      </c>
      <c r="P182" s="18">
        <v>1</v>
      </c>
      <c r="Q182" s="18">
        <v>1</v>
      </c>
      <c r="R182" s="18">
        <v>1</v>
      </c>
      <c r="S182" s="18">
        <v>1</v>
      </c>
      <c r="T182" s="14" t="s">
        <v>271</v>
      </c>
      <c r="U182" s="40">
        <f>V182+W182+X182</f>
        <v>59.713000000000001</v>
      </c>
      <c r="V182" s="40">
        <v>59.713000000000001</v>
      </c>
      <c r="W182" s="40"/>
      <c r="X182" s="40"/>
      <c r="Y182" s="40"/>
      <c r="Z182" s="48">
        <v>59.71</v>
      </c>
      <c r="AA182" s="47">
        <v>0</v>
      </c>
      <c r="AB182" s="50">
        <v>0</v>
      </c>
      <c r="AC182" s="47">
        <v>0</v>
      </c>
      <c r="AD182" s="47">
        <v>0</v>
      </c>
      <c r="AE182" s="47">
        <v>0</v>
      </c>
      <c r="AF182" s="47">
        <v>0</v>
      </c>
      <c r="AG182" s="48">
        <v>59.713000000000001</v>
      </c>
      <c r="AH182" s="48">
        <v>0</v>
      </c>
      <c r="AI182" s="48">
        <v>59.71</v>
      </c>
      <c r="AJ182" s="48">
        <v>0</v>
      </c>
      <c r="AK182" s="48">
        <v>0</v>
      </c>
    </row>
    <row r="183" spans="1:37" s="39" customFormat="1" ht="37.5" x14ac:dyDescent="0.3">
      <c r="A183" s="75">
        <v>180</v>
      </c>
      <c r="B183" s="98" t="s">
        <v>109</v>
      </c>
      <c r="C183" s="76" t="s">
        <v>69</v>
      </c>
      <c r="D183" s="67" t="s">
        <v>372</v>
      </c>
      <c r="E183" s="15">
        <v>41810</v>
      </c>
      <c r="F183" s="17">
        <v>103</v>
      </c>
      <c r="G183" s="15"/>
      <c r="H183" s="18">
        <v>1</v>
      </c>
      <c r="I183" s="17" t="s">
        <v>82</v>
      </c>
      <c r="J183" s="21" t="s">
        <v>82</v>
      </c>
      <c r="K183" s="17" t="s">
        <v>82</v>
      </c>
      <c r="L183" s="17" t="s">
        <v>82</v>
      </c>
      <c r="M183" s="17" t="s">
        <v>82</v>
      </c>
      <c r="N183" s="17" t="s">
        <v>82</v>
      </c>
      <c r="O183" s="18">
        <v>1</v>
      </c>
      <c r="P183" s="17" t="s">
        <v>82</v>
      </c>
      <c r="Q183" s="18">
        <v>1</v>
      </c>
      <c r="R183" s="18">
        <v>1</v>
      </c>
      <c r="S183" s="17" t="s">
        <v>82</v>
      </c>
      <c r="T183" s="14" t="s">
        <v>172</v>
      </c>
      <c r="U183" s="40">
        <f>V183+W183+X183</f>
        <v>75.674999999999997</v>
      </c>
      <c r="V183" s="40">
        <v>75.674999999999997</v>
      </c>
      <c r="W183" s="40"/>
      <c r="X183" s="40"/>
      <c r="Y183" s="40"/>
      <c r="Z183" s="48">
        <v>75.680000000000007</v>
      </c>
      <c r="AA183" s="47">
        <v>0</v>
      </c>
      <c r="AB183" s="50">
        <v>0</v>
      </c>
      <c r="AC183" s="47">
        <v>0</v>
      </c>
      <c r="AD183" s="47">
        <v>0</v>
      </c>
      <c r="AE183" s="47">
        <v>0</v>
      </c>
      <c r="AF183" s="47">
        <v>0</v>
      </c>
      <c r="AG183" s="48">
        <v>75.674999999999997</v>
      </c>
      <c r="AH183" s="47">
        <v>0</v>
      </c>
      <c r="AI183" s="48">
        <v>75.680000000000007</v>
      </c>
      <c r="AJ183" s="48">
        <v>25</v>
      </c>
      <c r="AK183" s="47">
        <v>0</v>
      </c>
    </row>
    <row r="184" spans="1:37" s="2" customFormat="1" ht="37.5" customHeight="1" x14ac:dyDescent="0.3">
      <c r="A184" s="75">
        <v>181</v>
      </c>
      <c r="B184" s="98" t="s">
        <v>124</v>
      </c>
      <c r="C184" s="76" t="s">
        <v>270</v>
      </c>
      <c r="D184" s="67" t="s">
        <v>391</v>
      </c>
      <c r="E184" s="15">
        <v>42080</v>
      </c>
      <c r="F184" s="17">
        <v>132</v>
      </c>
      <c r="G184" s="15"/>
      <c r="H184" s="21">
        <v>1</v>
      </c>
      <c r="I184" s="18">
        <v>1</v>
      </c>
      <c r="J184" s="18">
        <v>1</v>
      </c>
      <c r="K184" s="17" t="s">
        <v>82</v>
      </c>
      <c r="L184" s="17" t="s">
        <v>82</v>
      </c>
      <c r="M184" s="17" t="s">
        <v>82</v>
      </c>
      <c r="N184" s="17" t="s">
        <v>82</v>
      </c>
      <c r="O184" s="18">
        <v>1</v>
      </c>
      <c r="P184" s="18">
        <v>1</v>
      </c>
      <c r="Q184" s="18">
        <v>1</v>
      </c>
      <c r="R184" s="18">
        <v>1</v>
      </c>
      <c r="S184" s="18">
        <v>1</v>
      </c>
      <c r="T184" s="14" t="s">
        <v>183</v>
      </c>
      <c r="U184" s="40">
        <f>V184+W184+X184</f>
        <v>239.803</v>
      </c>
      <c r="V184" s="40">
        <v>10.352</v>
      </c>
      <c r="W184" s="40"/>
      <c r="X184" s="40">
        <v>229.45099999999999</v>
      </c>
      <c r="Y184" s="40"/>
      <c r="Z184" s="50"/>
      <c r="AA184" s="48"/>
      <c r="AB184" s="48"/>
      <c r="AC184" s="47"/>
      <c r="AD184" s="47"/>
      <c r="AE184" s="47"/>
      <c r="AF184" s="47"/>
      <c r="AG184" s="48">
        <v>50</v>
      </c>
      <c r="AH184" s="48"/>
      <c r="AI184" s="48"/>
      <c r="AJ184" s="48"/>
      <c r="AK184" s="48"/>
    </row>
    <row r="185" spans="1:37" s="3" customFormat="1" ht="39" customHeight="1" x14ac:dyDescent="0.3">
      <c r="A185" s="75">
        <v>182</v>
      </c>
      <c r="B185" s="98" t="s">
        <v>2</v>
      </c>
      <c r="C185" s="76" t="s">
        <v>270</v>
      </c>
      <c r="D185" s="67" t="s">
        <v>518</v>
      </c>
      <c r="E185" s="15"/>
      <c r="F185" s="17"/>
      <c r="G185" s="15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4"/>
      <c r="U185" s="40">
        <v>103.2</v>
      </c>
      <c r="V185" s="40"/>
      <c r="W185" s="40"/>
      <c r="X185" s="40"/>
      <c r="Y185" s="40" t="s">
        <v>539</v>
      </c>
      <c r="Z185" s="47"/>
      <c r="AA185" s="47"/>
      <c r="AB185" s="47"/>
      <c r="AC185" s="47"/>
      <c r="AD185" s="47"/>
      <c r="AE185" s="47"/>
      <c r="AF185" s="47"/>
      <c r="AG185" s="47">
        <v>0</v>
      </c>
      <c r="AH185" s="47"/>
      <c r="AI185" s="47"/>
      <c r="AJ185" s="47"/>
      <c r="AK185" s="47"/>
    </row>
    <row r="186" spans="1:37" s="39" customFormat="1" ht="54.75" customHeight="1" x14ac:dyDescent="0.3">
      <c r="A186" s="75">
        <v>183</v>
      </c>
      <c r="B186" s="98" t="s">
        <v>86</v>
      </c>
      <c r="C186" s="76" t="s">
        <v>270</v>
      </c>
      <c r="D186" s="67" t="s">
        <v>314</v>
      </c>
      <c r="E186" s="15">
        <v>42007</v>
      </c>
      <c r="F186" s="17">
        <v>131</v>
      </c>
      <c r="G186" s="15"/>
      <c r="H186" s="21" t="s">
        <v>82</v>
      </c>
      <c r="I186" s="81" t="s">
        <v>82</v>
      </c>
      <c r="J186" s="18">
        <v>1</v>
      </c>
      <c r="K186" s="81" t="s">
        <v>82</v>
      </c>
      <c r="L186" s="81" t="s">
        <v>82</v>
      </c>
      <c r="M186" s="81" t="s">
        <v>82</v>
      </c>
      <c r="N186" s="17" t="s">
        <v>82</v>
      </c>
      <c r="O186" s="81" t="s">
        <v>82</v>
      </c>
      <c r="P186" s="81" t="s">
        <v>82</v>
      </c>
      <c r="Q186" s="81" t="s">
        <v>82</v>
      </c>
      <c r="R186" s="18">
        <v>1</v>
      </c>
      <c r="S186" s="18">
        <v>1</v>
      </c>
      <c r="T186" s="14" t="s">
        <v>570</v>
      </c>
      <c r="U186" s="40">
        <f>V186+W186+X186</f>
        <v>17.706</v>
      </c>
      <c r="V186" s="40">
        <v>0.24099999999999999</v>
      </c>
      <c r="W186" s="40"/>
      <c r="X186" s="40">
        <v>17.465</v>
      </c>
      <c r="Y186" s="40" t="s">
        <v>564</v>
      </c>
      <c r="Z186" s="50"/>
      <c r="AA186" s="48"/>
      <c r="AB186" s="48"/>
      <c r="AC186" s="48"/>
      <c r="AD186" s="48"/>
      <c r="AE186" s="48"/>
      <c r="AF186" s="47"/>
      <c r="AG186" s="48">
        <v>0</v>
      </c>
      <c r="AH186" s="48"/>
      <c r="AI186" s="48"/>
      <c r="AJ186" s="48"/>
      <c r="AK186" s="48"/>
    </row>
    <row r="187" spans="1:37" s="2" customFormat="1" ht="27.75" customHeight="1" x14ac:dyDescent="0.3">
      <c r="A187" s="75">
        <v>184</v>
      </c>
      <c r="B187" s="98" t="s">
        <v>2</v>
      </c>
      <c r="C187" s="76" t="s">
        <v>41</v>
      </c>
      <c r="D187" s="67" t="s">
        <v>519</v>
      </c>
      <c r="E187" s="15"/>
      <c r="F187" s="17"/>
      <c r="G187" s="15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4"/>
      <c r="U187" s="40">
        <v>46.9</v>
      </c>
      <c r="V187" s="40"/>
      <c r="W187" s="40"/>
      <c r="X187" s="40"/>
      <c r="Y187" s="40">
        <v>213.6</v>
      </c>
      <c r="Z187" s="47"/>
      <c r="AA187" s="47"/>
      <c r="AB187" s="47"/>
      <c r="AC187" s="47"/>
      <c r="AD187" s="47"/>
      <c r="AE187" s="47"/>
      <c r="AF187" s="47"/>
      <c r="AG187" s="47">
        <v>0</v>
      </c>
      <c r="AH187" s="47"/>
      <c r="AI187" s="47"/>
      <c r="AJ187" s="47"/>
      <c r="AK187" s="47"/>
    </row>
    <row r="188" spans="1:37" s="2" customFormat="1" ht="54.75" customHeight="1" x14ac:dyDescent="0.3">
      <c r="A188" s="75">
        <v>185</v>
      </c>
      <c r="B188" s="9" t="s">
        <v>86</v>
      </c>
      <c r="C188" s="76" t="s">
        <v>41</v>
      </c>
      <c r="D188" s="67" t="s">
        <v>314</v>
      </c>
      <c r="E188" s="15">
        <v>41817</v>
      </c>
      <c r="F188" s="17">
        <v>104</v>
      </c>
      <c r="G188" s="15"/>
      <c r="H188" s="18">
        <v>1</v>
      </c>
      <c r="I188" s="17" t="s">
        <v>82</v>
      </c>
      <c r="J188" s="18">
        <v>1</v>
      </c>
      <c r="K188" s="17" t="s">
        <v>82</v>
      </c>
      <c r="L188" s="18">
        <v>1</v>
      </c>
      <c r="M188" s="17" t="s">
        <v>82</v>
      </c>
      <c r="N188" s="17" t="s">
        <v>82</v>
      </c>
      <c r="O188" s="18">
        <v>1</v>
      </c>
      <c r="P188" s="18">
        <v>1</v>
      </c>
      <c r="Q188" s="18">
        <v>1</v>
      </c>
      <c r="R188" s="18">
        <v>1</v>
      </c>
      <c r="S188" s="18">
        <v>1</v>
      </c>
      <c r="T188" s="14" t="s">
        <v>184</v>
      </c>
      <c r="U188" s="40">
        <f>V188+W188+X188</f>
        <v>165.5787</v>
      </c>
      <c r="V188" s="40">
        <v>89.760999999999996</v>
      </c>
      <c r="W188" s="40">
        <v>0</v>
      </c>
      <c r="X188" s="40">
        <v>75.817700000000002</v>
      </c>
      <c r="Y188" s="40"/>
      <c r="Z188" s="48">
        <v>91.36</v>
      </c>
      <c r="AA188" s="47">
        <v>0</v>
      </c>
      <c r="AB188" s="48">
        <v>165.58</v>
      </c>
      <c r="AC188" s="47">
        <v>0</v>
      </c>
      <c r="AD188" s="48">
        <v>0</v>
      </c>
      <c r="AE188" s="47">
        <v>0</v>
      </c>
      <c r="AF188" s="47">
        <v>0</v>
      </c>
      <c r="AG188" s="48">
        <v>89.76</v>
      </c>
      <c r="AH188" s="48">
        <v>91.36</v>
      </c>
      <c r="AI188" s="48">
        <v>89.76</v>
      </c>
      <c r="AJ188" s="48">
        <v>127.6</v>
      </c>
      <c r="AK188" s="48">
        <v>0</v>
      </c>
    </row>
    <row r="189" spans="1:37" s="2" customFormat="1" ht="32.25" customHeight="1" x14ac:dyDescent="0.3">
      <c r="A189" s="75">
        <v>186</v>
      </c>
      <c r="B189" s="98" t="s">
        <v>2</v>
      </c>
      <c r="C189" s="76" t="s">
        <v>42</v>
      </c>
      <c r="D189" s="67" t="s">
        <v>520</v>
      </c>
      <c r="E189" s="15"/>
      <c r="F189" s="17"/>
      <c r="G189" s="15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4"/>
      <c r="U189" s="40">
        <v>64.2</v>
      </c>
      <c r="V189" s="40"/>
      <c r="W189" s="40"/>
      <c r="X189" s="40"/>
      <c r="Y189" s="40" t="s">
        <v>543</v>
      </c>
      <c r="Z189" s="47"/>
      <c r="AA189" s="47"/>
      <c r="AB189" s="47"/>
      <c r="AC189" s="47"/>
      <c r="AD189" s="47"/>
      <c r="AE189" s="47"/>
      <c r="AF189" s="47"/>
      <c r="AG189" s="47">
        <v>0</v>
      </c>
      <c r="AH189" s="47"/>
      <c r="AI189" s="47"/>
      <c r="AJ189" s="47"/>
      <c r="AK189" s="47"/>
    </row>
    <row r="190" spans="1:37" s="2" customFormat="1" ht="39" customHeight="1" x14ac:dyDescent="0.3">
      <c r="A190" s="75">
        <v>187</v>
      </c>
      <c r="B190" s="98" t="s">
        <v>125</v>
      </c>
      <c r="C190" s="76" t="s">
        <v>42</v>
      </c>
      <c r="D190" s="67" t="s">
        <v>426</v>
      </c>
      <c r="E190" s="15">
        <v>42086</v>
      </c>
      <c r="F190" s="17">
        <v>133</v>
      </c>
      <c r="G190" s="15"/>
      <c r="H190" s="21">
        <v>1</v>
      </c>
      <c r="I190" s="18">
        <v>1</v>
      </c>
      <c r="J190" s="18">
        <v>1</v>
      </c>
      <c r="K190" s="17" t="s">
        <v>82</v>
      </c>
      <c r="L190" s="17" t="s">
        <v>82</v>
      </c>
      <c r="M190" s="17" t="s">
        <v>82</v>
      </c>
      <c r="N190" s="17" t="s">
        <v>82</v>
      </c>
      <c r="O190" s="18">
        <v>1</v>
      </c>
      <c r="P190" s="18">
        <v>1</v>
      </c>
      <c r="Q190" s="18">
        <v>1</v>
      </c>
      <c r="R190" s="18">
        <v>1</v>
      </c>
      <c r="S190" s="18">
        <v>1</v>
      </c>
      <c r="T190" s="14" t="s">
        <v>183</v>
      </c>
      <c r="U190" s="40">
        <f>SUBTOTAL(9,V190:X190)</f>
        <v>41.588999999999999</v>
      </c>
      <c r="V190" s="40">
        <v>17.899000000000001</v>
      </c>
      <c r="W190" s="40">
        <v>23.69</v>
      </c>
      <c r="X190" s="40"/>
      <c r="Y190" s="40"/>
      <c r="Z190" s="50"/>
      <c r="AA190" s="48"/>
      <c r="AB190" s="48"/>
      <c r="AC190" s="47"/>
      <c r="AD190" s="47"/>
      <c r="AE190" s="47"/>
      <c r="AF190" s="47"/>
      <c r="AG190" s="48">
        <v>0</v>
      </c>
      <c r="AH190" s="48"/>
      <c r="AI190" s="48"/>
      <c r="AJ190" s="48"/>
      <c r="AK190" s="48"/>
    </row>
    <row r="191" spans="1:37" s="39" customFormat="1" ht="39" customHeight="1" x14ac:dyDescent="0.3">
      <c r="A191" s="75">
        <v>188</v>
      </c>
      <c r="B191" s="98" t="s">
        <v>276</v>
      </c>
      <c r="C191" s="76" t="s">
        <v>42</v>
      </c>
      <c r="D191" s="67" t="s">
        <v>393</v>
      </c>
      <c r="E191" s="15">
        <v>40578</v>
      </c>
      <c r="F191" s="17">
        <v>4</v>
      </c>
      <c r="G191" s="15"/>
      <c r="H191" s="21">
        <v>1</v>
      </c>
      <c r="I191" s="17" t="s">
        <v>82</v>
      </c>
      <c r="J191" s="18">
        <v>1</v>
      </c>
      <c r="K191" s="17" t="s">
        <v>82</v>
      </c>
      <c r="L191" s="17" t="s">
        <v>82</v>
      </c>
      <c r="M191" s="17" t="s">
        <v>82</v>
      </c>
      <c r="N191" s="17" t="s">
        <v>82</v>
      </c>
      <c r="O191" s="17" t="s">
        <v>82</v>
      </c>
      <c r="P191" s="17" t="s">
        <v>82</v>
      </c>
      <c r="Q191" s="17" t="s">
        <v>82</v>
      </c>
      <c r="R191" s="17" t="s">
        <v>82</v>
      </c>
      <c r="S191" s="17" t="s">
        <v>82</v>
      </c>
      <c r="T191" s="14" t="s">
        <v>277</v>
      </c>
      <c r="U191" s="40">
        <f>V191+W191+X191</f>
        <v>24.642000000000003</v>
      </c>
      <c r="V191" s="40">
        <v>6.0620000000000003</v>
      </c>
      <c r="W191" s="40">
        <v>9.9130000000000003</v>
      </c>
      <c r="X191" s="40">
        <v>8.6669999999999998</v>
      </c>
      <c r="Y191" s="40" t="s">
        <v>428</v>
      </c>
      <c r="Z191" s="50"/>
      <c r="AA191" s="47"/>
      <c r="AB191" s="48"/>
      <c r="AC191" s="47"/>
      <c r="AD191" s="47"/>
      <c r="AE191" s="47"/>
      <c r="AF191" s="47"/>
      <c r="AG191" s="47">
        <v>0</v>
      </c>
      <c r="AH191" s="47"/>
      <c r="AI191" s="47"/>
      <c r="AJ191" s="47"/>
      <c r="AK191" s="47"/>
    </row>
    <row r="192" spans="1:37" s="3" customFormat="1" ht="54" customHeight="1" x14ac:dyDescent="0.3">
      <c r="A192" s="75">
        <v>189</v>
      </c>
      <c r="B192" s="98" t="s">
        <v>43</v>
      </c>
      <c r="C192" s="76" t="s">
        <v>42</v>
      </c>
      <c r="D192" s="67" t="s">
        <v>392</v>
      </c>
      <c r="E192" s="15">
        <v>41687</v>
      </c>
      <c r="F192" s="17" t="s">
        <v>399</v>
      </c>
      <c r="G192" s="15"/>
      <c r="H192" s="21">
        <v>1</v>
      </c>
      <c r="I192" s="18">
        <v>1</v>
      </c>
      <c r="J192" s="18">
        <v>1</v>
      </c>
      <c r="K192" s="17" t="s">
        <v>82</v>
      </c>
      <c r="L192" s="17" t="s">
        <v>82</v>
      </c>
      <c r="M192" s="17" t="s">
        <v>82</v>
      </c>
      <c r="N192" s="17" t="s">
        <v>82</v>
      </c>
      <c r="O192" s="18">
        <v>1</v>
      </c>
      <c r="P192" s="17" t="s">
        <v>82</v>
      </c>
      <c r="Q192" s="17" t="s">
        <v>82</v>
      </c>
      <c r="R192" s="18">
        <v>1</v>
      </c>
      <c r="S192" s="17" t="s">
        <v>82</v>
      </c>
      <c r="T192" s="14" t="s">
        <v>286</v>
      </c>
      <c r="U192" s="40">
        <f>V192+W192+X192</f>
        <v>181.303</v>
      </c>
      <c r="V192" s="40">
        <v>57.886000000000003</v>
      </c>
      <c r="W192" s="40">
        <v>6.9909999999999997</v>
      </c>
      <c r="X192" s="40">
        <v>116.426</v>
      </c>
      <c r="Y192" s="40" t="s">
        <v>427</v>
      </c>
      <c r="Z192" s="50"/>
      <c r="AA192" s="48"/>
      <c r="AB192" s="48"/>
      <c r="AC192" s="47"/>
      <c r="AD192" s="47"/>
      <c r="AE192" s="47"/>
      <c r="AF192" s="47"/>
      <c r="AG192" s="48">
        <v>50</v>
      </c>
      <c r="AH192" s="47"/>
      <c r="AI192" s="47"/>
      <c r="AJ192" s="48"/>
      <c r="AK192" s="47"/>
    </row>
    <row r="193" spans="1:37" s="3" customFormat="1" ht="41.25" customHeight="1" x14ac:dyDescent="0.3">
      <c r="A193" s="75">
        <v>190</v>
      </c>
      <c r="B193" s="98" t="s">
        <v>45</v>
      </c>
      <c r="C193" s="76" t="s">
        <v>44</v>
      </c>
      <c r="D193" s="67" t="s">
        <v>395</v>
      </c>
      <c r="E193" s="15"/>
      <c r="F193" s="17"/>
      <c r="G193" s="15">
        <v>42364</v>
      </c>
      <c r="H193" s="18">
        <v>1</v>
      </c>
      <c r="I193" s="18">
        <v>1</v>
      </c>
      <c r="J193" s="18">
        <v>1</v>
      </c>
      <c r="K193" s="18">
        <v>1</v>
      </c>
      <c r="L193" s="18">
        <v>1</v>
      </c>
      <c r="M193" s="21" t="s">
        <v>82</v>
      </c>
      <c r="N193" s="17" t="s">
        <v>82</v>
      </c>
      <c r="O193" s="18">
        <v>1</v>
      </c>
      <c r="P193" s="18">
        <v>1</v>
      </c>
      <c r="Q193" s="18">
        <v>1</v>
      </c>
      <c r="R193" s="18">
        <v>1</v>
      </c>
      <c r="S193" s="18">
        <v>1</v>
      </c>
      <c r="T193" s="14" t="s">
        <v>275</v>
      </c>
      <c r="U193" s="40">
        <f>V193+W193+X193</f>
        <v>176.42400000000001</v>
      </c>
      <c r="V193" s="40">
        <v>75.316000000000003</v>
      </c>
      <c r="W193" s="40">
        <v>101.108</v>
      </c>
      <c r="X193" s="40"/>
      <c r="Y193" s="40"/>
      <c r="Z193" s="48">
        <v>176.4</v>
      </c>
      <c r="AA193" s="48">
        <v>92.4</v>
      </c>
      <c r="AB193" s="48">
        <v>176.4</v>
      </c>
      <c r="AC193" s="48">
        <v>92.4</v>
      </c>
      <c r="AD193" s="48">
        <v>176.4</v>
      </c>
      <c r="AE193" s="50">
        <v>0</v>
      </c>
      <c r="AF193" s="47">
        <v>0</v>
      </c>
      <c r="AG193" s="48">
        <v>92.4</v>
      </c>
      <c r="AH193" s="48">
        <v>92.4</v>
      </c>
      <c r="AI193" s="48">
        <v>92.4</v>
      </c>
      <c r="AJ193" s="48">
        <v>176.4</v>
      </c>
      <c r="AK193" s="48">
        <v>3.1</v>
      </c>
    </row>
    <row r="194" spans="1:37" s="2" customFormat="1" ht="27" customHeight="1" x14ac:dyDescent="0.3">
      <c r="A194" s="75">
        <v>191</v>
      </c>
      <c r="B194" s="98" t="s">
        <v>2</v>
      </c>
      <c r="C194" s="76" t="s">
        <v>44</v>
      </c>
      <c r="D194" s="67" t="s">
        <v>521</v>
      </c>
      <c r="E194" s="15"/>
      <c r="F194" s="17"/>
      <c r="G194" s="15"/>
      <c r="H194" s="17"/>
      <c r="I194" s="17"/>
      <c r="J194" s="17"/>
      <c r="K194" s="17"/>
      <c r="L194" s="17"/>
      <c r="M194" s="21"/>
      <c r="N194" s="17"/>
      <c r="O194" s="17"/>
      <c r="P194" s="17"/>
      <c r="Q194" s="17"/>
      <c r="R194" s="17"/>
      <c r="S194" s="17"/>
      <c r="T194" s="14"/>
      <c r="U194" s="40">
        <v>15.8</v>
      </c>
      <c r="V194" s="40"/>
      <c r="W194" s="40"/>
      <c r="X194" s="40"/>
      <c r="Y194" s="40" t="s">
        <v>531</v>
      </c>
      <c r="Z194" s="47">
        <v>15.8</v>
      </c>
      <c r="AA194" s="47">
        <v>15.8</v>
      </c>
      <c r="AB194" s="47">
        <v>0</v>
      </c>
      <c r="AC194" s="47">
        <v>15.8</v>
      </c>
      <c r="AD194" s="47">
        <v>0</v>
      </c>
      <c r="AE194" s="50">
        <v>0</v>
      </c>
      <c r="AF194" s="47">
        <v>0</v>
      </c>
      <c r="AG194" s="47">
        <v>15.8</v>
      </c>
      <c r="AH194" s="47">
        <v>15.8</v>
      </c>
      <c r="AI194" s="47">
        <v>15.8</v>
      </c>
      <c r="AJ194" s="47">
        <v>0</v>
      </c>
      <c r="AK194" s="47">
        <v>0</v>
      </c>
    </row>
    <row r="195" spans="1:37" s="39" customFormat="1" ht="41.25" customHeight="1" x14ac:dyDescent="0.3">
      <c r="A195" s="75">
        <v>192</v>
      </c>
      <c r="B195" s="9" t="s">
        <v>272</v>
      </c>
      <c r="C195" s="76" t="s">
        <v>44</v>
      </c>
      <c r="D195" s="67" t="s">
        <v>394</v>
      </c>
      <c r="E195" s="15"/>
      <c r="F195" s="17"/>
      <c r="G195" s="15">
        <v>42127</v>
      </c>
      <c r="H195" s="18">
        <v>1</v>
      </c>
      <c r="I195" s="18">
        <v>1</v>
      </c>
      <c r="J195" s="18">
        <v>1</v>
      </c>
      <c r="K195" s="18">
        <v>1</v>
      </c>
      <c r="L195" s="18">
        <v>1</v>
      </c>
      <c r="M195" s="21" t="s">
        <v>82</v>
      </c>
      <c r="N195" s="17" t="s">
        <v>82</v>
      </c>
      <c r="O195" s="18">
        <v>1</v>
      </c>
      <c r="P195" s="18">
        <v>1</v>
      </c>
      <c r="Q195" s="18">
        <v>1</v>
      </c>
      <c r="R195" s="17" t="s">
        <v>82</v>
      </c>
      <c r="S195" s="18">
        <v>1</v>
      </c>
      <c r="T195" s="14" t="s">
        <v>273</v>
      </c>
      <c r="U195" s="40">
        <f>V195+W195+X195</f>
        <v>645.60699999999997</v>
      </c>
      <c r="V195" s="40">
        <v>645.60699999999997</v>
      </c>
      <c r="W195" s="40"/>
      <c r="X195" s="40"/>
      <c r="Y195" s="40"/>
      <c r="Z195" s="48">
        <v>645.6</v>
      </c>
      <c r="AA195" s="48">
        <v>645.6</v>
      </c>
      <c r="AB195" s="48">
        <v>185</v>
      </c>
      <c r="AC195" s="48">
        <v>645.6</v>
      </c>
      <c r="AD195" s="48">
        <v>645.6</v>
      </c>
      <c r="AE195" s="50">
        <v>0</v>
      </c>
      <c r="AF195" s="47">
        <v>0</v>
      </c>
      <c r="AG195" s="48">
        <v>645.60699999999997</v>
      </c>
      <c r="AH195" s="48">
        <v>645.6</v>
      </c>
      <c r="AI195" s="48">
        <v>645.6</v>
      </c>
      <c r="AJ195" s="47">
        <v>0</v>
      </c>
      <c r="AK195" s="48">
        <v>0</v>
      </c>
    </row>
    <row r="196" spans="1:37" s="2" customFormat="1" ht="21.75" customHeight="1" x14ac:dyDescent="0.3">
      <c r="A196" s="75">
        <v>193</v>
      </c>
      <c r="B196" s="98" t="s">
        <v>445</v>
      </c>
      <c r="C196" s="76" t="s">
        <v>70</v>
      </c>
      <c r="D196" s="67"/>
      <c r="E196" s="15"/>
      <c r="F196" s="17"/>
      <c r="G196" s="15"/>
      <c r="H196" s="17"/>
      <c r="I196" s="17"/>
      <c r="J196" s="17"/>
      <c r="K196" s="17"/>
      <c r="L196" s="17"/>
      <c r="M196" s="18"/>
      <c r="N196" s="17"/>
      <c r="O196" s="17"/>
      <c r="P196" s="17"/>
      <c r="Q196" s="18"/>
      <c r="R196" s="17"/>
      <c r="S196" s="17"/>
      <c r="T196" s="14"/>
      <c r="U196" s="40">
        <v>49230</v>
      </c>
      <c r="V196" s="40"/>
      <c r="W196" s="40"/>
      <c r="X196" s="40"/>
      <c r="Y196" s="40"/>
      <c r="Z196" s="47"/>
      <c r="AA196" s="47"/>
      <c r="AB196" s="47"/>
      <c r="AC196" s="47"/>
      <c r="AD196" s="47"/>
      <c r="AE196" s="48"/>
      <c r="AF196" s="47"/>
      <c r="AG196" s="47">
        <v>32000</v>
      </c>
      <c r="AH196" s="47"/>
      <c r="AI196" s="48"/>
      <c r="AJ196" s="47"/>
      <c r="AK196" s="47"/>
    </row>
    <row r="197" spans="1:37" s="2" customFormat="1" ht="21.75" customHeight="1" x14ac:dyDescent="0.3">
      <c r="A197" s="75">
        <v>194</v>
      </c>
      <c r="B197" s="98" t="s">
        <v>446</v>
      </c>
      <c r="C197" s="76" t="s">
        <v>70</v>
      </c>
      <c r="D197" s="67"/>
      <c r="E197" s="15"/>
      <c r="F197" s="17"/>
      <c r="G197" s="15"/>
      <c r="H197" s="17"/>
      <c r="I197" s="17"/>
      <c r="J197" s="17"/>
      <c r="K197" s="17"/>
      <c r="L197" s="17"/>
      <c r="M197" s="18"/>
      <c r="N197" s="17"/>
      <c r="O197" s="17"/>
      <c r="P197" s="17"/>
      <c r="Q197" s="18"/>
      <c r="R197" s="17"/>
      <c r="S197" s="17"/>
      <c r="T197" s="14"/>
      <c r="U197" s="40">
        <v>14800</v>
      </c>
      <c r="V197" s="40"/>
      <c r="W197" s="40"/>
      <c r="X197" s="40"/>
      <c r="Y197" s="40"/>
      <c r="Z197" s="47"/>
      <c r="AA197" s="47"/>
      <c r="AB197" s="47"/>
      <c r="AC197" s="47"/>
      <c r="AD197" s="47"/>
      <c r="AE197" s="48"/>
      <c r="AF197" s="47"/>
      <c r="AG197" s="47">
        <v>14800</v>
      </c>
      <c r="AH197" s="47"/>
      <c r="AI197" s="48"/>
      <c r="AJ197" s="47"/>
      <c r="AK197" s="47"/>
    </row>
    <row r="198" spans="1:37" s="2" customFormat="1" ht="21.75" customHeight="1" x14ac:dyDescent="0.3">
      <c r="A198" s="75">
        <v>195</v>
      </c>
      <c r="B198" s="98" t="s">
        <v>447</v>
      </c>
      <c r="C198" s="76" t="s">
        <v>70</v>
      </c>
      <c r="D198" s="67"/>
      <c r="E198" s="15"/>
      <c r="F198" s="17"/>
      <c r="G198" s="15"/>
      <c r="H198" s="17"/>
      <c r="I198" s="17"/>
      <c r="J198" s="17"/>
      <c r="K198" s="17"/>
      <c r="L198" s="17"/>
      <c r="M198" s="18"/>
      <c r="N198" s="17"/>
      <c r="O198" s="17"/>
      <c r="P198" s="17"/>
      <c r="Q198" s="18"/>
      <c r="R198" s="17"/>
      <c r="S198" s="17"/>
      <c r="T198" s="14"/>
      <c r="U198" s="40">
        <v>10860</v>
      </c>
      <c r="V198" s="40"/>
      <c r="W198" s="40"/>
      <c r="X198" s="40"/>
      <c r="Y198" s="40"/>
      <c r="Z198" s="47"/>
      <c r="AA198" s="47"/>
      <c r="AB198" s="47"/>
      <c r="AC198" s="47"/>
      <c r="AD198" s="47"/>
      <c r="AE198" s="48"/>
      <c r="AF198" s="47"/>
      <c r="AG198" s="47">
        <v>10860</v>
      </c>
      <c r="AH198" s="47"/>
      <c r="AI198" s="48"/>
      <c r="AJ198" s="47"/>
      <c r="AK198" s="47"/>
    </row>
    <row r="199" spans="1:37" s="2" customFormat="1" ht="20.25" customHeight="1" x14ac:dyDescent="0.3">
      <c r="A199" s="75">
        <v>196</v>
      </c>
      <c r="B199" s="33" t="s">
        <v>448</v>
      </c>
      <c r="C199" s="76" t="s">
        <v>70</v>
      </c>
      <c r="D199" s="67"/>
      <c r="E199" s="15"/>
      <c r="F199" s="17"/>
      <c r="G199" s="15"/>
      <c r="H199" s="17"/>
      <c r="I199" s="17" t="s">
        <v>82</v>
      </c>
      <c r="J199" s="17" t="s">
        <v>82</v>
      </c>
      <c r="K199" s="17"/>
      <c r="L199" s="17" t="s">
        <v>82</v>
      </c>
      <c r="M199" s="18">
        <v>1</v>
      </c>
      <c r="N199" s="17" t="s">
        <v>82</v>
      </c>
      <c r="O199" s="17"/>
      <c r="P199" s="17"/>
      <c r="Q199" s="18">
        <v>1</v>
      </c>
      <c r="R199" s="17" t="s">
        <v>82</v>
      </c>
      <c r="S199" s="17"/>
      <c r="T199" s="14"/>
      <c r="U199" s="40">
        <v>42391.6</v>
      </c>
      <c r="V199" s="40"/>
      <c r="W199" s="40"/>
      <c r="X199" s="40"/>
      <c r="Y199" s="40" t="s">
        <v>451</v>
      </c>
      <c r="Z199" s="47"/>
      <c r="AA199" s="47"/>
      <c r="AB199" s="47"/>
      <c r="AC199" s="47"/>
      <c r="AD199" s="47"/>
      <c r="AE199" s="48"/>
      <c r="AF199" s="47"/>
      <c r="AG199" s="47">
        <v>30000</v>
      </c>
      <c r="AH199" s="47"/>
      <c r="AI199" s="48"/>
      <c r="AJ199" s="47"/>
      <c r="AK199" s="47"/>
    </row>
    <row r="200" spans="1:37" ht="37.5" customHeight="1" x14ac:dyDescent="0.3">
      <c r="A200" s="75">
        <v>197</v>
      </c>
      <c r="B200" s="98" t="s">
        <v>92</v>
      </c>
      <c r="C200" s="76" t="s">
        <v>470</v>
      </c>
      <c r="D200" s="67" t="s">
        <v>323</v>
      </c>
      <c r="E200" s="15"/>
      <c r="F200" s="17"/>
      <c r="G200" s="15" t="s">
        <v>471</v>
      </c>
      <c r="H200" s="18">
        <v>1</v>
      </c>
      <c r="I200" s="17" t="s">
        <v>82</v>
      </c>
      <c r="J200" s="17" t="s">
        <v>82</v>
      </c>
      <c r="K200" s="18">
        <v>1</v>
      </c>
      <c r="L200" s="17" t="s">
        <v>82</v>
      </c>
      <c r="M200" s="18">
        <v>1</v>
      </c>
      <c r="N200" s="17" t="s">
        <v>82</v>
      </c>
      <c r="O200" s="18">
        <v>1</v>
      </c>
      <c r="P200" s="17"/>
      <c r="Q200" s="18">
        <v>1</v>
      </c>
      <c r="R200" s="18">
        <v>1</v>
      </c>
      <c r="S200" s="18">
        <v>1</v>
      </c>
      <c r="T200" s="14"/>
      <c r="U200" s="40">
        <f t="shared" ref="U200:U233" si="7">V200+W200+X200</f>
        <v>222.00299999999999</v>
      </c>
      <c r="V200" s="40">
        <v>222.00299999999999</v>
      </c>
      <c r="W200" s="40"/>
      <c r="X200" s="40"/>
      <c r="Y200" s="40"/>
      <c r="Z200" s="47"/>
      <c r="AA200" s="47"/>
      <c r="AB200" s="47"/>
      <c r="AC200" s="47"/>
      <c r="AD200" s="47"/>
      <c r="AE200" s="48"/>
      <c r="AF200" s="47"/>
      <c r="AG200" s="47">
        <v>222</v>
      </c>
      <c r="AH200" s="47"/>
      <c r="AI200" s="48"/>
      <c r="AJ200" s="47"/>
      <c r="AK200" s="47"/>
    </row>
    <row r="201" spans="1:37" ht="35.25" customHeight="1" x14ac:dyDescent="0.3">
      <c r="A201" s="75">
        <v>198</v>
      </c>
      <c r="B201" s="98" t="s">
        <v>144</v>
      </c>
      <c r="C201" s="76" t="s">
        <v>70</v>
      </c>
      <c r="D201" s="67"/>
      <c r="E201" s="15"/>
      <c r="F201" s="17"/>
      <c r="G201" s="15"/>
      <c r="H201" s="17"/>
      <c r="I201" s="17" t="s">
        <v>82</v>
      </c>
      <c r="J201" s="17" t="s">
        <v>82</v>
      </c>
      <c r="K201" s="17"/>
      <c r="L201" s="17" t="s">
        <v>82</v>
      </c>
      <c r="M201" s="18">
        <v>1</v>
      </c>
      <c r="N201" s="17" t="s">
        <v>82</v>
      </c>
      <c r="O201" s="17"/>
      <c r="P201" s="17"/>
      <c r="Q201" s="18">
        <v>1</v>
      </c>
      <c r="R201" s="17" t="s">
        <v>82</v>
      </c>
      <c r="S201" s="17"/>
      <c r="T201" s="14"/>
      <c r="U201" s="40">
        <f t="shared" si="7"/>
        <v>0</v>
      </c>
      <c r="V201" s="40"/>
      <c r="W201" s="40"/>
      <c r="X201" s="40"/>
      <c r="Y201" s="40"/>
      <c r="Z201" s="47"/>
      <c r="AA201" s="47"/>
      <c r="AB201" s="47"/>
      <c r="AC201" s="47"/>
      <c r="AD201" s="47"/>
      <c r="AE201" s="48"/>
      <c r="AF201" s="47"/>
      <c r="AG201" s="47"/>
      <c r="AH201" s="47"/>
      <c r="AI201" s="48"/>
      <c r="AJ201" s="47"/>
      <c r="AK201" s="47"/>
    </row>
    <row r="202" spans="1:37" s="6" customFormat="1" ht="38.25" customHeight="1" x14ac:dyDescent="0.3">
      <c r="A202" s="75">
        <v>199</v>
      </c>
      <c r="B202" s="98" t="s">
        <v>145</v>
      </c>
      <c r="C202" s="76" t="s">
        <v>70</v>
      </c>
      <c r="D202" s="70"/>
      <c r="E202" s="15"/>
      <c r="F202" s="17"/>
      <c r="G202" s="15"/>
      <c r="H202" s="17"/>
      <c r="I202" s="17" t="s">
        <v>82</v>
      </c>
      <c r="J202" s="17" t="s">
        <v>82</v>
      </c>
      <c r="K202" s="17"/>
      <c r="L202" s="17" t="s">
        <v>82</v>
      </c>
      <c r="M202" s="18">
        <v>1</v>
      </c>
      <c r="N202" s="17" t="s">
        <v>82</v>
      </c>
      <c r="O202" s="17"/>
      <c r="P202" s="17"/>
      <c r="Q202" s="18">
        <v>1</v>
      </c>
      <c r="R202" s="17" t="s">
        <v>82</v>
      </c>
      <c r="S202" s="17"/>
      <c r="T202" s="14"/>
      <c r="U202" s="40">
        <f t="shared" si="7"/>
        <v>0</v>
      </c>
      <c r="V202" s="40"/>
      <c r="W202" s="40"/>
      <c r="X202" s="40"/>
      <c r="Y202" s="40"/>
      <c r="Z202" s="47"/>
      <c r="AA202" s="47"/>
      <c r="AB202" s="47"/>
      <c r="AC202" s="47"/>
      <c r="AD202" s="47"/>
      <c r="AE202" s="48"/>
      <c r="AF202" s="47"/>
      <c r="AG202" s="47"/>
      <c r="AH202" s="47"/>
      <c r="AI202" s="48"/>
      <c r="AJ202" s="47"/>
      <c r="AK202" s="47"/>
    </row>
    <row r="203" spans="1:37" ht="38.25" customHeight="1" x14ac:dyDescent="0.3">
      <c r="A203" s="75">
        <v>200</v>
      </c>
      <c r="B203" s="98" t="s">
        <v>146</v>
      </c>
      <c r="C203" s="76" t="s">
        <v>70</v>
      </c>
      <c r="D203" s="70"/>
      <c r="E203" s="15"/>
      <c r="F203" s="17"/>
      <c r="G203" s="15"/>
      <c r="H203" s="17"/>
      <c r="I203" s="17" t="s">
        <v>82</v>
      </c>
      <c r="J203" s="17" t="s">
        <v>82</v>
      </c>
      <c r="K203" s="17"/>
      <c r="L203" s="17" t="s">
        <v>82</v>
      </c>
      <c r="M203" s="18">
        <v>1</v>
      </c>
      <c r="N203" s="17" t="s">
        <v>82</v>
      </c>
      <c r="O203" s="17"/>
      <c r="P203" s="17"/>
      <c r="Q203" s="18">
        <v>1</v>
      </c>
      <c r="R203" s="17" t="s">
        <v>82</v>
      </c>
      <c r="S203" s="17"/>
      <c r="T203" s="14"/>
      <c r="U203" s="40">
        <f t="shared" si="7"/>
        <v>0</v>
      </c>
      <c r="V203" s="40"/>
      <c r="W203" s="40"/>
      <c r="X203" s="40"/>
      <c r="Y203" s="40"/>
      <c r="Z203" s="47"/>
      <c r="AA203" s="47"/>
      <c r="AB203" s="47"/>
      <c r="AC203" s="47"/>
      <c r="AD203" s="47"/>
      <c r="AE203" s="48"/>
      <c r="AF203" s="47"/>
      <c r="AG203" s="47"/>
      <c r="AH203" s="47"/>
      <c r="AI203" s="48"/>
      <c r="AJ203" s="47"/>
      <c r="AK203" s="47"/>
    </row>
    <row r="204" spans="1:37" ht="38.25" customHeight="1" x14ac:dyDescent="0.3">
      <c r="A204" s="75">
        <v>201</v>
      </c>
      <c r="B204" s="98" t="s">
        <v>147</v>
      </c>
      <c r="C204" s="76" t="s">
        <v>70</v>
      </c>
      <c r="D204" s="70"/>
      <c r="E204" s="15"/>
      <c r="F204" s="17"/>
      <c r="G204" s="15"/>
      <c r="H204" s="17"/>
      <c r="I204" s="17" t="s">
        <v>82</v>
      </c>
      <c r="J204" s="17" t="s">
        <v>82</v>
      </c>
      <c r="K204" s="17"/>
      <c r="L204" s="17" t="s">
        <v>82</v>
      </c>
      <c r="M204" s="18">
        <v>1</v>
      </c>
      <c r="N204" s="17" t="s">
        <v>82</v>
      </c>
      <c r="O204" s="17"/>
      <c r="P204" s="17"/>
      <c r="Q204" s="18">
        <v>1</v>
      </c>
      <c r="R204" s="17" t="s">
        <v>82</v>
      </c>
      <c r="S204" s="17"/>
      <c r="T204" s="14"/>
      <c r="U204" s="40">
        <f t="shared" si="7"/>
        <v>0</v>
      </c>
      <c r="V204" s="40"/>
      <c r="W204" s="40"/>
      <c r="X204" s="40"/>
      <c r="Y204" s="40"/>
      <c r="Z204" s="47"/>
      <c r="AA204" s="47"/>
      <c r="AB204" s="47"/>
      <c r="AC204" s="47"/>
      <c r="AD204" s="47"/>
      <c r="AE204" s="48"/>
      <c r="AF204" s="47"/>
      <c r="AG204" s="47"/>
      <c r="AH204" s="47"/>
      <c r="AI204" s="48"/>
      <c r="AJ204" s="47"/>
      <c r="AK204" s="47"/>
    </row>
    <row r="205" spans="1:37" ht="38.25" customHeight="1" x14ac:dyDescent="0.3">
      <c r="A205" s="75">
        <v>202</v>
      </c>
      <c r="B205" s="98" t="s">
        <v>148</v>
      </c>
      <c r="C205" s="76" t="s">
        <v>70</v>
      </c>
      <c r="D205" s="70"/>
      <c r="E205" s="15"/>
      <c r="F205" s="17"/>
      <c r="G205" s="15"/>
      <c r="H205" s="17"/>
      <c r="I205" s="17" t="s">
        <v>82</v>
      </c>
      <c r="J205" s="17" t="s">
        <v>82</v>
      </c>
      <c r="K205" s="17"/>
      <c r="L205" s="17" t="s">
        <v>82</v>
      </c>
      <c r="M205" s="18">
        <v>1</v>
      </c>
      <c r="N205" s="17" t="s">
        <v>82</v>
      </c>
      <c r="O205" s="17"/>
      <c r="P205" s="17"/>
      <c r="Q205" s="18">
        <v>1</v>
      </c>
      <c r="R205" s="17" t="s">
        <v>82</v>
      </c>
      <c r="S205" s="17"/>
      <c r="T205" s="14"/>
      <c r="U205" s="40">
        <f t="shared" si="7"/>
        <v>0</v>
      </c>
      <c r="V205" s="40"/>
      <c r="W205" s="40"/>
      <c r="X205" s="40"/>
      <c r="Y205" s="40"/>
      <c r="Z205" s="47"/>
      <c r="AA205" s="47"/>
      <c r="AB205" s="47"/>
      <c r="AC205" s="47"/>
      <c r="AD205" s="47"/>
      <c r="AE205" s="48"/>
      <c r="AF205" s="47"/>
      <c r="AG205" s="47"/>
      <c r="AH205" s="47"/>
      <c r="AI205" s="48"/>
      <c r="AJ205" s="47"/>
      <c r="AK205" s="47"/>
    </row>
    <row r="206" spans="1:37" ht="38.25" customHeight="1" x14ac:dyDescent="0.3">
      <c r="A206" s="75">
        <v>203</v>
      </c>
      <c r="B206" s="98" t="s">
        <v>149</v>
      </c>
      <c r="C206" s="76" t="s">
        <v>70</v>
      </c>
      <c r="D206" s="70"/>
      <c r="E206" s="15"/>
      <c r="F206" s="17"/>
      <c r="G206" s="15"/>
      <c r="H206" s="17"/>
      <c r="I206" s="17" t="s">
        <v>82</v>
      </c>
      <c r="J206" s="17" t="s">
        <v>82</v>
      </c>
      <c r="K206" s="17"/>
      <c r="L206" s="17" t="s">
        <v>82</v>
      </c>
      <c r="M206" s="18">
        <v>1</v>
      </c>
      <c r="N206" s="17" t="s">
        <v>82</v>
      </c>
      <c r="O206" s="17"/>
      <c r="P206" s="17"/>
      <c r="Q206" s="18">
        <v>1</v>
      </c>
      <c r="R206" s="17" t="s">
        <v>82</v>
      </c>
      <c r="S206" s="17"/>
      <c r="T206" s="14"/>
      <c r="U206" s="40">
        <f t="shared" si="7"/>
        <v>0</v>
      </c>
      <c r="V206" s="40"/>
      <c r="W206" s="40"/>
      <c r="X206" s="40"/>
      <c r="Y206" s="40"/>
      <c r="Z206" s="47"/>
      <c r="AA206" s="47"/>
      <c r="AB206" s="47"/>
      <c r="AC206" s="47"/>
      <c r="AD206" s="47"/>
      <c r="AE206" s="48"/>
      <c r="AF206" s="47"/>
      <c r="AG206" s="47"/>
      <c r="AH206" s="47"/>
      <c r="AI206" s="48"/>
      <c r="AJ206" s="47"/>
      <c r="AK206" s="47"/>
    </row>
    <row r="207" spans="1:37" ht="56.25" customHeight="1" x14ac:dyDescent="0.3">
      <c r="A207" s="75">
        <v>204</v>
      </c>
      <c r="B207" s="98" t="s">
        <v>136</v>
      </c>
      <c r="C207" s="76" t="s">
        <v>70</v>
      </c>
      <c r="D207" s="70" t="s">
        <v>581</v>
      </c>
      <c r="E207" s="15">
        <v>42046</v>
      </c>
      <c r="F207" s="17" t="s">
        <v>582</v>
      </c>
      <c r="G207" s="15"/>
      <c r="H207" s="17"/>
      <c r="I207" s="17" t="s">
        <v>82</v>
      </c>
      <c r="J207" s="17" t="s">
        <v>82</v>
      </c>
      <c r="K207" s="17"/>
      <c r="L207" s="17" t="s">
        <v>82</v>
      </c>
      <c r="M207" s="18">
        <v>1</v>
      </c>
      <c r="N207" s="17" t="s">
        <v>82</v>
      </c>
      <c r="O207" s="17"/>
      <c r="P207" s="17"/>
      <c r="Q207" s="18">
        <v>1</v>
      </c>
      <c r="R207" s="17" t="s">
        <v>82</v>
      </c>
      <c r="S207" s="17"/>
      <c r="T207" s="14"/>
      <c r="U207" s="40">
        <f t="shared" si="7"/>
        <v>0</v>
      </c>
      <c r="V207" s="40"/>
      <c r="W207" s="40"/>
      <c r="X207" s="40"/>
      <c r="Y207" s="40"/>
      <c r="Z207" s="47"/>
      <c r="AA207" s="47"/>
      <c r="AB207" s="47"/>
      <c r="AC207" s="47"/>
      <c r="AD207" s="47"/>
      <c r="AE207" s="48"/>
      <c r="AF207" s="47"/>
      <c r="AG207" s="47"/>
      <c r="AH207" s="47"/>
      <c r="AI207" s="48"/>
      <c r="AJ207" s="47"/>
      <c r="AK207" s="47"/>
    </row>
    <row r="208" spans="1:37" ht="54.75" customHeight="1" x14ac:dyDescent="0.3">
      <c r="A208" s="75">
        <v>205</v>
      </c>
      <c r="B208" s="98" t="s">
        <v>150</v>
      </c>
      <c r="C208" s="76" t="s">
        <v>70</v>
      </c>
      <c r="D208" s="70"/>
      <c r="E208" s="15"/>
      <c r="F208" s="17"/>
      <c r="G208" s="15"/>
      <c r="H208" s="17"/>
      <c r="I208" s="17" t="s">
        <v>82</v>
      </c>
      <c r="J208" s="17" t="s">
        <v>82</v>
      </c>
      <c r="K208" s="17"/>
      <c r="L208" s="17" t="s">
        <v>82</v>
      </c>
      <c r="M208" s="18">
        <v>1</v>
      </c>
      <c r="N208" s="17" t="s">
        <v>82</v>
      </c>
      <c r="O208" s="17"/>
      <c r="P208" s="17"/>
      <c r="Q208" s="18">
        <v>1</v>
      </c>
      <c r="R208" s="17" t="s">
        <v>82</v>
      </c>
      <c r="S208" s="17"/>
      <c r="T208" s="14"/>
      <c r="U208" s="40">
        <f t="shared" si="7"/>
        <v>0</v>
      </c>
      <c r="V208" s="40"/>
      <c r="W208" s="40"/>
      <c r="X208" s="40"/>
      <c r="Y208" s="40"/>
      <c r="Z208" s="47"/>
      <c r="AA208" s="47"/>
      <c r="AB208" s="47"/>
      <c r="AC208" s="47"/>
      <c r="AD208" s="47"/>
      <c r="AE208" s="48"/>
      <c r="AF208" s="47"/>
      <c r="AG208" s="47"/>
      <c r="AH208" s="47"/>
      <c r="AI208" s="48"/>
      <c r="AJ208" s="47"/>
      <c r="AK208" s="47"/>
    </row>
    <row r="209" spans="1:37" ht="36.75" customHeight="1" x14ac:dyDescent="0.3">
      <c r="A209" s="75">
        <v>206</v>
      </c>
      <c r="B209" s="98" t="s">
        <v>151</v>
      </c>
      <c r="C209" s="76" t="s">
        <v>70</v>
      </c>
      <c r="D209" s="70"/>
      <c r="E209" s="15"/>
      <c r="F209" s="17"/>
      <c r="G209" s="15"/>
      <c r="H209" s="17"/>
      <c r="I209" s="17" t="s">
        <v>82</v>
      </c>
      <c r="J209" s="17" t="s">
        <v>82</v>
      </c>
      <c r="K209" s="17"/>
      <c r="L209" s="17" t="s">
        <v>82</v>
      </c>
      <c r="M209" s="18">
        <v>1</v>
      </c>
      <c r="N209" s="17" t="s">
        <v>82</v>
      </c>
      <c r="O209" s="17"/>
      <c r="P209" s="17"/>
      <c r="Q209" s="18">
        <v>1</v>
      </c>
      <c r="R209" s="17" t="s">
        <v>82</v>
      </c>
      <c r="S209" s="17"/>
      <c r="T209" s="14"/>
      <c r="U209" s="40">
        <f t="shared" si="7"/>
        <v>0</v>
      </c>
      <c r="V209" s="40"/>
      <c r="W209" s="40"/>
      <c r="X209" s="40"/>
      <c r="Y209" s="40"/>
      <c r="Z209" s="47"/>
      <c r="AA209" s="47"/>
      <c r="AB209" s="47"/>
      <c r="AC209" s="47"/>
      <c r="AD209" s="47"/>
      <c r="AE209" s="48"/>
      <c r="AF209" s="47"/>
      <c r="AG209" s="47"/>
      <c r="AH209" s="47"/>
      <c r="AI209" s="48"/>
      <c r="AJ209" s="47"/>
      <c r="AK209" s="47"/>
    </row>
    <row r="210" spans="1:37" ht="33" customHeight="1" x14ac:dyDescent="0.3">
      <c r="A210" s="75">
        <v>207</v>
      </c>
      <c r="B210" s="98" t="s">
        <v>110</v>
      </c>
      <c r="C210" s="76" t="s">
        <v>70</v>
      </c>
      <c r="D210" s="70"/>
      <c r="E210" s="15"/>
      <c r="F210" s="17"/>
      <c r="G210" s="15"/>
      <c r="H210" s="17"/>
      <c r="I210" s="17" t="s">
        <v>82</v>
      </c>
      <c r="J210" s="17" t="s">
        <v>82</v>
      </c>
      <c r="K210" s="17"/>
      <c r="L210" s="17" t="s">
        <v>82</v>
      </c>
      <c r="M210" s="18">
        <v>1</v>
      </c>
      <c r="N210" s="17" t="s">
        <v>82</v>
      </c>
      <c r="O210" s="17"/>
      <c r="P210" s="17"/>
      <c r="Q210" s="18">
        <v>1</v>
      </c>
      <c r="R210" s="17" t="s">
        <v>82</v>
      </c>
      <c r="S210" s="17"/>
      <c r="T210" s="14"/>
      <c r="U210" s="40">
        <f t="shared" si="7"/>
        <v>0</v>
      </c>
      <c r="V210" s="40"/>
      <c r="W210" s="40"/>
      <c r="X210" s="40"/>
      <c r="Y210" s="40"/>
      <c r="Z210" s="47"/>
      <c r="AA210" s="47"/>
      <c r="AB210" s="47"/>
      <c r="AC210" s="47"/>
      <c r="AD210" s="47"/>
      <c r="AE210" s="48"/>
      <c r="AF210" s="47"/>
      <c r="AG210" s="47"/>
      <c r="AH210" s="47"/>
      <c r="AI210" s="48"/>
      <c r="AJ210" s="47"/>
      <c r="AK210" s="47"/>
    </row>
    <row r="211" spans="1:37" ht="34.5" customHeight="1" x14ac:dyDescent="0.3">
      <c r="A211" s="75">
        <v>208</v>
      </c>
      <c r="B211" s="98" t="s">
        <v>111</v>
      </c>
      <c r="C211" s="76" t="s">
        <v>70</v>
      </c>
      <c r="D211" s="70"/>
      <c r="E211" s="15"/>
      <c r="F211" s="17"/>
      <c r="G211" s="15"/>
      <c r="H211" s="17"/>
      <c r="I211" s="17" t="s">
        <v>82</v>
      </c>
      <c r="J211" s="17" t="s">
        <v>82</v>
      </c>
      <c r="K211" s="17"/>
      <c r="L211" s="17" t="s">
        <v>82</v>
      </c>
      <c r="M211" s="18">
        <v>1</v>
      </c>
      <c r="N211" s="17" t="s">
        <v>82</v>
      </c>
      <c r="O211" s="17"/>
      <c r="P211" s="17"/>
      <c r="Q211" s="18">
        <v>1</v>
      </c>
      <c r="R211" s="17" t="s">
        <v>82</v>
      </c>
      <c r="S211" s="17"/>
      <c r="T211" s="14"/>
      <c r="U211" s="40">
        <f t="shared" si="7"/>
        <v>0</v>
      </c>
      <c r="V211" s="40"/>
      <c r="W211" s="40"/>
      <c r="X211" s="40"/>
      <c r="Y211" s="40"/>
      <c r="Z211" s="47"/>
      <c r="AA211" s="47"/>
      <c r="AB211" s="47"/>
      <c r="AC211" s="47"/>
      <c r="AD211" s="47"/>
      <c r="AE211" s="48"/>
      <c r="AF211" s="47"/>
      <c r="AG211" s="47"/>
      <c r="AH211" s="47"/>
      <c r="AI211" s="48"/>
      <c r="AJ211" s="47"/>
      <c r="AK211" s="47"/>
    </row>
    <row r="212" spans="1:37" ht="32.25" customHeight="1" x14ac:dyDescent="0.3">
      <c r="A212" s="75">
        <v>209</v>
      </c>
      <c r="B212" s="98" t="s">
        <v>112</v>
      </c>
      <c r="C212" s="76" t="s">
        <v>70</v>
      </c>
      <c r="D212" s="70"/>
      <c r="E212" s="15"/>
      <c r="F212" s="17"/>
      <c r="G212" s="15"/>
      <c r="H212" s="17"/>
      <c r="I212" s="17" t="s">
        <v>82</v>
      </c>
      <c r="J212" s="17" t="s">
        <v>82</v>
      </c>
      <c r="K212" s="17"/>
      <c r="L212" s="17" t="s">
        <v>82</v>
      </c>
      <c r="M212" s="18">
        <v>1</v>
      </c>
      <c r="N212" s="17" t="s">
        <v>82</v>
      </c>
      <c r="O212" s="17"/>
      <c r="P212" s="17"/>
      <c r="Q212" s="18">
        <v>1</v>
      </c>
      <c r="R212" s="17" t="s">
        <v>82</v>
      </c>
      <c r="S212" s="17"/>
      <c r="T212" s="14"/>
      <c r="U212" s="40">
        <f t="shared" si="7"/>
        <v>0</v>
      </c>
      <c r="V212" s="40"/>
      <c r="W212" s="40"/>
      <c r="X212" s="40"/>
      <c r="Y212" s="40"/>
      <c r="Z212" s="47"/>
      <c r="AA212" s="47"/>
      <c r="AB212" s="47"/>
      <c r="AC212" s="47"/>
      <c r="AD212" s="47"/>
      <c r="AE212" s="48"/>
      <c r="AF212" s="47"/>
      <c r="AG212" s="47"/>
      <c r="AH212" s="47"/>
      <c r="AI212" s="48"/>
      <c r="AJ212" s="47"/>
      <c r="AK212" s="47"/>
    </row>
    <row r="213" spans="1:37" ht="37.5" customHeight="1" x14ac:dyDescent="0.3">
      <c r="A213" s="75">
        <v>210</v>
      </c>
      <c r="B213" s="98" t="s">
        <v>71</v>
      </c>
      <c r="C213" s="76" t="s">
        <v>70</v>
      </c>
      <c r="D213" s="70"/>
      <c r="E213" s="15"/>
      <c r="F213" s="17"/>
      <c r="G213" s="15"/>
      <c r="H213" s="17"/>
      <c r="I213" s="17" t="s">
        <v>82</v>
      </c>
      <c r="J213" s="17" t="s">
        <v>82</v>
      </c>
      <c r="K213" s="17"/>
      <c r="L213" s="17" t="s">
        <v>82</v>
      </c>
      <c r="M213" s="18">
        <v>1</v>
      </c>
      <c r="N213" s="17" t="s">
        <v>82</v>
      </c>
      <c r="O213" s="17"/>
      <c r="P213" s="17"/>
      <c r="Q213" s="18">
        <v>1</v>
      </c>
      <c r="R213" s="17" t="s">
        <v>82</v>
      </c>
      <c r="S213" s="17"/>
      <c r="T213" s="14"/>
      <c r="U213" s="40">
        <f t="shared" si="7"/>
        <v>0</v>
      </c>
      <c r="V213" s="40"/>
      <c r="W213" s="40"/>
      <c r="X213" s="40"/>
      <c r="Y213" s="40"/>
      <c r="Z213" s="47"/>
      <c r="AA213" s="47"/>
      <c r="AB213" s="47"/>
      <c r="AC213" s="47"/>
      <c r="AD213" s="47"/>
      <c r="AE213" s="48"/>
      <c r="AF213" s="47"/>
      <c r="AG213" s="47"/>
      <c r="AH213" s="47"/>
      <c r="AI213" s="48"/>
      <c r="AJ213" s="47"/>
      <c r="AK213" s="47"/>
    </row>
    <row r="214" spans="1:37" ht="36" customHeight="1" x14ac:dyDescent="0.3">
      <c r="A214" s="75">
        <v>211</v>
      </c>
      <c r="B214" s="98" t="s">
        <v>152</v>
      </c>
      <c r="C214" s="76" t="s">
        <v>70</v>
      </c>
      <c r="D214" s="70"/>
      <c r="E214" s="15"/>
      <c r="F214" s="17"/>
      <c r="G214" s="15"/>
      <c r="H214" s="17"/>
      <c r="I214" s="17" t="s">
        <v>82</v>
      </c>
      <c r="J214" s="17" t="s">
        <v>82</v>
      </c>
      <c r="K214" s="17"/>
      <c r="L214" s="17" t="s">
        <v>82</v>
      </c>
      <c r="M214" s="18">
        <v>1</v>
      </c>
      <c r="N214" s="17" t="s">
        <v>82</v>
      </c>
      <c r="O214" s="17"/>
      <c r="P214" s="17"/>
      <c r="Q214" s="18">
        <v>1</v>
      </c>
      <c r="R214" s="17" t="s">
        <v>82</v>
      </c>
      <c r="S214" s="17"/>
      <c r="T214" s="14"/>
      <c r="U214" s="40">
        <f t="shared" si="7"/>
        <v>0</v>
      </c>
      <c r="V214" s="40"/>
      <c r="W214" s="40"/>
      <c r="X214" s="40"/>
      <c r="Y214" s="40"/>
      <c r="Z214" s="47"/>
      <c r="AA214" s="47"/>
      <c r="AB214" s="47"/>
      <c r="AC214" s="47"/>
      <c r="AD214" s="47"/>
      <c r="AE214" s="48"/>
      <c r="AF214" s="47"/>
      <c r="AG214" s="47"/>
      <c r="AH214" s="47"/>
      <c r="AI214" s="48"/>
      <c r="AJ214" s="47"/>
      <c r="AK214" s="47"/>
    </row>
    <row r="215" spans="1:37" ht="36" customHeight="1" x14ac:dyDescent="0.3">
      <c r="A215" s="75">
        <v>212</v>
      </c>
      <c r="B215" s="98" t="s">
        <v>137</v>
      </c>
      <c r="C215" s="76" t="s">
        <v>70</v>
      </c>
      <c r="D215" s="70"/>
      <c r="E215" s="15"/>
      <c r="F215" s="17"/>
      <c r="G215" s="15"/>
      <c r="H215" s="17"/>
      <c r="I215" s="17" t="s">
        <v>82</v>
      </c>
      <c r="J215" s="17" t="s">
        <v>82</v>
      </c>
      <c r="K215" s="17"/>
      <c r="L215" s="17" t="s">
        <v>82</v>
      </c>
      <c r="M215" s="18">
        <v>1</v>
      </c>
      <c r="N215" s="17" t="s">
        <v>82</v>
      </c>
      <c r="O215" s="17"/>
      <c r="P215" s="17"/>
      <c r="Q215" s="18">
        <v>1</v>
      </c>
      <c r="R215" s="17" t="s">
        <v>82</v>
      </c>
      <c r="S215" s="17"/>
      <c r="T215" s="14"/>
      <c r="U215" s="40">
        <f t="shared" si="7"/>
        <v>0</v>
      </c>
      <c r="V215" s="40"/>
      <c r="W215" s="40"/>
      <c r="X215" s="40"/>
      <c r="Y215" s="40"/>
      <c r="Z215" s="47"/>
      <c r="AA215" s="47"/>
      <c r="AB215" s="47"/>
      <c r="AC215" s="47"/>
      <c r="AD215" s="47"/>
      <c r="AE215" s="48"/>
      <c r="AF215" s="47"/>
      <c r="AG215" s="47"/>
      <c r="AH215" s="47"/>
      <c r="AI215" s="48"/>
      <c r="AJ215" s="47"/>
      <c r="AK215" s="47"/>
    </row>
    <row r="216" spans="1:37" ht="40.5" customHeight="1" x14ac:dyDescent="0.3">
      <c r="A216" s="75">
        <v>213</v>
      </c>
      <c r="B216" s="98" t="s">
        <v>153</v>
      </c>
      <c r="C216" s="76" t="s">
        <v>70</v>
      </c>
      <c r="D216" s="70"/>
      <c r="E216" s="15"/>
      <c r="F216" s="17"/>
      <c r="G216" s="15"/>
      <c r="H216" s="17"/>
      <c r="I216" s="17" t="s">
        <v>82</v>
      </c>
      <c r="J216" s="17" t="s">
        <v>82</v>
      </c>
      <c r="K216" s="17"/>
      <c r="L216" s="17" t="s">
        <v>82</v>
      </c>
      <c r="M216" s="18">
        <v>1</v>
      </c>
      <c r="N216" s="17" t="s">
        <v>82</v>
      </c>
      <c r="O216" s="17"/>
      <c r="P216" s="17"/>
      <c r="Q216" s="18">
        <v>1</v>
      </c>
      <c r="R216" s="17" t="s">
        <v>82</v>
      </c>
      <c r="S216" s="17"/>
      <c r="T216" s="14"/>
      <c r="U216" s="40">
        <f t="shared" si="7"/>
        <v>0</v>
      </c>
      <c r="V216" s="40"/>
      <c r="W216" s="40"/>
      <c r="X216" s="40"/>
      <c r="Y216" s="40"/>
      <c r="Z216" s="47"/>
      <c r="AA216" s="47"/>
      <c r="AB216" s="47"/>
      <c r="AC216" s="47"/>
      <c r="AD216" s="47"/>
      <c r="AE216" s="48"/>
      <c r="AF216" s="47"/>
      <c r="AG216" s="47"/>
      <c r="AH216" s="47"/>
      <c r="AI216" s="48"/>
      <c r="AJ216" s="47"/>
      <c r="AK216" s="47"/>
    </row>
    <row r="217" spans="1:37" ht="33.75" customHeight="1" x14ac:dyDescent="0.3">
      <c r="A217" s="75">
        <v>214</v>
      </c>
      <c r="B217" s="98" t="s">
        <v>154</v>
      </c>
      <c r="C217" s="76" t="s">
        <v>70</v>
      </c>
      <c r="D217" s="70"/>
      <c r="E217" s="15"/>
      <c r="F217" s="17"/>
      <c r="G217" s="15"/>
      <c r="H217" s="17"/>
      <c r="I217" s="17" t="s">
        <v>82</v>
      </c>
      <c r="J217" s="17" t="s">
        <v>82</v>
      </c>
      <c r="K217" s="17"/>
      <c r="L217" s="17" t="s">
        <v>82</v>
      </c>
      <c r="M217" s="18">
        <v>1</v>
      </c>
      <c r="N217" s="17" t="s">
        <v>82</v>
      </c>
      <c r="O217" s="17"/>
      <c r="P217" s="17"/>
      <c r="Q217" s="18">
        <v>1</v>
      </c>
      <c r="R217" s="17" t="s">
        <v>82</v>
      </c>
      <c r="S217" s="17"/>
      <c r="T217" s="14"/>
      <c r="U217" s="40">
        <f t="shared" si="7"/>
        <v>0</v>
      </c>
      <c r="V217" s="40"/>
      <c r="W217" s="40"/>
      <c r="X217" s="40"/>
      <c r="Y217" s="40"/>
      <c r="Z217" s="47"/>
      <c r="AA217" s="47"/>
      <c r="AB217" s="47"/>
      <c r="AC217" s="47"/>
      <c r="AD217" s="47"/>
      <c r="AE217" s="48"/>
      <c r="AF217" s="47"/>
      <c r="AG217" s="47"/>
      <c r="AH217" s="47"/>
      <c r="AI217" s="48"/>
      <c r="AJ217" s="47"/>
      <c r="AK217" s="47"/>
    </row>
    <row r="218" spans="1:37" ht="33" customHeight="1" x14ac:dyDescent="0.3">
      <c r="A218" s="75">
        <v>215</v>
      </c>
      <c r="B218" s="98" t="s">
        <v>138</v>
      </c>
      <c r="C218" s="76" t="s">
        <v>70</v>
      </c>
      <c r="D218" s="70"/>
      <c r="E218" s="15"/>
      <c r="F218" s="17"/>
      <c r="G218" s="15"/>
      <c r="H218" s="17"/>
      <c r="I218" s="17" t="s">
        <v>82</v>
      </c>
      <c r="J218" s="17" t="s">
        <v>82</v>
      </c>
      <c r="K218" s="17"/>
      <c r="L218" s="17" t="s">
        <v>82</v>
      </c>
      <c r="M218" s="18">
        <v>1</v>
      </c>
      <c r="N218" s="17" t="s">
        <v>82</v>
      </c>
      <c r="O218" s="17"/>
      <c r="P218" s="17"/>
      <c r="Q218" s="18">
        <v>1</v>
      </c>
      <c r="R218" s="17" t="s">
        <v>82</v>
      </c>
      <c r="S218" s="17"/>
      <c r="T218" s="14"/>
      <c r="U218" s="40">
        <f t="shared" si="7"/>
        <v>0</v>
      </c>
      <c r="V218" s="40"/>
      <c r="W218" s="40"/>
      <c r="X218" s="40"/>
      <c r="Y218" s="40"/>
      <c r="Z218" s="47"/>
      <c r="AA218" s="47"/>
      <c r="AB218" s="47"/>
      <c r="AC218" s="47"/>
      <c r="AD218" s="47"/>
      <c r="AE218" s="48"/>
      <c r="AF218" s="47"/>
      <c r="AG218" s="47"/>
      <c r="AH218" s="47"/>
      <c r="AI218" s="48"/>
      <c r="AJ218" s="47"/>
      <c r="AK218" s="47"/>
    </row>
    <row r="219" spans="1:37" ht="34.5" customHeight="1" x14ac:dyDescent="0.3">
      <c r="A219" s="75">
        <v>216</v>
      </c>
      <c r="B219" s="98" t="s">
        <v>155</v>
      </c>
      <c r="C219" s="76" t="s">
        <v>70</v>
      </c>
      <c r="D219" s="70"/>
      <c r="E219" s="15"/>
      <c r="F219" s="17"/>
      <c r="G219" s="15"/>
      <c r="H219" s="17"/>
      <c r="I219" s="17" t="s">
        <v>82</v>
      </c>
      <c r="J219" s="17" t="s">
        <v>82</v>
      </c>
      <c r="K219" s="17"/>
      <c r="L219" s="17" t="s">
        <v>82</v>
      </c>
      <c r="M219" s="18">
        <v>1</v>
      </c>
      <c r="N219" s="17" t="s">
        <v>82</v>
      </c>
      <c r="O219" s="17"/>
      <c r="P219" s="17"/>
      <c r="Q219" s="18">
        <v>1</v>
      </c>
      <c r="R219" s="17" t="s">
        <v>82</v>
      </c>
      <c r="S219" s="17"/>
      <c r="T219" s="14"/>
      <c r="U219" s="40">
        <f t="shared" si="7"/>
        <v>0</v>
      </c>
      <c r="V219" s="40"/>
      <c r="W219" s="40"/>
      <c r="X219" s="40"/>
      <c r="Y219" s="40"/>
      <c r="Z219" s="47"/>
      <c r="AA219" s="47"/>
      <c r="AB219" s="47"/>
      <c r="AC219" s="47"/>
      <c r="AD219" s="47"/>
      <c r="AE219" s="48"/>
      <c r="AF219" s="47"/>
      <c r="AG219" s="47"/>
      <c r="AH219" s="47"/>
      <c r="AI219" s="48"/>
      <c r="AJ219" s="47"/>
      <c r="AK219" s="47"/>
    </row>
    <row r="220" spans="1:37" ht="35.25" customHeight="1" x14ac:dyDescent="0.3">
      <c r="A220" s="75">
        <v>217</v>
      </c>
      <c r="B220" s="98" t="s">
        <v>156</v>
      </c>
      <c r="C220" s="76" t="s">
        <v>70</v>
      </c>
      <c r="D220" s="70"/>
      <c r="E220" s="15"/>
      <c r="F220" s="17"/>
      <c r="G220" s="15"/>
      <c r="H220" s="17"/>
      <c r="I220" s="17" t="s">
        <v>82</v>
      </c>
      <c r="J220" s="17" t="s">
        <v>82</v>
      </c>
      <c r="K220" s="17"/>
      <c r="L220" s="17" t="s">
        <v>82</v>
      </c>
      <c r="M220" s="18">
        <v>1</v>
      </c>
      <c r="N220" s="17" t="s">
        <v>82</v>
      </c>
      <c r="O220" s="17"/>
      <c r="P220" s="17"/>
      <c r="Q220" s="18">
        <v>1</v>
      </c>
      <c r="R220" s="17" t="s">
        <v>82</v>
      </c>
      <c r="S220" s="17"/>
      <c r="T220" s="14"/>
      <c r="U220" s="40">
        <f t="shared" si="7"/>
        <v>0</v>
      </c>
      <c r="V220" s="40"/>
      <c r="W220" s="40"/>
      <c r="X220" s="40"/>
      <c r="Y220" s="40"/>
      <c r="Z220" s="47"/>
      <c r="AA220" s="47"/>
      <c r="AB220" s="47"/>
      <c r="AC220" s="47"/>
      <c r="AD220" s="47"/>
      <c r="AE220" s="48"/>
      <c r="AF220" s="47"/>
      <c r="AG220" s="47"/>
      <c r="AH220" s="47"/>
      <c r="AI220" s="48"/>
      <c r="AJ220" s="47"/>
      <c r="AK220" s="47"/>
    </row>
    <row r="221" spans="1:37" ht="40.5" customHeight="1" x14ac:dyDescent="0.3">
      <c r="A221" s="75">
        <v>218</v>
      </c>
      <c r="B221" s="98" t="s">
        <v>157</v>
      </c>
      <c r="C221" s="76" t="s">
        <v>70</v>
      </c>
      <c r="D221" s="70"/>
      <c r="E221" s="15"/>
      <c r="F221" s="17"/>
      <c r="G221" s="15"/>
      <c r="H221" s="17"/>
      <c r="I221" s="17" t="s">
        <v>82</v>
      </c>
      <c r="J221" s="17" t="s">
        <v>82</v>
      </c>
      <c r="K221" s="17"/>
      <c r="L221" s="17" t="s">
        <v>82</v>
      </c>
      <c r="M221" s="18">
        <v>1</v>
      </c>
      <c r="N221" s="17" t="s">
        <v>82</v>
      </c>
      <c r="O221" s="17"/>
      <c r="P221" s="17"/>
      <c r="Q221" s="18">
        <v>1</v>
      </c>
      <c r="R221" s="17" t="s">
        <v>82</v>
      </c>
      <c r="S221" s="17"/>
      <c r="T221" s="14"/>
      <c r="U221" s="40">
        <f t="shared" si="7"/>
        <v>0</v>
      </c>
      <c r="V221" s="40"/>
      <c r="W221" s="40"/>
      <c r="X221" s="40"/>
      <c r="Y221" s="40"/>
      <c r="Z221" s="47"/>
      <c r="AA221" s="47"/>
      <c r="AB221" s="47"/>
      <c r="AC221" s="47"/>
      <c r="AD221" s="47"/>
      <c r="AE221" s="48"/>
      <c r="AF221" s="47"/>
      <c r="AG221" s="47"/>
      <c r="AH221" s="47"/>
      <c r="AI221" s="48"/>
      <c r="AJ221" s="47"/>
      <c r="AK221" s="47"/>
    </row>
    <row r="222" spans="1:37" ht="33.75" customHeight="1" x14ac:dyDescent="0.3">
      <c r="A222" s="75">
        <v>219</v>
      </c>
      <c r="B222" s="98" t="s">
        <v>158</v>
      </c>
      <c r="C222" s="76" t="s">
        <v>70</v>
      </c>
      <c r="D222" s="70"/>
      <c r="E222" s="15"/>
      <c r="F222" s="17"/>
      <c r="G222" s="15"/>
      <c r="H222" s="17"/>
      <c r="I222" s="17" t="s">
        <v>82</v>
      </c>
      <c r="J222" s="17" t="s">
        <v>82</v>
      </c>
      <c r="K222" s="17"/>
      <c r="L222" s="17" t="s">
        <v>82</v>
      </c>
      <c r="M222" s="18">
        <v>1</v>
      </c>
      <c r="N222" s="17" t="s">
        <v>82</v>
      </c>
      <c r="O222" s="17"/>
      <c r="P222" s="17"/>
      <c r="Q222" s="18">
        <v>1</v>
      </c>
      <c r="R222" s="17" t="s">
        <v>82</v>
      </c>
      <c r="S222" s="17"/>
      <c r="T222" s="14"/>
      <c r="U222" s="40">
        <f t="shared" si="7"/>
        <v>0</v>
      </c>
      <c r="V222" s="40"/>
      <c r="W222" s="40"/>
      <c r="X222" s="40"/>
      <c r="Y222" s="40"/>
      <c r="Z222" s="47"/>
      <c r="AA222" s="47"/>
      <c r="AB222" s="47"/>
      <c r="AC222" s="47"/>
      <c r="AD222" s="47"/>
      <c r="AE222" s="48"/>
      <c r="AF222" s="47"/>
      <c r="AG222" s="47"/>
      <c r="AH222" s="47"/>
      <c r="AI222" s="48"/>
      <c r="AJ222" s="47"/>
      <c r="AK222" s="47"/>
    </row>
    <row r="223" spans="1:37" ht="32.25" customHeight="1" x14ac:dyDescent="0.3">
      <c r="A223" s="75">
        <v>220</v>
      </c>
      <c r="B223" s="98" t="s">
        <v>159</v>
      </c>
      <c r="C223" s="76" t="s">
        <v>70</v>
      </c>
      <c r="D223" s="70"/>
      <c r="E223" s="15"/>
      <c r="F223" s="17"/>
      <c r="G223" s="15"/>
      <c r="H223" s="17"/>
      <c r="I223" s="17" t="s">
        <v>82</v>
      </c>
      <c r="J223" s="17" t="s">
        <v>82</v>
      </c>
      <c r="K223" s="17"/>
      <c r="L223" s="17" t="s">
        <v>82</v>
      </c>
      <c r="M223" s="18">
        <v>1</v>
      </c>
      <c r="N223" s="17" t="s">
        <v>82</v>
      </c>
      <c r="O223" s="17"/>
      <c r="P223" s="17"/>
      <c r="Q223" s="18">
        <v>1</v>
      </c>
      <c r="R223" s="17" t="s">
        <v>82</v>
      </c>
      <c r="S223" s="17"/>
      <c r="T223" s="14"/>
      <c r="U223" s="40">
        <f t="shared" si="7"/>
        <v>0</v>
      </c>
      <c r="V223" s="40"/>
      <c r="W223" s="40"/>
      <c r="X223" s="40"/>
      <c r="Y223" s="40"/>
      <c r="Z223" s="47"/>
      <c r="AA223" s="47"/>
      <c r="AB223" s="47"/>
      <c r="AC223" s="47"/>
      <c r="AD223" s="47"/>
      <c r="AE223" s="48"/>
      <c r="AF223" s="47"/>
      <c r="AG223" s="47"/>
      <c r="AH223" s="47"/>
      <c r="AI223" s="48"/>
      <c r="AJ223" s="47"/>
      <c r="AK223" s="47"/>
    </row>
    <row r="224" spans="1:37" ht="37.5" customHeight="1" x14ac:dyDescent="0.3">
      <c r="A224" s="75">
        <v>221</v>
      </c>
      <c r="B224" s="98" t="s">
        <v>160</v>
      </c>
      <c r="C224" s="76" t="s">
        <v>70</v>
      </c>
      <c r="D224" s="70"/>
      <c r="E224" s="15"/>
      <c r="F224" s="17"/>
      <c r="G224" s="15"/>
      <c r="H224" s="17"/>
      <c r="I224" s="17" t="s">
        <v>82</v>
      </c>
      <c r="J224" s="17" t="s">
        <v>82</v>
      </c>
      <c r="K224" s="17"/>
      <c r="L224" s="17" t="s">
        <v>82</v>
      </c>
      <c r="M224" s="18">
        <v>1</v>
      </c>
      <c r="N224" s="17" t="s">
        <v>82</v>
      </c>
      <c r="O224" s="17"/>
      <c r="P224" s="17"/>
      <c r="Q224" s="18">
        <v>1</v>
      </c>
      <c r="R224" s="17" t="s">
        <v>82</v>
      </c>
      <c r="S224" s="17"/>
      <c r="T224" s="14"/>
      <c r="U224" s="40">
        <f t="shared" si="7"/>
        <v>0</v>
      </c>
      <c r="V224" s="40"/>
      <c r="W224" s="40"/>
      <c r="X224" s="40"/>
      <c r="Y224" s="40"/>
      <c r="Z224" s="47"/>
      <c r="AA224" s="47"/>
      <c r="AB224" s="47"/>
      <c r="AC224" s="47"/>
      <c r="AD224" s="47"/>
      <c r="AE224" s="48"/>
      <c r="AF224" s="47"/>
      <c r="AG224" s="47"/>
      <c r="AH224" s="47"/>
      <c r="AI224" s="48"/>
      <c r="AJ224" s="47"/>
      <c r="AK224" s="47"/>
    </row>
    <row r="225" spans="1:37" ht="18.75" customHeight="1" x14ac:dyDescent="0.3">
      <c r="A225" s="75">
        <v>222</v>
      </c>
      <c r="B225" s="98" t="s">
        <v>72</v>
      </c>
      <c r="C225" s="76" t="s">
        <v>70</v>
      </c>
      <c r="D225" s="70"/>
      <c r="E225" s="15"/>
      <c r="F225" s="17"/>
      <c r="G225" s="15"/>
      <c r="H225" s="17"/>
      <c r="I225" s="17" t="s">
        <v>82</v>
      </c>
      <c r="J225" s="17" t="s">
        <v>82</v>
      </c>
      <c r="K225" s="17"/>
      <c r="L225" s="17" t="s">
        <v>82</v>
      </c>
      <c r="M225" s="18">
        <v>1</v>
      </c>
      <c r="N225" s="17" t="s">
        <v>82</v>
      </c>
      <c r="O225" s="17"/>
      <c r="P225" s="17"/>
      <c r="Q225" s="18">
        <v>1</v>
      </c>
      <c r="R225" s="17" t="s">
        <v>82</v>
      </c>
      <c r="S225" s="17"/>
      <c r="T225" s="14"/>
      <c r="U225" s="40">
        <f t="shared" si="7"/>
        <v>0</v>
      </c>
      <c r="V225" s="40"/>
      <c r="W225" s="40"/>
      <c r="X225" s="40"/>
      <c r="Y225" s="40"/>
      <c r="Z225" s="47"/>
      <c r="AA225" s="47"/>
      <c r="AB225" s="47"/>
      <c r="AC225" s="47"/>
      <c r="AD225" s="47"/>
      <c r="AE225" s="48"/>
      <c r="AF225" s="47"/>
      <c r="AG225" s="47"/>
      <c r="AH225" s="47"/>
      <c r="AI225" s="48"/>
      <c r="AJ225" s="47"/>
      <c r="AK225" s="47"/>
    </row>
    <row r="226" spans="1:37" ht="37.5" customHeight="1" x14ac:dyDescent="0.3">
      <c r="A226" s="75">
        <v>223</v>
      </c>
      <c r="B226" s="98" t="s">
        <v>130</v>
      </c>
      <c r="C226" s="76" t="s">
        <v>70</v>
      </c>
      <c r="D226" s="70"/>
      <c r="E226" s="15"/>
      <c r="F226" s="17"/>
      <c r="G226" s="15"/>
      <c r="H226" s="17"/>
      <c r="I226" s="17" t="s">
        <v>82</v>
      </c>
      <c r="J226" s="17" t="s">
        <v>82</v>
      </c>
      <c r="K226" s="17"/>
      <c r="L226" s="17" t="s">
        <v>82</v>
      </c>
      <c r="M226" s="18">
        <v>1</v>
      </c>
      <c r="N226" s="17" t="s">
        <v>82</v>
      </c>
      <c r="O226" s="17"/>
      <c r="P226" s="17"/>
      <c r="Q226" s="18">
        <v>1</v>
      </c>
      <c r="R226" s="17" t="s">
        <v>82</v>
      </c>
      <c r="S226" s="17"/>
      <c r="T226" s="14"/>
      <c r="U226" s="40">
        <f t="shared" si="7"/>
        <v>0</v>
      </c>
      <c r="V226" s="40"/>
      <c r="W226" s="40"/>
      <c r="X226" s="40"/>
      <c r="Y226" s="40"/>
      <c r="Z226" s="47"/>
      <c r="AA226" s="47"/>
      <c r="AB226" s="47"/>
      <c r="AC226" s="47"/>
      <c r="AD226" s="47"/>
      <c r="AE226" s="48"/>
      <c r="AF226" s="47"/>
      <c r="AG226" s="47"/>
      <c r="AH226" s="47"/>
      <c r="AI226" s="48"/>
      <c r="AJ226" s="47"/>
      <c r="AK226" s="47"/>
    </row>
    <row r="227" spans="1:37" ht="36" customHeight="1" x14ac:dyDescent="0.3">
      <c r="A227" s="75">
        <v>224</v>
      </c>
      <c r="B227" s="98" t="s">
        <v>161</v>
      </c>
      <c r="C227" s="76" t="s">
        <v>70</v>
      </c>
      <c r="D227" s="70"/>
      <c r="E227" s="15"/>
      <c r="F227" s="17"/>
      <c r="G227" s="15"/>
      <c r="H227" s="17"/>
      <c r="I227" s="17" t="s">
        <v>82</v>
      </c>
      <c r="J227" s="17" t="s">
        <v>82</v>
      </c>
      <c r="K227" s="17"/>
      <c r="L227" s="17" t="s">
        <v>82</v>
      </c>
      <c r="M227" s="18">
        <v>1</v>
      </c>
      <c r="N227" s="17" t="s">
        <v>82</v>
      </c>
      <c r="O227" s="17"/>
      <c r="P227" s="17"/>
      <c r="Q227" s="18">
        <v>1</v>
      </c>
      <c r="R227" s="17" t="s">
        <v>82</v>
      </c>
      <c r="S227" s="17"/>
      <c r="T227" s="14"/>
      <c r="U227" s="40">
        <f t="shared" si="7"/>
        <v>0</v>
      </c>
      <c r="V227" s="40"/>
      <c r="W227" s="40"/>
      <c r="X227" s="40"/>
      <c r="Y227" s="40"/>
      <c r="Z227" s="47"/>
      <c r="AA227" s="47"/>
      <c r="AB227" s="47"/>
      <c r="AC227" s="47"/>
      <c r="AD227" s="47"/>
      <c r="AE227" s="48"/>
      <c r="AF227" s="47"/>
      <c r="AG227" s="47"/>
      <c r="AH227" s="47"/>
      <c r="AI227" s="48"/>
      <c r="AJ227" s="47"/>
      <c r="AK227" s="47"/>
    </row>
    <row r="228" spans="1:37" ht="33" customHeight="1" x14ac:dyDescent="0.3">
      <c r="A228" s="75">
        <v>225</v>
      </c>
      <c r="B228" s="98" t="s">
        <v>162</v>
      </c>
      <c r="C228" s="76" t="s">
        <v>70</v>
      </c>
      <c r="D228" s="70"/>
      <c r="E228" s="15"/>
      <c r="F228" s="17"/>
      <c r="G228" s="15"/>
      <c r="H228" s="17"/>
      <c r="I228" s="17" t="s">
        <v>82</v>
      </c>
      <c r="J228" s="17" t="s">
        <v>82</v>
      </c>
      <c r="K228" s="17"/>
      <c r="L228" s="17" t="s">
        <v>82</v>
      </c>
      <c r="M228" s="18">
        <v>1</v>
      </c>
      <c r="N228" s="17" t="s">
        <v>82</v>
      </c>
      <c r="O228" s="17"/>
      <c r="P228" s="17"/>
      <c r="Q228" s="18">
        <v>1</v>
      </c>
      <c r="R228" s="17" t="s">
        <v>82</v>
      </c>
      <c r="S228" s="17"/>
      <c r="T228" s="14"/>
      <c r="U228" s="40">
        <f t="shared" si="7"/>
        <v>0</v>
      </c>
      <c r="V228" s="40"/>
      <c r="W228" s="40"/>
      <c r="X228" s="40"/>
      <c r="Y228" s="40"/>
      <c r="Z228" s="47"/>
      <c r="AA228" s="47"/>
      <c r="AB228" s="47"/>
      <c r="AC228" s="47"/>
      <c r="AD228" s="47"/>
      <c r="AE228" s="48"/>
      <c r="AF228" s="47"/>
      <c r="AG228" s="47"/>
      <c r="AH228" s="47"/>
      <c r="AI228" s="48"/>
      <c r="AJ228" s="47"/>
      <c r="AK228" s="47"/>
    </row>
    <row r="229" spans="1:37" ht="40.5" customHeight="1" x14ac:dyDescent="0.3">
      <c r="A229" s="75">
        <v>226</v>
      </c>
      <c r="B229" s="98" t="s">
        <v>163</v>
      </c>
      <c r="C229" s="76" t="s">
        <v>70</v>
      </c>
      <c r="D229" s="70"/>
      <c r="E229" s="15"/>
      <c r="F229" s="17"/>
      <c r="G229" s="15"/>
      <c r="H229" s="17"/>
      <c r="I229" s="17" t="s">
        <v>82</v>
      </c>
      <c r="J229" s="17" t="s">
        <v>82</v>
      </c>
      <c r="K229" s="17"/>
      <c r="L229" s="17" t="s">
        <v>82</v>
      </c>
      <c r="M229" s="18">
        <v>1</v>
      </c>
      <c r="N229" s="17" t="s">
        <v>82</v>
      </c>
      <c r="O229" s="17"/>
      <c r="P229" s="17"/>
      <c r="Q229" s="18">
        <v>1</v>
      </c>
      <c r="R229" s="17" t="s">
        <v>82</v>
      </c>
      <c r="S229" s="17"/>
      <c r="T229" s="14"/>
      <c r="U229" s="40">
        <f t="shared" si="7"/>
        <v>0</v>
      </c>
      <c r="V229" s="40"/>
      <c r="W229" s="40"/>
      <c r="X229" s="40"/>
      <c r="Y229" s="40"/>
      <c r="Z229" s="47"/>
      <c r="AA229" s="47"/>
      <c r="AB229" s="47"/>
      <c r="AC229" s="47"/>
      <c r="AD229" s="47"/>
      <c r="AE229" s="48"/>
      <c r="AF229" s="47"/>
      <c r="AG229" s="47"/>
      <c r="AH229" s="47"/>
      <c r="AI229" s="48"/>
      <c r="AJ229" s="47"/>
      <c r="AK229" s="47"/>
    </row>
    <row r="230" spans="1:37" ht="33" customHeight="1" x14ac:dyDescent="0.3">
      <c r="A230" s="75">
        <v>227</v>
      </c>
      <c r="B230" s="98" t="s">
        <v>113</v>
      </c>
      <c r="C230" s="76" t="s">
        <v>70</v>
      </c>
      <c r="D230" s="70"/>
      <c r="E230" s="15"/>
      <c r="F230" s="17"/>
      <c r="G230" s="15"/>
      <c r="H230" s="17"/>
      <c r="I230" s="17" t="s">
        <v>82</v>
      </c>
      <c r="J230" s="17" t="s">
        <v>82</v>
      </c>
      <c r="K230" s="17"/>
      <c r="L230" s="17" t="s">
        <v>82</v>
      </c>
      <c r="M230" s="18">
        <v>1</v>
      </c>
      <c r="N230" s="17" t="s">
        <v>82</v>
      </c>
      <c r="O230" s="17"/>
      <c r="P230" s="17"/>
      <c r="Q230" s="18">
        <v>1</v>
      </c>
      <c r="R230" s="17" t="s">
        <v>82</v>
      </c>
      <c r="S230" s="17"/>
      <c r="T230" s="14"/>
      <c r="U230" s="40">
        <f t="shared" si="7"/>
        <v>0</v>
      </c>
      <c r="V230" s="40"/>
      <c r="W230" s="40"/>
      <c r="X230" s="40"/>
      <c r="Y230" s="40"/>
      <c r="Z230" s="47"/>
      <c r="AA230" s="47"/>
      <c r="AB230" s="47"/>
      <c r="AC230" s="47"/>
      <c r="AD230" s="47"/>
      <c r="AE230" s="48"/>
      <c r="AF230" s="47"/>
      <c r="AG230" s="47"/>
      <c r="AH230" s="47"/>
      <c r="AI230" s="48"/>
      <c r="AJ230" s="47"/>
      <c r="AK230" s="47"/>
    </row>
    <row r="231" spans="1:37" ht="37.5" customHeight="1" x14ac:dyDescent="0.3">
      <c r="A231" s="75">
        <v>228</v>
      </c>
      <c r="B231" s="98" t="s">
        <v>114</v>
      </c>
      <c r="C231" s="76" t="s">
        <v>70</v>
      </c>
      <c r="D231" s="70"/>
      <c r="E231" s="15"/>
      <c r="F231" s="17"/>
      <c r="G231" s="15"/>
      <c r="H231" s="17"/>
      <c r="I231" s="17" t="s">
        <v>82</v>
      </c>
      <c r="J231" s="17" t="s">
        <v>82</v>
      </c>
      <c r="K231" s="17"/>
      <c r="L231" s="17" t="s">
        <v>82</v>
      </c>
      <c r="M231" s="18">
        <v>1</v>
      </c>
      <c r="N231" s="17" t="s">
        <v>82</v>
      </c>
      <c r="O231" s="17"/>
      <c r="P231" s="17"/>
      <c r="Q231" s="18">
        <v>1</v>
      </c>
      <c r="R231" s="17" t="s">
        <v>82</v>
      </c>
      <c r="S231" s="17"/>
      <c r="T231" s="14"/>
      <c r="U231" s="40">
        <f t="shared" si="7"/>
        <v>0</v>
      </c>
      <c r="V231" s="40"/>
      <c r="W231" s="40"/>
      <c r="X231" s="40"/>
      <c r="Y231" s="40"/>
      <c r="Z231" s="47"/>
      <c r="AA231" s="47"/>
      <c r="AB231" s="47"/>
      <c r="AC231" s="47"/>
      <c r="AD231" s="47"/>
      <c r="AE231" s="48"/>
      <c r="AF231" s="47"/>
      <c r="AG231" s="47"/>
      <c r="AH231" s="47"/>
      <c r="AI231" s="48"/>
      <c r="AJ231" s="47"/>
      <c r="AK231" s="47"/>
    </row>
    <row r="232" spans="1:37" ht="34.5" customHeight="1" x14ac:dyDescent="0.3">
      <c r="A232" s="75">
        <v>229</v>
      </c>
      <c r="B232" s="98" t="s">
        <v>139</v>
      </c>
      <c r="C232" s="76" t="s">
        <v>70</v>
      </c>
      <c r="D232" s="70"/>
      <c r="E232" s="15"/>
      <c r="F232" s="17"/>
      <c r="G232" s="15"/>
      <c r="H232" s="17"/>
      <c r="I232" s="17" t="s">
        <v>82</v>
      </c>
      <c r="J232" s="17" t="s">
        <v>82</v>
      </c>
      <c r="K232" s="17"/>
      <c r="L232" s="17" t="s">
        <v>82</v>
      </c>
      <c r="M232" s="18">
        <v>1</v>
      </c>
      <c r="N232" s="17" t="s">
        <v>82</v>
      </c>
      <c r="O232" s="17"/>
      <c r="P232" s="17"/>
      <c r="Q232" s="18">
        <v>1</v>
      </c>
      <c r="R232" s="17" t="s">
        <v>82</v>
      </c>
      <c r="S232" s="17"/>
      <c r="T232" s="14"/>
      <c r="U232" s="40">
        <f t="shared" si="7"/>
        <v>0</v>
      </c>
      <c r="V232" s="40"/>
      <c r="W232" s="40"/>
      <c r="X232" s="40"/>
      <c r="Y232" s="40"/>
      <c r="Z232" s="47"/>
      <c r="AA232" s="47"/>
      <c r="AB232" s="47"/>
      <c r="AC232" s="47"/>
      <c r="AD232" s="47"/>
      <c r="AE232" s="48"/>
      <c r="AF232" s="47"/>
      <c r="AG232" s="47"/>
      <c r="AH232" s="47"/>
      <c r="AI232" s="48"/>
      <c r="AJ232" s="47"/>
      <c r="AK232" s="47"/>
    </row>
    <row r="233" spans="1:37" ht="41.25" customHeight="1" x14ac:dyDescent="0.3">
      <c r="A233" s="75">
        <v>230</v>
      </c>
      <c r="B233" s="98" t="s">
        <v>164</v>
      </c>
      <c r="C233" s="76" t="s">
        <v>70</v>
      </c>
      <c r="D233" s="70"/>
      <c r="E233" s="15"/>
      <c r="F233" s="17"/>
      <c r="G233" s="15"/>
      <c r="H233" s="17"/>
      <c r="I233" s="17" t="s">
        <v>82</v>
      </c>
      <c r="J233" s="17" t="s">
        <v>82</v>
      </c>
      <c r="K233" s="17"/>
      <c r="L233" s="17" t="s">
        <v>82</v>
      </c>
      <c r="M233" s="18">
        <v>1</v>
      </c>
      <c r="N233" s="17" t="s">
        <v>82</v>
      </c>
      <c r="O233" s="17"/>
      <c r="P233" s="17"/>
      <c r="Q233" s="18">
        <v>1</v>
      </c>
      <c r="R233" s="17" t="s">
        <v>82</v>
      </c>
      <c r="S233" s="17"/>
      <c r="T233" s="14"/>
      <c r="U233" s="40">
        <f t="shared" si="7"/>
        <v>0</v>
      </c>
      <c r="V233" s="40"/>
      <c r="W233" s="40"/>
      <c r="X233" s="40"/>
      <c r="Y233" s="40"/>
      <c r="Z233" s="47"/>
      <c r="AA233" s="47"/>
      <c r="AB233" s="47"/>
      <c r="AC233" s="47"/>
      <c r="AD233" s="47"/>
      <c r="AE233" s="48"/>
      <c r="AF233" s="47"/>
      <c r="AG233" s="47"/>
      <c r="AH233" s="47"/>
      <c r="AI233" s="48"/>
      <c r="AJ233" s="47"/>
      <c r="AK233" s="47"/>
    </row>
    <row r="234" spans="1:37" s="2" customFormat="1" ht="18.75" customHeight="1" x14ac:dyDescent="0.3">
      <c r="A234" s="75">
        <v>231</v>
      </c>
      <c r="B234" s="33" t="s">
        <v>444</v>
      </c>
      <c r="C234" s="76" t="s">
        <v>70</v>
      </c>
      <c r="D234" s="67"/>
      <c r="E234" s="15"/>
      <c r="F234" s="17"/>
      <c r="G234" s="22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4"/>
      <c r="U234" s="40"/>
      <c r="V234" s="40"/>
      <c r="W234" s="40"/>
      <c r="X234" s="40"/>
      <c r="Y234" s="40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</row>
    <row r="235" spans="1:37" s="2" customFormat="1" ht="19.5" customHeight="1" x14ac:dyDescent="0.3">
      <c r="A235" s="75">
        <v>232</v>
      </c>
      <c r="B235" s="98" t="s">
        <v>2</v>
      </c>
      <c r="C235" s="475" t="s">
        <v>438</v>
      </c>
      <c r="D235" s="67"/>
      <c r="E235" s="15"/>
      <c r="F235" s="17"/>
      <c r="G235" s="15"/>
      <c r="H235" s="17"/>
      <c r="I235" s="17" t="s">
        <v>82</v>
      </c>
      <c r="J235" s="17" t="s">
        <v>82</v>
      </c>
      <c r="K235" s="17"/>
      <c r="L235" s="17" t="s">
        <v>82</v>
      </c>
      <c r="M235" s="18">
        <v>1</v>
      </c>
      <c r="N235" s="17" t="s">
        <v>82</v>
      </c>
      <c r="O235" s="17"/>
      <c r="P235" s="17"/>
      <c r="Q235" s="18">
        <v>1</v>
      </c>
      <c r="R235" s="17" t="s">
        <v>82</v>
      </c>
      <c r="S235" s="17"/>
      <c r="T235" s="14"/>
      <c r="U235" s="40">
        <v>77643</v>
      </c>
      <c r="V235" s="40"/>
      <c r="W235" s="40"/>
      <c r="X235" s="40"/>
      <c r="Y235" s="40">
        <v>79379.7</v>
      </c>
      <c r="Z235" s="47"/>
      <c r="AA235" s="47"/>
      <c r="AB235" s="47"/>
      <c r="AC235" s="47"/>
      <c r="AD235" s="47"/>
      <c r="AE235" s="48"/>
      <c r="AF235" s="47"/>
      <c r="AG235" s="47"/>
      <c r="AH235" s="47"/>
      <c r="AI235" s="48"/>
      <c r="AJ235" s="47"/>
      <c r="AK235" s="47"/>
    </row>
    <row r="236" spans="1:37" ht="22.5" customHeight="1" x14ac:dyDescent="0.3">
      <c r="A236" s="75">
        <v>233</v>
      </c>
      <c r="B236" s="98" t="s">
        <v>439</v>
      </c>
      <c r="C236" s="475"/>
      <c r="D236" s="67"/>
      <c r="E236" s="15"/>
      <c r="F236" s="17"/>
      <c r="G236" s="15"/>
      <c r="H236" s="17"/>
      <c r="I236" s="17" t="s">
        <v>82</v>
      </c>
      <c r="J236" s="17" t="s">
        <v>82</v>
      </c>
      <c r="K236" s="17"/>
      <c r="L236" s="17" t="s">
        <v>82</v>
      </c>
      <c r="M236" s="18">
        <v>1</v>
      </c>
      <c r="N236" s="17" t="s">
        <v>82</v>
      </c>
      <c r="O236" s="17"/>
      <c r="P236" s="17"/>
      <c r="Q236" s="18">
        <v>1</v>
      </c>
      <c r="R236" s="17" t="s">
        <v>82</v>
      </c>
      <c r="S236" s="17"/>
      <c r="T236" s="14"/>
      <c r="U236" s="40">
        <v>1736.7</v>
      </c>
      <c r="V236" s="40"/>
      <c r="W236" s="40"/>
      <c r="X236" s="40"/>
      <c r="Y236" s="40"/>
      <c r="Z236" s="47"/>
      <c r="AA236" s="47"/>
      <c r="AB236" s="47"/>
      <c r="AC236" s="47"/>
      <c r="AD236" s="47"/>
      <c r="AE236" s="48"/>
      <c r="AF236" s="47"/>
      <c r="AG236" s="47"/>
      <c r="AH236" s="47"/>
      <c r="AI236" s="48"/>
      <c r="AJ236" s="47"/>
      <c r="AK236" s="47"/>
    </row>
    <row r="237" spans="1:37" s="39" customFormat="1" ht="18.75" customHeight="1" x14ac:dyDescent="0.3">
      <c r="A237" s="55"/>
      <c r="B237" s="34" t="s">
        <v>444</v>
      </c>
      <c r="C237" s="475"/>
      <c r="D237" s="72"/>
      <c r="E237" s="36"/>
      <c r="F237" s="37"/>
      <c r="G237" s="38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5"/>
      <c r="U237" s="46"/>
      <c r="V237" s="46"/>
      <c r="W237" s="46"/>
      <c r="X237" s="46"/>
      <c r="Y237" s="46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</row>
    <row r="238" spans="1:37" s="12" customFormat="1" ht="61.5" customHeight="1" x14ac:dyDescent="0.45">
      <c r="A238" s="13" t="s">
        <v>83</v>
      </c>
      <c r="B238" s="25"/>
      <c r="C238" s="78"/>
      <c r="D238" s="73"/>
      <c r="E238" s="26"/>
      <c r="F238" s="27"/>
      <c r="G238" s="2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31"/>
      <c r="U238" s="44"/>
      <c r="V238" s="44"/>
      <c r="W238" s="44"/>
      <c r="X238" s="44"/>
      <c r="Y238" s="44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</row>
    <row r="239" spans="1:37" s="12" customFormat="1" ht="12" customHeight="1" x14ac:dyDescent="0.45">
      <c r="A239" s="476" t="s">
        <v>84</v>
      </c>
      <c r="B239" s="476"/>
      <c r="C239" s="476"/>
      <c r="D239" s="476"/>
      <c r="E239" s="476"/>
      <c r="F239" s="476"/>
      <c r="G239" s="476"/>
      <c r="H239" s="476"/>
      <c r="I239" s="476"/>
      <c r="J239" s="476"/>
      <c r="K239" s="476"/>
      <c r="L239" s="476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  <c r="X239" s="476"/>
      <c r="Y239" s="476"/>
      <c r="Z239" s="52"/>
      <c r="AA239" s="53"/>
      <c r="AB239" s="53"/>
      <c r="AC239" s="52"/>
      <c r="AD239" s="52"/>
      <c r="AE239" s="52"/>
      <c r="AF239" s="52"/>
      <c r="AG239" s="52"/>
      <c r="AH239" s="52"/>
      <c r="AI239" s="52"/>
      <c r="AJ239" s="52"/>
      <c r="AK239" s="52"/>
    </row>
  </sheetData>
  <autoFilter ref="A3:AK239"/>
  <sortState ref="A4:AK195">
    <sortCondition ref="C4:C195"/>
  </sortState>
  <mergeCells count="11">
    <mergeCell ref="Z1:AK1"/>
    <mergeCell ref="C235:C237"/>
    <mergeCell ref="A239:Y239"/>
    <mergeCell ref="H1:T1"/>
    <mergeCell ref="U1:Y1"/>
    <mergeCell ref="A1:A2"/>
    <mergeCell ref="B1:B2"/>
    <mergeCell ref="C1:C2"/>
    <mergeCell ref="D1:D2"/>
    <mergeCell ref="E1:F1"/>
    <mergeCell ref="G1:G2"/>
  </mergeCells>
  <pageMargins left="0.43307086614173229" right="0.23622047244094491" top="0.49" bottom="0.35433070866141736" header="0.31496062992125984" footer="0.31496062992125984"/>
  <pageSetup paperSize="9" scale="65" fitToHeight="0" orientation="landscape" r:id="rId1"/>
  <headerFooter differentFirst="1"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B513"/>
  <sheetViews>
    <sheetView view="pageBreakPreview" zoomScaleSheetLayoutView="100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activeCell="F9" sqref="F9"/>
    </sheetView>
  </sheetViews>
  <sheetFormatPr defaultRowHeight="15.75" outlineLevelCol="1" x14ac:dyDescent="0.25"/>
  <cols>
    <col min="1" max="1" width="6.5703125" style="324" customWidth="1"/>
    <col min="2" max="2" width="46.28515625" style="192" customWidth="1"/>
    <col min="3" max="3" width="19.5703125" style="192" customWidth="1"/>
    <col min="4" max="5" width="10.28515625" style="240" hidden="1" customWidth="1"/>
    <col min="6" max="6" width="11.140625" style="240" customWidth="1"/>
    <col min="7" max="9" width="7" style="241" customWidth="1"/>
    <col min="10" max="12" width="6.85546875" style="240" customWidth="1"/>
    <col min="13" max="13" width="7.28515625" style="326" customWidth="1"/>
    <col min="14" max="14" width="8.140625" style="241" customWidth="1"/>
    <col min="15" max="15" width="7.7109375" style="240" hidden="1" customWidth="1" outlineLevel="1"/>
    <col min="16" max="16" width="8" style="241" customWidth="1" collapsed="1"/>
    <col min="17" max="17" width="9.28515625" style="240" hidden="1" customWidth="1" outlineLevel="1"/>
    <col min="18" max="18" width="5" style="241" hidden="1" customWidth="1" outlineLevel="1"/>
    <col min="19" max="19" width="15.7109375" style="241" customWidth="1" collapsed="1"/>
    <col min="20" max="20" width="7.85546875" style="241" customWidth="1"/>
    <col min="21" max="21" width="8.42578125" style="240" hidden="1" customWidth="1" outlineLevel="1"/>
    <col min="22" max="22" width="5" style="241" hidden="1" customWidth="1" outlineLevel="1"/>
    <col min="23" max="23" width="7.140625" style="242" customWidth="1" outlineLevel="1" collapsed="1"/>
    <col min="24" max="24" width="7.140625" style="242" customWidth="1" outlineLevel="1"/>
    <col min="25" max="25" width="7.42578125" style="242" customWidth="1" outlineLevel="1"/>
    <col min="26" max="27" width="8.140625" style="333" customWidth="1"/>
    <col min="28" max="28" width="9" style="333" customWidth="1"/>
    <col min="29" max="16384" width="9.140625" style="239"/>
  </cols>
  <sheetData>
    <row r="1" spans="1:28" s="250" customFormat="1" ht="18.75" x14ac:dyDescent="0.3">
      <c r="A1" s="244"/>
      <c r="B1" s="245"/>
      <c r="C1" s="245"/>
      <c r="D1" s="246"/>
      <c r="E1" s="246"/>
      <c r="F1" s="246"/>
      <c r="G1" s="247"/>
      <c r="H1" s="247"/>
      <c r="I1" s="247"/>
      <c r="J1" s="246"/>
      <c r="K1" s="246"/>
      <c r="L1" s="246"/>
      <c r="M1" s="248"/>
      <c r="N1" s="247"/>
      <c r="O1" s="246"/>
      <c r="P1" s="247"/>
      <c r="Q1" s="246"/>
      <c r="R1" s="247"/>
      <c r="S1" s="247"/>
      <c r="T1" s="247"/>
      <c r="U1" s="246"/>
      <c r="V1" s="247"/>
      <c r="W1" s="249"/>
      <c r="X1" s="249"/>
      <c r="Y1" s="249"/>
      <c r="Z1" s="4"/>
      <c r="AA1" s="4"/>
      <c r="AB1" s="4"/>
    </row>
    <row r="2" spans="1:28" s="252" customFormat="1" ht="18.75" x14ac:dyDescent="0.3">
      <c r="A2" s="393" t="s">
        <v>847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251"/>
      <c r="AA2" s="251"/>
      <c r="AB2" s="251"/>
    </row>
    <row r="3" spans="1:28" s="250" customFormat="1" ht="18.75" x14ac:dyDescent="0.3">
      <c r="A3" s="244"/>
      <c r="B3" s="245"/>
      <c r="C3" s="245"/>
      <c r="D3" s="253"/>
      <c r="E3" s="253"/>
      <c r="F3" s="253"/>
      <c r="G3" s="249"/>
      <c r="H3" s="249"/>
      <c r="I3" s="249"/>
      <c r="J3" s="253"/>
      <c r="K3" s="253"/>
      <c r="L3" s="253"/>
      <c r="M3" s="254"/>
      <c r="N3" s="249"/>
      <c r="O3" s="253"/>
      <c r="P3" s="249"/>
      <c r="Q3" s="253"/>
      <c r="R3" s="249"/>
      <c r="S3" s="249"/>
      <c r="T3" s="249"/>
      <c r="U3" s="253"/>
      <c r="V3" s="249"/>
      <c r="W3" s="249"/>
      <c r="X3" s="249"/>
      <c r="Y3" s="249"/>
      <c r="Z3" s="4"/>
      <c r="AA3" s="4"/>
      <c r="AB3" s="4"/>
    </row>
    <row r="4" spans="1:28" s="313" customFormat="1" ht="18" customHeight="1" x14ac:dyDescent="0.25">
      <c r="A4" s="390" t="s">
        <v>0</v>
      </c>
      <c r="B4" s="390" t="s">
        <v>602</v>
      </c>
      <c r="C4" s="390" t="s">
        <v>601</v>
      </c>
      <c r="D4" s="397" t="s">
        <v>1</v>
      </c>
      <c r="E4" s="398"/>
      <c r="F4" s="399"/>
      <c r="G4" s="381" t="s">
        <v>650</v>
      </c>
      <c r="H4" s="382"/>
      <c r="I4" s="383"/>
      <c r="J4" s="397" t="s">
        <v>590</v>
      </c>
      <c r="K4" s="398"/>
      <c r="L4" s="399"/>
      <c r="M4" s="410" t="s">
        <v>591</v>
      </c>
      <c r="N4" s="411"/>
      <c r="O4" s="411"/>
      <c r="P4" s="411"/>
      <c r="Q4" s="411"/>
      <c r="R4" s="411"/>
      <c r="S4" s="411"/>
      <c r="T4" s="411"/>
      <c r="U4" s="411"/>
      <c r="V4" s="412"/>
      <c r="W4" s="381" t="s">
        <v>627</v>
      </c>
      <c r="X4" s="382"/>
      <c r="Y4" s="383"/>
      <c r="Z4" s="390" t="s">
        <v>856</v>
      </c>
      <c r="AA4" s="391" t="s">
        <v>854</v>
      </c>
      <c r="AB4" s="390" t="s">
        <v>873</v>
      </c>
    </row>
    <row r="5" spans="1:28" s="313" customFormat="1" ht="18" customHeight="1" x14ac:dyDescent="0.25">
      <c r="A5" s="390"/>
      <c r="B5" s="390"/>
      <c r="C5" s="390"/>
      <c r="D5" s="400"/>
      <c r="E5" s="401"/>
      <c r="F5" s="402"/>
      <c r="G5" s="384"/>
      <c r="H5" s="385"/>
      <c r="I5" s="386"/>
      <c r="J5" s="400"/>
      <c r="K5" s="401"/>
      <c r="L5" s="402"/>
      <c r="M5" s="394" t="s">
        <v>595</v>
      </c>
      <c r="N5" s="407" t="s">
        <v>629</v>
      </c>
      <c r="O5" s="396" t="s">
        <v>624</v>
      </c>
      <c r="P5" s="410" t="s">
        <v>596</v>
      </c>
      <c r="Q5" s="411"/>
      <c r="R5" s="411"/>
      <c r="S5" s="411"/>
      <c r="T5" s="411"/>
      <c r="U5" s="411"/>
      <c r="V5" s="412"/>
      <c r="W5" s="384"/>
      <c r="X5" s="385"/>
      <c r="Y5" s="386"/>
      <c r="Z5" s="390"/>
      <c r="AA5" s="413"/>
      <c r="AB5" s="390"/>
    </row>
    <row r="6" spans="1:28" s="313" customFormat="1" ht="18" customHeight="1" x14ac:dyDescent="0.25">
      <c r="A6" s="390"/>
      <c r="B6" s="390"/>
      <c r="C6" s="390"/>
      <c r="D6" s="403"/>
      <c r="E6" s="404"/>
      <c r="F6" s="405"/>
      <c r="G6" s="387"/>
      <c r="H6" s="388"/>
      <c r="I6" s="389"/>
      <c r="J6" s="403"/>
      <c r="K6" s="404"/>
      <c r="L6" s="405"/>
      <c r="M6" s="394"/>
      <c r="N6" s="407"/>
      <c r="O6" s="409"/>
      <c r="P6" s="394" t="s">
        <v>593</v>
      </c>
      <c r="Q6" s="394"/>
      <c r="R6" s="394"/>
      <c r="S6" s="394"/>
      <c r="T6" s="407" t="s">
        <v>622</v>
      </c>
      <c r="U6" s="395" t="s">
        <v>626</v>
      </c>
      <c r="V6" s="408" t="s">
        <v>597</v>
      </c>
      <c r="W6" s="387"/>
      <c r="X6" s="388"/>
      <c r="Y6" s="389"/>
      <c r="Z6" s="390"/>
      <c r="AA6" s="413"/>
      <c r="AB6" s="390"/>
    </row>
    <row r="7" spans="1:28" s="314" customFormat="1" ht="66" customHeight="1" x14ac:dyDescent="0.25">
      <c r="A7" s="391"/>
      <c r="B7" s="391"/>
      <c r="C7" s="391"/>
      <c r="D7" s="307">
        <v>2016</v>
      </c>
      <c r="E7" s="307">
        <v>2017</v>
      </c>
      <c r="F7" s="307">
        <v>2018</v>
      </c>
      <c r="G7" s="307">
        <v>2016</v>
      </c>
      <c r="H7" s="307">
        <v>2017</v>
      </c>
      <c r="I7" s="307">
        <v>2018</v>
      </c>
      <c r="J7" s="307">
        <v>2016</v>
      </c>
      <c r="K7" s="307">
        <v>2017</v>
      </c>
      <c r="L7" s="307">
        <v>2018</v>
      </c>
      <c r="M7" s="406"/>
      <c r="N7" s="408"/>
      <c r="O7" s="409"/>
      <c r="P7" s="307" t="s">
        <v>598</v>
      </c>
      <c r="Q7" s="308" t="s">
        <v>625</v>
      </c>
      <c r="R7" s="307" t="s">
        <v>597</v>
      </c>
      <c r="S7" s="307" t="s">
        <v>594</v>
      </c>
      <c r="T7" s="408"/>
      <c r="U7" s="396"/>
      <c r="V7" s="414"/>
      <c r="W7" s="307" t="s">
        <v>571</v>
      </c>
      <c r="X7" s="307" t="s">
        <v>598</v>
      </c>
      <c r="Y7" s="307" t="s">
        <v>653</v>
      </c>
      <c r="Z7" s="391"/>
      <c r="AA7" s="413"/>
      <c r="AB7" s="391"/>
    </row>
    <row r="8" spans="1:28" s="138" customFormat="1" ht="19.5" customHeight="1" x14ac:dyDescent="0.25">
      <c r="A8" s="303">
        <v>1</v>
      </c>
      <c r="B8" s="303">
        <v>2</v>
      </c>
      <c r="C8" s="303">
        <v>3</v>
      </c>
      <c r="D8" s="306">
        <v>4</v>
      </c>
      <c r="E8" s="306">
        <v>5</v>
      </c>
      <c r="F8" s="306">
        <v>6</v>
      </c>
      <c r="G8" s="306">
        <v>7</v>
      </c>
      <c r="H8" s="306">
        <v>8</v>
      </c>
      <c r="I8" s="306">
        <v>9</v>
      </c>
      <c r="J8" s="306">
        <v>10</v>
      </c>
      <c r="K8" s="306">
        <v>11</v>
      </c>
      <c r="L8" s="306">
        <v>12</v>
      </c>
      <c r="M8" s="306">
        <v>13</v>
      </c>
      <c r="N8" s="306">
        <v>14</v>
      </c>
      <c r="O8" s="306">
        <v>15</v>
      </c>
      <c r="P8" s="306">
        <v>16</v>
      </c>
      <c r="Q8" s="306">
        <v>17</v>
      </c>
      <c r="R8" s="306">
        <v>18</v>
      </c>
      <c r="S8" s="306">
        <v>19</v>
      </c>
      <c r="T8" s="306">
        <v>20</v>
      </c>
      <c r="U8" s="306"/>
      <c r="V8" s="306"/>
      <c r="W8" s="306"/>
      <c r="X8" s="306"/>
      <c r="Y8" s="306"/>
      <c r="Z8" s="311"/>
      <c r="AA8" s="311"/>
      <c r="AB8" s="311"/>
    </row>
    <row r="9" spans="1:28" s="329" customFormat="1" ht="15.75" customHeight="1" x14ac:dyDescent="0.25">
      <c r="A9" s="318">
        <v>1</v>
      </c>
      <c r="B9" s="319" t="s">
        <v>651</v>
      </c>
      <c r="C9" s="187"/>
      <c r="D9" s="336"/>
      <c r="E9" s="302"/>
      <c r="F9" s="301">
        <v>106716.89000000001</v>
      </c>
      <c r="G9" s="301"/>
      <c r="H9" s="301"/>
      <c r="I9" s="301">
        <v>79004.822840000008</v>
      </c>
      <c r="J9" s="302"/>
      <c r="K9" s="302"/>
      <c r="L9" s="302">
        <f>I9/F9</f>
        <v>0.74032163830861264</v>
      </c>
      <c r="M9" s="321">
        <f>N9*100/I9</f>
        <v>2.3973220012602456</v>
      </c>
      <c r="N9" s="301">
        <f>SUBTOTAL(9,N11:N308)</f>
        <v>1894</v>
      </c>
      <c r="O9" s="301">
        <f t="shared" ref="O9:T9" si="0">SUBTOTAL(9,O11:O308)</f>
        <v>1969.8890000000001</v>
      </c>
      <c r="P9" s="301">
        <f t="shared" si="0"/>
        <v>138</v>
      </c>
      <c r="Q9" s="301">
        <f t="shared" si="0"/>
        <v>175.99000000000004</v>
      </c>
      <c r="R9" s="301">
        <f t="shared" si="0"/>
        <v>1969.5</v>
      </c>
      <c r="S9" s="301">
        <f t="shared" si="0"/>
        <v>1462</v>
      </c>
      <c r="T9" s="301">
        <f t="shared" si="0"/>
        <v>294</v>
      </c>
      <c r="U9" s="337"/>
      <c r="V9" s="301"/>
      <c r="W9" s="301">
        <f>SUM(W10:W500)</f>
        <v>1723</v>
      </c>
      <c r="X9" s="301">
        <f t="shared" ref="X9:Y9" si="1">SUM(X10:X500)</f>
        <v>142</v>
      </c>
      <c r="Y9" s="301">
        <f t="shared" si="1"/>
        <v>293</v>
      </c>
      <c r="Z9" s="309">
        <v>1721</v>
      </c>
      <c r="AA9" s="310">
        <f>AB9*100/Z9</f>
        <v>60.952934340499709</v>
      </c>
      <c r="AB9" s="309">
        <v>1049</v>
      </c>
    </row>
    <row r="10" spans="1:28" s="146" customFormat="1" ht="31.5" hidden="1" customHeight="1" x14ac:dyDescent="0.25">
      <c r="A10" s="136">
        <v>2</v>
      </c>
      <c r="B10" s="158" t="s">
        <v>655</v>
      </c>
      <c r="C10" s="158" t="s">
        <v>802</v>
      </c>
      <c r="D10" s="229"/>
      <c r="E10" s="142"/>
      <c r="F10" s="142"/>
      <c r="G10" s="139"/>
      <c r="H10" s="139"/>
      <c r="I10" s="139"/>
      <c r="J10" s="142"/>
      <c r="K10" s="142"/>
      <c r="L10" s="142"/>
      <c r="M10" s="143">
        <f>IF(I10&lt;VLOOKUP(L10,$M$505:$Q$513,2),0,VLOOKUP(L10,$M$505:$Q$513,3))</f>
        <v>0</v>
      </c>
      <c r="N10" s="207">
        <f>ROUNDDOWN(O10,0)</f>
        <v>0</v>
      </c>
      <c r="O10" s="145">
        <f>I10*M10/100</f>
        <v>0</v>
      </c>
      <c r="P10" s="220">
        <f>ROUNDDOWN(Q10,0)</f>
        <v>0</v>
      </c>
      <c r="Q10" s="145">
        <f>N10*R10/100</f>
        <v>0</v>
      </c>
      <c r="R10" s="144">
        <f>IF(I10&lt;VLOOKUP(L10,$M$505:$Q$513,2),0,VLOOKUP(L10,$M$505:$Q$513,4))</f>
        <v>0</v>
      </c>
      <c r="S10" s="144">
        <f>N10-P10-T10</f>
        <v>0</v>
      </c>
      <c r="T10" s="256">
        <f>ROUNDDOWN(U10,0)</f>
        <v>0</v>
      </c>
      <c r="U10" s="145">
        <f>N10*V10/100</f>
        <v>0</v>
      </c>
      <c r="V10" s="144">
        <f>IF(I10&lt;VLOOKUP(L10,$M$505:$Q$513,2),0,VLOOKUP(L10,$M$505:$Q$513,5))</f>
        <v>0</v>
      </c>
      <c r="W10" s="207"/>
      <c r="X10" s="220"/>
      <c r="Y10" s="256"/>
      <c r="Z10" s="223"/>
      <c r="AA10" s="223"/>
      <c r="AB10" s="223"/>
    </row>
    <row r="11" spans="1:28" s="146" customFormat="1" ht="31.5" x14ac:dyDescent="0.25">
      <c r="A11" s="303">
        <v>3</v>
      </c>
      <c r="B11" s="231" t="s">
        <v>47</v>
      </c>
      <c r="C11" s="231" t="s">
        <v>654</v>
      </c>
      <c r="D11" s="234">
        <v>385.33</v>
      </c>
      <c r="E11" s="234">
        <v>385.33</v>
      </c>
      <c r="F11" s="234">
        <v>385.33</v>
      </c>
      <c r="G11" s="232">
        <v>304</v>
      </c>
      <c r="H11" s="232">
        <v>282</v>
      </c>
      <c r="I11" s="232">
        <v>646</v>
      </c>
      <c r="J11" s="234">
        <f>G11/D11</f>
        <v>0.78893416033010666</v>
      </c>
      <c r="K11" s="234">
        <f>H11/E11</f>
        <v>0.73184024083253318</v>
      </c>
      <c r="L11" s="234">
        <f>I11/F11</f>
        <v>1.6764850907014768</v>
      </c>
      <c r="M11" s="196">
        <v>3.5</v>
      </c>
      <c r="N11" s="198">
        <f t="shared" ref="N11:N74" si="2">ROUNDDOWN(O11,0)</f>
        <v>22</v>
      </c>
      <c r="O11" s="197">
        <f t="shared" ref="O11:O74" si="3">I11*M11/100</f>
        <v>22.61</v>
      </c>
      <c r="P11" s="198">
        <f t="shared" ref="P11:P74" si="4">ROUNDDOWN(Q11,0)</f>
        <v>0</v>
      </c>
      <c r="Q11" s="197">
        <f t="shared" ref="Q11:Q74" si="5">N11*R11/100</f>
        <v>0</v>
      </c>
      <c r="R11" s="198">
        <v>0</v>
      </c>
      <c r="S11" s="198">
        <f t="shared" ref="S11:S74" si="6">N11-P11-T11</f>
        <v>18</v>
      </c>
      <c r="T11" s="198">
        <f t="shared" ref="T11:T74" si="7">ROUNDDOWN(U11,0)</f>
        <v>4</v>
      </c>
      <c r="U11" s="197">
        <f t="shared" ref="U11:U74" si="8">N11*V11/100</f>
        <v>4.4000000000000004</v>
      </c>
      <c r="V11" s="198">
        <f t="shared" ref="V11:V74" si="9">IF(I11&lt;VLOOKUP(L11,$M$505:$Q$513,2),0,VLOOKUP(L11,$M$505:$Q$513,5))</f>
        <v>20</v>
      </c>
      <c r="W11" s="198">
        <v>22</v>
      </c>
      <c r="X11" s="198">
        <v>0</v>
      </c>
      <c r="Y11" s="198">
        <v>4</v>
      </c>
      <c r="Z11" s="311">
        <v>8</v>
      </c>
      <c r="AA11" s="311">
        <f>AB11*100/Z11</f>
        <v>0</v>
      </c>
      <c r="AB11" s="330">
        <v>0</v>
      </c>
    </row>
    <row r="12" spans="1:28" s="146" customFormat="1" ht="31.5" x14ac:dyDescent="0.25">
      <c r="A12" s="303">
        <v>4</v>
      </c>
      <c r="B12" s="231" t="s">
        <v>221</v>
      </c>
      <c r="C12" s="231" t="s">
        <v>61</v>
      </c>
      <c r="D12" s="234">
        <v>165.23</v>
      </c>
      <c r="E12" s="234">
        <v>165.23</v>
      </c>
      <c r="F12" s="234">
        <v>165.23</v>
      </c>
      <c r="G12" s="232">
        <v>219</v>
      </c>
      <c r="H12" s="232">
        <v>215</v>
      </c>
      <c r="I12" s="232">
        <v>215</v>
      </c>
      <c r="J12" s="234">
        <f t="shared" ref="J12:J15" si="10">G12/D12</f>
        <v>1.3254251649216244</v>
      </c>
      <c r="K12" s="234">
        <f t="shared" ref="K12:K15" si="11">H12/E12</f>
        <v>1.3012164861102706</v>
      </c>
      <c r="L12" s="234">
        <v>1.3012164861102706</v>
      </c>
      <c r="M12" s="196">
        <f t="shared" ref="M12:M74" si="12">IF(I12&lt;VLOOKUP(L12,$M$505:$Q$513,2),0,VLOOKUP(L12,$M$505:$Q$513,3))</f>
        <v>5</v>
      </c>
      <c r="N12" s="198">
        <f t="shared" si="2"/>
        <v>10</v>
      </c>
      <c r="O12" s="197">
        <f t="shared" si="3"/>
        <v>10.75</v>
      </c>
      <c r="P12" s="198">
        <f t="shared" si="4"/>
        <v>0</v>
      </c>
      <c r="Q12" s="197">
        <f t="shared" si="5"/>
        <v>0</v>
      </c>
      <c r="R12" s="198">
        <v>0</v>
      </c>
      <c r="S12" s="198">
        <f t="shared" si="6"/>
        <v>10</v>
      </c>
      <c r="T12" s="198">
        <f t="shared" si="7"/>
        <v>0</v>
      </c>
      <c r="U12" s="197">
        <f t="shared" si="8"/>
        <v>0</v>
      </c>
      <c r="V12" s="198">
        <v>0</v>
      </c>
      <c r="W12" s="198">
        <v>10</v>
      </c>
      <c r="X12" s="198">
        <v>0</v>
      </c>
      <c r="Y12" s="198">
        <v>0</v>
      </c>
      <c r="Z12" s="311">
        <v>10</v>
      </c>
      <c r="AA12" s="311">
        <f t="shared" ref="AA12:AA13" si="13">AB12*100/Z12</f>
        <v>70</v>
      </c>
      <c r="AB12" s="330">
        <v>7</v>
      </c>
    </row>
    <row r="13" spans="1:28" s="146" customFormat="1" x14ac:dyDescent="0.25">
      <c r="A13" s="303">
        <v>5</v>
      </c>
      <c r="B13" s="231" t="s">
        <v>13</v>
      </c>
      <c r="C13" s="231" t="s">
        <v>654</v>
      </c>
      <c r="D13" s="328">
        <v>258.39999999999998</v>
      </c>
      <c r="E13" s="234">
        <v>222.3</v>
      </c>
      <c r="F13" s="234">
        <v>221.72</v>
      </c>
      <c r="G13" s="232">
        <v>106</v>
      </c>
      <c r="H13" s="232">
        <v>193</v>
      </c>
      <c r="I13" s="232">
        <v>164</v>
      </c>
      <c r="J13" s="234">
        <f t="shared" si="10"/>
        <v>0.41021671826625389</v>
      </c>
      <c r="K13" s="234">
        <f t="shared" si="11"/>
        <v>0.86819613135402607</v>
      </c>
      <c r="L13" s="234">
        <v>0.7396716579469601</v>
      </c>
      <c r="M13" s="196">
        <f t="shared" si="12"/>
        <v>3</v>
      </c>
      <c r="N13" s="198">
        <f t="shared" si="2"/>
        <v>4</v>
      </c>
      <c r="O13" s="197">
        <f t="shared" si="3"/>
        <v>4.92</v>
      </c>
      <c r="P13" s="198">
        <f t="shared" si="4"/>
        <v>0</v>
      </c>
      <c r="Q13" s="197">
        <f t="shared" si="5"/>
        <v>0</v>
      </c>
      <c r="R13" s="198">
        <f t="shared" ref="R13:R74" si="14">IF(I13&lt;VLOOKUP(L13,$M$505:$Q$513,2),0,VLOOKUP(L13,$M$505:$Q$513,4))</f>
        <v>0</v>
      </c>
      <c r="S13" s="198">
        <f t="shared" si="6"/>
        <v>4</v>
      </c>
      <c r="T13" s="198">
        <f t="shared" si="7"/>
        <v>0</v>
      </c>
      <c r="U13" s="197">
        <f t="shared" si="8"/>
        <v>0</v>
      </c>
      <c r="V13" s="198">
        <f t="shared" si="9"/>
        <v>0</v>
      </c>
      <c r="W13" s="198" t="s">
        <v>842</v>
      </c>
      <c r="X13" s="198"/>
      <c r="Y13" s="198"/>
      <c r="Z13" s="311">
        <v>3</v>
      </c>
      <c r="AA13" s="311">
        <f t="shared" si="13"/>
        <v>33.333333333333336</v>
      </c>
      <c r="AB13" s="330">
        <v>1</v>
      </c>
    </row>
    <row r="14" spans="1:28" s="146" customFormat="1" ht="31.5" hidden="1" customHeight="1" x14ac:dyDescent="0.25">
      <c r="A14" s="136">
        <v>6</v>
      </c>
      <c r="B14" s="158" t="s">
        <v>804</v>
      </c>
      <c r="C14" s="158" t="s">
        <v>802</v>
      </c>
      <c r="D14" s="229"/>
      <c r="E14" s="142"/>
      <c r="F14" s="142">
        <v>196.8</v>
      </c>
      <c r="G14" s="139"/>
      <c r="H14" s="139"/>
      <c r="I14" s="139">
        <v>0</v>
      </c>
      <c r="J14" s="142" t="e">
        <f t="shared" si="10"/>
        <v>#DIV/0!</v>
      </c>
      <c r="K14" s="142" t="e">
        <f t="shared" si="11"/>
        <v>#DIV/0!</v>
      </c>
      <c r="L14" s="142">
        <v>0</v>
      </c>
      <c r="M14" s="143">
        <f t="shared" si="12"/>
        <v>0</v>
      </c>
      <c r="N14" s="207">
        <f t="shared" si="2"/>
        <v>0</v>
      </c>
      <c r="O14" s="145">
        <f t="shared" si="3"/>
        <v>0</v>
      </c>
      <c r="P14" s="220">
        <f t="shared" si="4"/>
        <v>0</v>
      </c>
      <c r="Q14" s="145">
        <f t="shared" si="5"/>
        <v>0</v>
      </c>
      <c r="R14" s="144">
        <f t="shared" si="14"/>
        <v>0</v>
      </c>
      <c r="S14" s="144">
        <f t="shared" si="6"/>
        <v>0</v>
      </c>
      <c r="T14" s="256">
        <f t="shared" si="7"/>
        <v>0</v>
      </c>
      <c r="U14" s="145">
        <f t="shared" si="8"/>
        <v>0</v>
      </c>
      <c r="V14" s="144">
        <f t="shared" si="9"/>
        <v>0</v>
      </c>
      <c r="W14" s="208"/>
      <c r="X14" s="221"/>
      <c r="Y14" s="257"/>
      <c r="Z14" s="223"/>
      <c r="AA14" s="223"/>
      <c r="AB14" s="223"/>
    </row>
    <row r="15" spans="1:28" ht="31.5" x14ac:dyDescent="0.25">
      <c r="A15" s="303">
        <v>7</v>
      </c>
      <c r="B15" s="231" t="s">
        <v>195</v>
      </c>
      <c r="C15" s="231" t="s">
        <v>654</v>
      </c>
      <c r="D15" s="234">
        <v>280.89999999999998</v>
      </c>
      <c r="E15" s="234">
        <v>280.89999999999998</v>
      </c>
      <c r="F15" s="234">
        <v>280.89999999999998</v>
      </c>
      <c r="G15" s="232">
        <v>289</v>
      </c>
      <c r="H15" s="232">
        <v>351</v>
      </c>
      <c r="I15" s="232">
        <v>370</v>
      </c>
      <c r="J15" s="234">
        <f t="shared" si="10"/>
        <v>1.0288358846564614</v>
      </c>
      <c r="K15" s="234">
        <f t="shared" si="11"/>
        <v>1.249555001779993</v>
      </c>
      <c r="L15" s="234">
        <v>1.3387365221796077</v>
      </c>
      <c r="M15" s="196">
        <f t="shared" si="12"/>
        <v>5</v>
      </c>
      <c r="N15" s="198">
        <f t="shared" si="2"/>
        <v>18</v>
      </c>
      <c r="O15" s="197">
        <f t="shared" si="3"/>
        <v>18.5</v>
      </c>
      <c r="P15" s="198">
        <f t="shared" si="4"/>
        <v>3</v>
      </c>
      <c r="Q15" s="197">
        <f t="shared" si="5"/>
        <v>3.6</v>
      </c>
      <c r="R15" s="198">
        <v>20</v>
      </c>
      <c r="S15" s="198">
        <f t="shared" si="6"/>
        <v>12</v>
      </c>
      <c r="T15" s="198">
        <f t="shared" si="7"/>
        <v>3</v>
      </c>
      <c r="U15" s="197">
        <f t="shared" si="8"/>
        <v>3.6</v>
      </c>
      <c r="V15" s="198">
        <f t="shared" si="9"/>
        <v>20</v>
      </c>
      <c r="W15" s="287">
        <v>18</v>
      </c>
      <c r="X15" s="287">
        <v>3</v>
      </c>
      <c r="Y15" s="287">
        <v>3</v>
      </c>
      <c r="Z15" s="311">
        <v>17</v>
      </c>
      <c r="AA15" s="311">
        <f>AB15*100/Z15</f>
        <v>100</v>
      </c>
      <c r="AB15" s="330">
        <v>17</v>
      </c>
    </row>
    <row r="16" spans="1:28" s="146" customFormat="1" ht="31.5" hidden="1" customHeight="1" x14ac:dyDescent="0.25">
      <c r="A16" s="136">
        <v>8</v>
      </c>
      <c r="B16" s="158" t="s">
        <v>444</v>
      </c>
      <c r="C16" s="158" t="s">
        <v>802</v>
      </c>
      <c r="D16" s="229"/>
      <c r="E16" s="142"/>
      <c r="F16" s="142"/>
      <c r="G16" s="139"/>
      <c r="H16" s="139"/>
      <c r="I16" s="139"/>
      <c r="J16" s="142"/>
      <c r="K16" s="142"/>
      <c r="L16" s="142"/>
      <c r="M16" s="143">
        <f t="shared" si="12"/>
        <v>0</v>
      </c>
      <c r="N16" s="207">
        <f t="shared" si="2"/>
        <v>0</v>
      </c>
      <c r="O16" s="145">
        <f t="shared" si="3"/>
        <v>0</v>
      </c>
      <c r="P16" s="220">
        <f t="shared" si="4"/>
        <v>0</v>
      </c>
      <c r="Q16" s="145">
        <f t="shared" si="5"/>
        <v>0</v>
      </c>
      <c r="R16" s="144">
        <f t="shared" si="14"/>
        <v>0</v>
      </c>
      <c r="S16" s="144">
        <f t="shared" si="6"/>
        <v>0</v>
      </c>
      <c r="T16" s="256">
        <f t="shared" si="7"/>
        <v>0</v>
      </c>
      <c r="U16" s="145">
        <f t="shared" si="8"/>
        <v>0</v>
      </c>
      <c r="V16" s="144">
        <f t="shared" si="9"/>
        <v>0</v>
      </c>
      <c r="W16" s="208"/>
      <c r="X16" s="221"/>
      <c r="Y16" s="257"/>
      <c r="Z16" s="223"/>
      <c r="AA16" s="223"/>
      <c r="AB16" s="223"/>
    </row>
    <row r="17" spans="1:28" s="228" customFormat="1" ht="31.5" hidden="1" customHeight="1" x14ac:dyDescent="0.25">
      <c r="A17" s="224">
        <v>9</v>
      </c>
      <c r="B17" s="210" t="s">
        <v>193</v>
      </c>
      <c r="C17" s="210" t="s">
        <v>73</v>
      </c>
      <c r="D17" s="230"/>
      <c r="E17" s="219"/>
      <c r="F17" s="219">
        <v>77</v>
      </c>
      <c r="G17" s="206"/>
      <c r="H17" s="206"/>
      <c r="I17" s="206">
        <v>188</v>
      </c>
      <c r="J17" s="219"/>
      <c r="K17" s="219"/>
      <c r="L17" s="219">
        <v>2.4415584415584415</v>
      </c>
      <c r="M17" s="225">
        <v>0</v>
      </c>
      <c r="N17" s="207">
        <f t="shared" si="2"/>
        <v>0</v>
      </c>
      <c r="O17" s="226">
        <f t="shared" si="3"/>
        <v>0</v>
      </c>
      <c r="P17" s="207">
        <f t="shared" si="4"/>
        <v>0</v>
      </c>
      <c r="Q17" s="226">
        <f t="shared" si="5"/>
        <v>0</v>
      </c>
      <c r="R17" s="207">
        <f t="shared" si="14"/>
        <v>25</v>
      </c>
      <c r="S17" s="207">
        <f t="shared" si="6"/>
        <v>0</v>
      </c>
      <c r="T17" s="256">
        <f t="shared" si="7"/>
        <v>0</v>
      </c>
      <c r="U17" s="226">
        <f t="shared" si="8"/>
        <v>0</v>
      </c>
      <c r="V17" s="207">
        <f t="shared" si="9"/>
        <v>20</v>
      </c>
      <c r="W17" s="209">
        <v>12</v>
      </c>
      <c r="X17" s="209">
        <v>0</v>
      </c>
      <c r="Y17" s="258">
        <v>1</v>
      </c>
      <c r="Z17" s="227"/>
      <c r="AA17" s="227"/>
      <c r="AB17" s="227"/>
    </row>
    <row r="18" spans="1:28" s="228" customFormat="1" ht="31.5" hidden="1" customHeight="1" x14ac:dyDescent="0.25">
      <c r="A18" s="224">
        <v>10</v>
      </c>
      <c r="B18" s="210" t="s">
        <v>806</v>
      </c>
      <c r="C18" s="210" t="s">
        <v>805</v>
      </c>
      <c r="D18" s="230"/>
      <c r="E18" s="219"/>
      <c r="F18" s="219">
        <v>117.98</v>
      </c>
      <c r="G18" s="206"/>
      <c r="H18" s="206"/>
      <c r="I18" s="206">
        <v>36</v>
      </c>
      <c r="J18" s="219"/>
      <c r="K18" s="219"/>
      <c r="L18" s="219">
        <v>0.30513646380742498</v>
      </c>
      <c r="M18" s="225">
        <v>0</v>
      </c>
      <c r="N18" s="207">
        <f t="shared" si="2"/>
        <v>0</v>
      </c>
      <c r="O18" s="226">
        <f t="shared" si="3"/>
        <v>0</v>
      </c>
      <c r="P18" s="207">
        <f t="shared" si="4"/>
        <v>0</v>
      </c>
      <c r="Q18" s="226">
        <f t="shared" si="5"/>
        <v>0</v>
      </c>
      <c r="R18" s="207">
        <f t="shared" si="14"/>
        <v>0</v>
      </c>
      <c r="S18" s="207">
        <f t="shared" si="6"/>
        <v>0</v>
      </c>
      <c r="T18" s="256">
        <f t="shared" si="7"/>
        <v>0</v>
      </c>
      <c r="U18" s="226">
        <f t="shared" si="8"/>
        <v>0</v>
      </c>
      <c r="V18" s="207">
        <f t="shared" si="9"/>
        <v>0</v>
      </c>
      <c r="W18" s="209"/>
      <c r="X18" s="209"/>
      <c r="Y18" s="258"/>
      <c r="Z18" s="227"/>
      <c r="AA18" s="227"/>
      <c r="AB18" s="227"/>
    </row>
    <row r="19" spans="1:28" s="228" customFormat="1" ht="31.5" hidden="1" customHeight="1" x14ac:dyDescent="0.25">
      <c r="A19" s="224">
        <v>11</v>
      </c>
      <c r="B19" s="210" t="s">
        <v>807</v>
      </c>
      <c r="C19" s="210" t="s">
        <v>805</v>
      </c>
      <c r="D19" s="230"/>
      <c r="E19" s="219"/>
      <c r="F19" s="219">
        <v>188.58</v>
      </c>
      <c r="G19" s="206"/>
      <c r="H19" s="206"/>
      <c r="I19" s="206">
        <v>30</v>
      </c>
      <c r="J19" s="219"/>
      <c r="K19" s="219"/>
      <c r="L19" s="219">
        <v>0.15908367801463569</v>
      </c>
      <c r="M19" s="225">
        <f t="shared" si="12"/>
        <v>0</v>
      </c>
      <c r="N19" s="207">
        <f t="shared" si="2"/>
        <v>0</v>
      </c>
      <c r="O19" s="226">
        <f t="shared" si="3"/>
        <v>0</v>
      </c>
      <c r="P19" s="207">
        <f t="shared" si="4"/>
        <v>0</v>
      </c>
      <c r="Q19" s="226">
        <f t="shared" si="5"/>
        <v>0</v>
      </c>
      <c r="R19" s="207">
        <f t="shared" si="14"/>
        <v>0</v>
      </c>
      <c r="S19" s="207">
        <f t="shared" si="6"/>
        <v>0</v>
      </c>
      <c r="T19" s="256">
        <f t="shared" si="7"/>
        <v>0</v>
      </c>
      <c r="U19" s="226">
        <f t="shared" si="8"/>
        <v>0</v>
      </c>
      <c r="V19" s="207">
        <f t="shared" si="9"/>
        <v>0</v>
      </c>
      <c r="W19" s="209"/>
      <c r="X19" s="209"/>
      <c r="Y19" s="258"/>
      <c r="Z19" s="227"/>
      <c r="AA19" s="227"/>
      <c r="AB19" s="227"/>
    </row>
    <row r="20" spans="1:28" s="228" customFormat="1" ht="31.5" hidden="1" customHeight="1" x14ac:dyDescent="0.25">
      <c r="A20" s="224">
        <v>12</v>
      </c>
      <c r="B20" s="210" t="s">
        <v>670</v>
      </c>
      <c r="C20" s="210" t="s">
        <v>805</v>
      </c>
      <c r="D20" s="230"/>
      <c r="E20" s="219"/>
      <c r="F20" s="219">
        <v>14.64</v>
      </c>
      <c r="G20" s="206"/>
      <c r="H20" s="206"/>
      <c r="I20" s="206">
        <v>19</v>
      </c>
      <c r="J20" s="219"/>
      <c r="K20" s="219"/>
      <c r="L20" s="219">
        <v>1.2978142076502732</v>
      </c>
      <c r="M20" s="225">
        <f t="shared" si="12"/>
        <v>0</v>
      </c>
      <c r="N20" s="207">
        <f t="shared" si="2"/>
        <v>0</v>
      </c>
      <c r="O20" s="226">
        <f t="shared" si="3"/>
        <v>0</v>
      </c>
      <c r="P20" s="207">
        <f t="shared" si="4"/>
        <v>0</v>
      </c>
      <c r="Q20" s="226">
        <f t="shared" si="5"/>
        <v>0</v>
      </c>
      <c r="R20" s="207">
        <f t="shared" si="14"/>
        <v>0</v>
      </c>
      <c r="S20" s="207">
        <f t="shared" si="6"/>
        <v>0</v>
      </c>
      <c r="T20" s="256">
        <f t="shared" si="7"/>
        <v>0</v>
      </c>
      <c r="U20" s="226">
        <f t="shared" si="8"/>
        <v>0</v>
      </c>
      <c r="V20" s="207">
        <f t="shared" si="9"/>
        <v>0</v>
      </c>
      <c r="W20" s="209">
        <v>1</v>
      </c>
      <c r="X20" s="209"/>
      <c r="Y20" s="258"/>
      <c r="Z20" s="227"/>
      <c r="AA20" s="227"/>
      <c r="AB20" s="227"/>
    </row>
    <row r="21" spans="1:28" s="228" customFormat="1" ht="31.5" hidden="1" customHeight="1" x14ac:dyDescent="0.25">
      <c r="A21" s="224">
        <v>13</v>
      </c>
      <c r="B21" s="210" t="s">
        <v>444</v>
      </c>
      <c r="C21" s="210" t="s">
        <v>805</v>
      </c>
      <c r="D21" s="230"/>
      <c r="E21" s="219"/>
      <c r="F21" s="219"/>
      <c r="G21" s="206"/>
      <c r="H21" s="206"/>
      <c r="I21" s="206"/>
      <c r="J21" s="219"/>
      <c r="K21" s="219"/>
      <c r="L21" s="219"/>
      <c r="M21" s="225">
        <f t="shared" si="12"/>
        <v>0</v>
      </c>
      <c r="N21" s="207">
        <f t="shared" si="2"/>
        <v>0</v>
      </c>
      <c r="O21" s="226">
        <f t="shared" si="3"/>
        <v>0</v>
      </c>
      <c r="P21" s="207">
        <f t="shared" si="4"/>
        <v>0</v>
      </c>
      <c r="Q21" s="226">
        <f t="shared" si="5"/>
        <v>0</v>
      </c>
      <c r="R21" s="207">
        <f t="shared" si="14"/>
        <v>0</v>
      </c>
      <c r="S21" s="207">
        <f t="shared" si="6"/>
        <v>0</v>
      </c>
      <c r="T21" s="256">
        <f t="shared" si="7"/>
        <v>0</v>
      </c>
      <c r="U21" s="226">
        <f t="shared" si="8"/>
        <v>0</v>
      </c>
      <c r="V21" s="207">
        <f t="shared" si="9"/>
        <v>0</v>
      </c>
      <c r="W21" s="209"/>
      <c r="X21" s="209"/>
      <c r="Y21" s="258"/>
      <c r="Z21" s="227"/>
      <c r="AA21" s="227"/>
      <c r="AB21" s="227"/>
    </row>
    <row r="22" spans="1:28" s="6" customFormat="1" ht="31.5" hidden="1" customHeight="1" x14ac:dyDescent="0.25">
      <c r="A22" s="136">
        <v>14</v>
      </c>
      <c r="B22" s="158" t="s">
        <v>176</v>
      </c>
      <c r="C22" s="158" t="s">
        <v>656</v>
      </c>
      <c r="D22" s="229"/>
      <c r="E22" s="142"/>
      <c r="F22" s="142">
        <v>21.16</v>
      </c>
      <c r="G22" s="139"/>
      <c r="H22" s="139"/>
      <c r="I22" s="139">
        <v>49</v>
      </c>
      <c r="J22" s="142"/>
      <c r="K22" s="142"/>
      <c r="L22" s="142">
        <v>2.3156899810964084</v>
      </c>
      <c r="M22" s="143">
        <v>0</v>
      </c>
      <c r="N22" s="207">
        <f t="shared" si="2"/>
        <v>0</v>
      </c>
      <c r="O22" s="145">
        <f t="shared" si="3"/>
        <v>0</v>
      </c>
      <c r="P22" s="220">
        <f t="shared" si="4"/>
        <v>0</v>
      </c>
      <c r="Q22" s="145">
        <f t="shared" si="5"/>
        <v>0</v>
      </c>
      <c r="R22" s="144">
        <f t="shared" si="14"/>
        <v>25</v>
      </c>
      <c r="S22" s="144">
        <f t="shared" si="6"/>
        <v>0</v>
      </c>
      <c r="T22" s="256">
        <f t="shared" si="7"/>
        <v>0</v>
      </c>
      <c r="U22" s="145">
        <f t="shared" si="8"/>
        <v>0</v>
      </c>
      <c r="V22" s="144">
        <f t="shared" si="9"/>
        <v>20</v>
      </c>
      <c r="W22" s="209">
        <v>0</v>
      </c>
      <c r="X22" s="222"/>
      <c r="Y22" s="258"/>
      <c r="Z22" s="223"/>
      <c r="AA22" s="223"/>
      <c r="AB22" s="223"/>
    </row>
    <row r="23" spans="1:28" s="6" customFormat="1" ht="31.5" hidden="1" customHeight="1" x14ac:dyDescent="0.25">
      <c r="A23" s="136">
        <v>15</v>
      </c>
      <c r="B23" s="158" t="s">
        <v>657</v>
      </c>
      <c r="C23" s="158" t="s">
        <v>656</v>
      </c>
      <c r="D23" s="229"/>
      <c r="E23" s="142"/>
      <c r="F23" s="142">
        <v>5.22</v>
      </c>
      <c r="G23" s="139"/>
      <c r="H23" s="139"/>
      <c r="I23" s="139">
        <v>9</v>
      </c>
      <c r="J23" s="142"/>
      <c r="K23" s="142"/>
      <c r="L23" s="142">
        <v>1.7241379310344829</v>
      </c>
      <c r="M23" s="143">
        <f t="shared" si="12"/>
        <v>0</v>
      </c>
      <c r="N23" s="207">
        <f t="shared" si="2"/>
        <v>0</v>
      </c>
      <c r="O23" s="145">
        <f t="shared" si="3"/>
        <v>0</v>
      </c>
      <c r="P23" s="220">
        <f t="shared" si="4"/>
        <v>0</v>
      </c>
      <c r="Q23" s="145">
        <f t="shared" si="5"/>
        <v>0</v>
      </c>
      <c r="R23" s="144">
        <f t="shared" si="14"/>
        <v>0</v>
      </c>
      <c r="S23" s="144">
        <f t="shared" si="6"/>
        <v>0</v>
      </c>
      <c r="T23" s="256">
        <f t="shared" si="7"/>
        <v>0</v>
      </c>
      <c r="U23" s="145">
        <f t="shared" si="8"/>
        <v>0</v>
      </c>
      <c r="V23" s="144">
        <f t="shared" si="9"/>
        <v>0</v>
      </c>
      <c r="W23" s="209">
        <v>0</v>
      </c>
      <c r="X23" s="222"/>
      <c r="Y23" s="258"/>
      <c r="Z23" s="223"/>
      <c r="AA23" s="223"/>
      <c r="AB23" s="223"/>
    </row>
    <row r="24" spans="1:28" ht="31.5" x14ac:dyDescent="0.25">
      <c r="A24" s="303">
        <v>16</v>
      </c>
      <c r="B24" s="231" t="s">
        <v>658</v>
      </c>
      <c r="C24" s="231" t="s">
        <v>656</v>
      </c>
      <c r="D24" s="234">
        <v>9.5299999999999994</v>
      </c>
      <c r="E24" s="234">
        <v>9.5299999999999994</v>
      </c>
      <c r="F24" s="234">
        <v>9.5299999999999994</v>
      </c>
      <c r="G24" s="232">
        <v>25</v>
      </c>
      <c r="H24" s="232">
        <v>20</v>
      </c>
      <c r="I24" s="232">
        <v>25</v>
      </c>
      <c r="J24" s="234">
        <f t="shared" ref="J24:J33" si="15">G24/D24</f>
        <v>2.6232948583420779</v>
      </c>
      <c r="K24" s="234">
        <f t="shared" ref="K24:K34" si="16">H24/E24</f>
        <v>2.0986358866736623</v>
      </c>
      <c r="L24" s="234">
        <v>2.6232948583420779</v>
      </c>
      <c r="M24" s="196">
        <f t="shared" si="12"/>
        <v>7</v>
      </c>
      <c r="N24" s="198">
        <f t="shared" si="2"/>
        <v>1</v>
      </c>
      <c r="O24" s="197">
        <f t="shared" si="3"/>
        <v>1.75</v>
      </c>
      <c r="P24" s="198">
        <f t="shared" si="4"/>
        <v>0</v>
      </c>
      <c r="Q24" s="197">
        <f t="shared" si="5"/>
        <v>0.25</v>
      </c>
      <c r="R24" s="198">
        <f t="shared" si="14"/>
        <v>25</v>
      </c>
      <c r="S24" s="198">
        <f t="shared" si="6"/>
        <v>1</v>
      </c>
      <c r="T24" s="198">
        <f t="shared" si="7"/>
        <v>0</v>
      </c>
      <c r="U24" s="197">
        <f t="shared" si="8"/>
        <v>0.2</v>
      </c>
      <c r="V24" s="198">
        <f t="shared" si="9"/>
        <v>20</v>
      </c>
      <c r="W24" s="289">
        <v>1</v>
      </c>
      <c r="X24" s="289"/>
      <c r="Y24" s="289"/>
      <c r="Z24" s="311">
        <v>1</v>
      </c>
      <c r="AA24" s="311"/>
      <c r="AB24" s="330" t="s">
        <v>844</v>
      </c>
    </row>
    <row r="25" spans="1:28" ht="47.25" x14ac:dyDescent="0.25">
      <c r="A25" s="303">
        <v>17</v>
      </c>
      <c r="B25" s="231" t="s">
        <v>659</v>
      </c>
      <c r="C25" s="231" t="s">
        <v>656</v>
      </c>
      <c r="D25" s="234">
        <v>26.93</v>
      </c>
      <c r="E25" s="234">
        <v>26.93</v>
      </c>
      <c r="F25" s="234">
        <v>26.93</v>
      </c>
      <c r="G25" s="232">
        <v>65</v>
      </c>
      <c r="H25" s="232">
        <v>50</v>
      </c>
      <c r="I25" s="232">
        <v>53</v>
      </c>
      <c r="J25" s="234">
        <f t="shared" si="15"/>
        <v>2.4136650575566283</v>
      </c>
      <c r="K25" s="234">
        <f t="shared" si="16"/>
        <v>1.8566654288897142</v>
      </c>
      <c r="L25" s="234">
        <v>1.9680653546230968</v>
      </c>
      <c r="M25" s="196">
        <f t="shared" si="12"/>
        <v>5</v>
      </c>
      <c r="N25" s="198">
        <f t="shared" si="2"/>
        <v>2</v>
      </c>
      <c r="O25" s="197">
        <f t="shared" si="3"/>
        <v>2.65</v>
      </c>
      <c r="P25" s="198">
        <f t="shared" si="4"/>
        <v>0</v>
      </c>
      <c r="Q25" s="197">
        <f t="shared" si="5"/>
        <v>0.5</v>
      </c>
      <c r="R25" s="198">
        <f t="shared" si="14"/>
        <v>25</v>
      </c>
      <c r="S25" s="198">
        <f t="shared" si="6"/>
        <v>2</v>
      </c>
      <c r="T25" s="198">
        <f t="shared" si="7"/>
        <v>0</v>
      </c>
      <c r="U25" s="197">
        <f t="shared" si="8"/>
        <v>0.4</v>
      </c>
      <c r="V25" s="198">
        <f t="shared" si="9"/>
        <v>20</v>
      </c>
      <c r="W25" s="289">
        <v>2</v>
      </c>
      <c r="X25" s="289"/>
      <c r="Y25" s="289"/>
      <c r="Z25" s="311">
        <v>2</v>
      </c>
      <c r="AA25" s="311"/>
      <c r="AB25" s="330" t="s">
        <v>844</v>
      </c>
    </row>
    <row r="26" spans="1:28" ht="31.5" x14ac:dyDescent="0.25">
      <c r="A26" s="303">
        <v>18</v>
      </c>
      <c r="B26" s="231" t="s">
        <v>660</v>
      </c>
      <c r="C26" s="231" t="s">
        <v>836</v>
      </c>
      <c r="D26" s="328">
        <v>51.4</v>
      </c>
      <c r="E26" s="234">
        <v>51.4</v>
      </c>
      <c r="F26" s="234">
        <v>51.4</v>
      </c>
      <c r="G26" s="232">
        <v>80</v>
      </c>
      <c r="H26" s="232">
        <v>39</v>
      </c>
      <c r="I26" s="232">
        <v>51</v>
      </c>
      <c r="J26" s="234">
        <f t="shared" si="15"/>
        <v>1.556420233463035</v>
      </c>
      <c r="K26" s="234">
        <f t="shared" si="16"/>
        <v>0.75875486381322954</v>
      </c>
      <c r="L26" s="234">
        <f>I26/F26</f>
        <v>0.99221789883268485</v>
      </c>
      <c r="M26" s="196">
        <f t="shared" si="12"/>
        <v>3</v>
      </c>
      <c r="N26" s="198">
        <f t="shared" si="2"/>
        <v>1</v>
      </c>
      <c r="O26" s="197">
        <f t="shared" si="3"/>
        <v>1.53</v>
      </c>
      <c r="P26" s="198">
        <f t="shared" si="4"/>
        <v>0</v>
      </c>
      <c r="Q26" s="197">
        <f t="shared" si="5"/>
        <v>0</v>
      </c>
      <c r="R26" s="198">
        <f t="shared" si="14"/>
        <v>0</v>
      </c>
      <c r="S26" s="198">
        <f t="shared" si="6"/>
        <v>1</v>
      </c>
      <c r="T26" s="198">
        <f t="shared" si="7"/>
        <v>0</v>
      </c>
      <c r="U26" s="197">
        <f t="shared" si="8"/>
        <v>0</v>
      </c>
      <c r="V26" s="198">
        <f t="shared" si="9"/>
        <v>0</v>
      </c>
      <c r="W26" s="289">
        <v>1</v>
      </c>
      <c r="X26" s="289"/>
      <c r="Y26" s="289"/>
      <c r="Z26" s="311">
        <v>1</v>
      </c>
      <c r="AA26" s="311">
        <f t="shared" ref="AA26" si="17">AB26*100/Z26</f>
        <v>0</v>
      </c>
      <c r="AB26" s="330">
        <v>0</v>
      </c>
    </row>
    <row r="27" spans="1:28" ht="31.5" x14ac:dyDescent="0.25">
      <c r="A27" s="303">
        <v>19</v>
      </c>
      <c r="B27" s="231" t="s">
        <v>661</v>
      </c>
      <c r="C27" s="231" t="s">
        <v>656</v>
      </c>
      <c r="D27" s="234">
        <v>27.8</v>
      </c>
      <c r="E27" s="234">
        <v>27.8</v>
      </c>
      <c r="F27" s="234">
        <v>27.8</v>
      </c>
      <c r="G27" s="232">
        <v>55</v>
      </c>
      <c r="H27" s="232">
        <v>54</v>
      </c>
      <c r="I27" s="232">
        <v>57</v>
      </c>
      <c r="J27" s="234">
        <f t="shared" si="15"/>
        <v>1.9784172661870503</v>
      </c>
      <c r="K27" s="234">
        <f t="shared" si="16"/>
        <v>1.9424460431654675</v>
      </c>
      <c r="L27" s="234">
        <f t="shared" ref="J27:L89" si="18">I27/F27</f>
        <v>2.050359712230216</v>
      </c>
      <c r="M27" s="196">
        <v>5</v>
      </c>
      <c r="N27" s="198">
        <f t="shared" si="2"/>
        <v>2</v>
      </c>
      <c r="O27" s="197">
        <f t="shared" si="3"/>
        <v>2.85</v>
      </c>
      <c r="P27" s="198">
        <f t="shared" si="4"/>
        <v>0</v>
      </c>
      <c r="Q27" s="197">
        <f t="shared" si="5"/>
        <v>0.5</v>
      </c>
      <c r="R27" s="198">
        <f t="shared" si="14"/>
        <v>25</v>
      </c>
      <c r="S27" s="198">
        <f t="shared" si="6"/>
        <v>2</v>
      </c>
      <c r="T27" s="198">
        <f t="shared" si="7"/>
        <v>0</v>
      </c>
      <c r="U27" s="197">
        <f t="shared" si="8"/>
        <v>0.4</v>
      </c>
      <c r="V27" s="198">
        <f t="shared" si="9"/>
        <v>20</v>
      </c>
      <c r="W27" s="289">
        <v>2</v>
      </c>
      <c r="X27" s="289"/>
      <c r="Y27" s="289"/>
      <c r="Z27" s="311">
        <v>2</v>
      </c>
      <c r="AA27" s="311"/>
      <c r="AB27" s="330" t="s">
        <v>844</v>
      </c>
    </row>
    <row r="28" spans="1:28" s="228" customFormat="1" ht="33.75" hidden="1" customHeight="1" x14ac:dyDescent="0.25">
      <c r="A28" s="224">
        <v>20</v>
      </c>
      <c r="B28" s="210" t="s">
        <v>808</v>
      </c>
      <c r="C28" s="210" t="s">
        <v>656</v>
      </c>
      <c r="D28" s="230"/>
      <c r="E28" s="219"/>
      <c r="F28" s="219">
        <v>0</v>
      </c>
      <c r="G28" s="206"/>
      <c r="H28" s="206"/>
      <c r="I28" s="206">
        <v>0</v>
      </c>
      <c r="J28" s="219"/>
      <c r="K28" s="219"/>
      <c r="L28" s="219">
        <v>0</v>
      </c>
      <c r="M28" s="225">
        <f t="shared" si="12"/>
        <v>0</v>
      </c>
      <c r="N28" s="207">
        <f t="shared" si="2"/>
        <v>0</v>
      </c>
      <c r="O28" s="226">
        <f t="shared" si="3"/>
        <v>0</v>
      </c>
      <c r="P28" s="207">
        <f t="shared" si="4"/>
        <v>0</v>
      </c>
      <c r="Q28" s="226">
        <f t="shared" si="5"/>
        <v>0</v>
      </c>
      <c r="R28" s="207">
        <f t="shared" si="14"/>
        <v>0</v>
      </c>
      <c r="S28" s="207">
        <f t="shared" si="6"/>
        <v>0</v>
      </c>
      <c r="T28" s="256">
        <f t="shared" si="7"/>
        <v>0</v>
      </c>
      <c r="U28" s="226">
        <f t="shared" si="8"/>
        <v>0</v>
      </c>
      <c r="V28" s="207">
        <f t="shared" si="9"/>
        <v>0</v>
      </c>
      <c r="W28" s="209"/>
      <c r="X28" s="209"/>
      <c r="Y28" s="258"/>
      <c r="Z28" s="227"/>
      <c r="AA28" s="227"/>
      <c r="AB28" s="227"/>
    </row>
    <row r="29" spans="1:28" ht="31.5" x14ac:dyDescent="0.25">
      <c r="A29" s="303">
        <v>21</v>
      </c>
      <c r="B29" s="231" t="s">
        <v>662</v>
      </c>
      <c r="C29" s="231" t="s">
        <v>656</v>
      </c>
      <c r="D29" s="328">
        <v>50.8</v>
      </c>
      <c r="E29" s="234">
        <v>51.2</v>
      </c>
      <c r="F29" s="234">
        <v>50.79</v>
      </c>
      <c r="G29" s="232">
        <v>108</v>
      </c>
      <c r="H29" s="232">
        <v>107</v>
      </c>
      <c r="I29" s="232">
        <v>157</v>
      </c>
      <c r="J29" s="234">
        <f t="shared" si="15"/>
        <v>2.1259842519685042</v>
      </c>
      <c r="K29" s="234">
        <f t="shared" si="16"/>
        <v>2.08984375</v>
      </c>
      <c r="L29" s="234">
        <f t="shared" si="18"/>
        <v>3.0911596771017917</v>
      </c>
      <c r="M29" s="196">
        <f t="shared" si="12"/>
        <v>7</v>
      </c>
      <c r="N29" s="198">
        <f t="shared" si="2"/>
        <v>10</v>
      </c>
      <c r="O29" s="197">
        <f t="shared" si="3"/>
        <v>10.99</v>
      </c>
      <c r="P29" s="198">
        <f t="shared" si="4"/>
        <v>2</v>
      </c>
      <c r="Q29" s="197">
        <f t="shared" si="5"/>
        <v>2.5</v>
      </c>
      <c r="R29" s="198">
        <f t="shared" si="14"/>
        <v>25</v>
      </c>
      <c r="S29" s="198">
        <f t="shared" si="6"/>
        <v>6</v>
      </c>
      <c r="T29" s="198">
        <f t="shared" si="7"/>
        <v>2</v>
      </c>
      <c r="U29" s="197">
        <f t="shared" si="8"/>
        <v>2</v>
      </c>
      <c r="V29" s="198">
        <f t="shared" si="9"/>
        <v>20</v>
      </c>
      <c r="W29" s="289">
        <v>10</v>
      </c>
      <c r="X29" s="289">
        <v>2</v>
      </c>
      <c r="Y29" s="289">
        <v>2</v>
      </c>
      <c r="Z29" s="311">
        <v>7</v>
      </c>
      <c r="AA29" s="311">
        <f t="shared" ref="AA29:AA30" si="19">AB29*100/Z29</f>
        <v>57.142857142857146</v>
      </c>
      <c r="AB29" s="330">
        <v>4</v>
      </c>
    </row>
    <row r="30" spans="1:28" x14ac:dyDescent="0.25">
      <c r="A30" s="303">
        <v>22</v>
      </c>
      <c r="B30" s="231" t="s">
        <v>2</v>
      </c>
      <c r="C30" s="231" t="s">
        <v>656</v>
      </c>
      <c r="D30" s="328">
        <v>148</v>
      </c>
      <c r="E30" s="234">
        <v>170.3</v>
      </c>
      <c r="F30" s="234">
        <v>170.3</v>
      </c>
      <c r="G30" s="232">
        <v>165</v>
      </c>
      <c r="H30" s="232">
        <v>187</v>
      </c>
      <c r="I30" s="232">
        <f>L30*F30</f>
        <v>299.72800000000001</v>
      </c>
      <c r="J30" s="234">
        <f t="shared" si="15"/>
        <v>1.1148648648648649</v>
      </c>
      <c r="K30" s="234">
        <f t="shared" si="16"/>
        <v>1.098062243100411</v>
      </c>
      <c r="L30" s="234">
        <v>1.76</v>
      </c>
      <c r="M30" s="196">
        <f t="shared" si="12"/>
        <v>5</v>
      </c>
      <c r="N30" s="198">
        <f t="shared" si="2"/>
        <v>14</v>
      </c>
      <c r="O30" s="197">
        <f t="shared" si="3"/>
        <v>14.986400000000001</v>
      </c>
      <c r="P30" s="198">
        <f t="shared" si="4"/>
        <v>0</v>
      </c>
      <c r="Q30" s="197">
        <f t="shared" si="5"/>
        <v>0</v>
      </c>
      <c r="R30" s="198">
        <v>0</v>
      </c>
      <c r="S30" s="198">
        <f t="shared" si="6"/>
        <v>12</v>
      </c>
      <c r="T30" s="198">
        <f t="shared" si="7"/>
        <v>2</v>
      </c>
      <c r="U30" s="197">
        <f t="shared" si="8"/>
        <v>2.8</v>
      </c>
      <c r="V30" s="198">
        <f t="shared" si="9"/>
        <v>20</v>
      </c>
      <c r="W30" s="289" t="s">
        <v>842</v>
      </c>
      <c r="X30" s="289"/>
      <c r="Y30" s="289"/>
      <c r="Z30" s="311">
        <v>6</v>
      </c>
      <c r="AA30" s="311">
        <f t="shared" si="19"/>
        <v>0</v>
      </c>
      <c r="AB30" s="330">
        <v>0</v>
      </c>
    </row>
    <row r="31" spans="1:28" s="228" customFormat="1" ht="31.5" hidden="1" customHeight="1" x14ac:dyDescent="0.25">
      <c r="A31" s="224">
        <v>23</v>
      </c>
      <c r="B31" s="210" t="s">
        <v>118</v>
      </c>
      <c r="C31" s="210" t="s">
        <v>656</v>
      </c>
      <c r="D31" s="230"/>
      <c r="E31" s="219"/>
      <c r="F31" s="219">
        <v>29.44</v>
      </c>
      <c r="G31" s="206"/>
      <c r="H31" s="206"/>
      <c r="I31" s="206">
        <v>17</v>
      </c>
      <c r="J31" s="219"/>
      <c r="K31" s="219"/>
      <c r="L31" s="219">
        <f t="shared" si="18"/>
        <v>0.57744565217391297</v>
      </c>
      <c r="M31" s="225">
        <f t="shared" si="12"/>
        <v>0</v>
      </c>
      <c r="N31" s="207">
        <f t="shared" si="2"/>
        <v>0</v>
      </c>
      <c r="O31" s="226">
        <f t="shared" si="3"/>
        <v>0</v>
      </c>
      <c r="P31" s="207">
        <f t="shared" si="4"/>
        <v>0</v>
      </c>
      <c r="Q31" s="226">
        <f t="shared" si="5"/>
        <v>0</v>
      </c>
      <c r="R31" s="207">
        <f t="shared" si="14"/>
        <v>0</v>
      </c>
      <c r="S31" s="207">
        <f t="shared" si="6"/>
        <v>0</v>
      </c>
      <c r="T31" s="256">
        <f t="shared" si="7"/>
        <v>0</v>
      </c>
      <c r="U31" s="226">
        <f t="shared" si="8"/>
        <v>0</v>
      </c>
      <c r="V31" s="207">
        <f t="shared" si="9"/>
        <v>0</v>
      </c>
      <c r="W31" s="209">
        <v>0</v>
      </c>
      <c r="X31" s="209"/>
      <c r="Y31" s="258"/>
      <c r="Z31" s="227"/>
      <c r="AA31" s="227"/>
      <c r="AB31" s="227"/>
    </row>
    <row r="32" spans="1:28" s="228" customFormat="1" ht="31.5" hidden="1" customHeight="1" x14ac:dyDescent="0.25">
      <c r="A32" s="224">
        <v>24</v>
      </c>
      <c r="B32" s="210" t="s">
        <v>115</v>
      </c>
      <c r="C32" s="210" t="s">
        <v>656</v>
      </c>
      <c r="D32" s="230"/>
      <c r="E32" s="219"/>
      <c r="F32" s="219">
        <v>110.43</v>
      </c>
      <c r="G32" s="206"/>
      <c r="H32" s="206"/>
      <c r="I32" s="206">
        <v>151</v>
      </c>
      <c r="J32" s="219"/>
      <c r="K32" s="219"/>
      <c r="L32" s="219">
        <f t="shared" si="18"/>
        <v>1.3673820519786288</v>
      </c>
      <c r="M32" s="225">
        <v>0</v>
      </c>
      <c r="N32" s="207">
        <f t="shared" si="2"/>
        <v>0</v>
      </c>
      <c r="O32" s="226">
        <f t="shared" si="3"/>
        <v>0</v>
      </c>
      <c r="P32" s="207">
        <f t="shared" si="4"/>
        <v>0</v>
      </c>
      <c r="Q32" s="226">
        <f t="shared" si="5"/>
        <v>0</v>
      </c>
      <c r="R32" s="207">
        <f t="shared" si="14"/>
        <v>25</v>
      </c>
      <c r="S32" s="207">
        <f t="shared" si="6"/>
        <v>0</v>
      </c>
      <c r="T32" s="256">
        <f t="shared" si="7"/>
        <v>0</v>
      </c>
      <c r="U32" s="226">
        <f t="shared" si="8"/>
        <v>0</v>
      </c>
      <c r="V32" s="207">
        <f t="shared" si="9"/>
        <v>20</v>
      </c>
      <c r="W32" s="209">
        <v>0</v>
      </c>
      <c r="X32" s="209"/>
      <c r="Y32" s="258"/>
      <c r="Z32" s="227"/>
      <c r="AA32" s="227"/>
      <c r="AB32" s="227"/>
    </row>
    <row r="33" spans="1:28" ht="31.5" x14ac:dyDescent="0.25">
      <c r="A33" s="303">
        <v>25</v>
      </c>
      <c r="B33" s="231" t="s">
        <v>117</v>
      </c>
      <c r="C33" s="231" t="s">
        <v>656</v>
      </c>
      <c r="D33" s="234">
        <v>13.57</v>
      </c>
      <c r="E33" s="234">
        <v>13.57</v>
      </c>
      <c r="F33" s="234">
        <v>13.57</v>
      </c>
      <c r="G33" s="232">
        <v>39</v>
      </c>
      <c r="H33" s="232">
        <v>39</v>
      </c>
      <c r="I33" s="232">
        <v>38</v>
      </c>
      <c r="J33" s="234">
        <f t="shared" si="15"/>
        <v>2.8739867354458362</v>
      </c>
      <c r="K33" s="234">
        <f t="shared" si="16"/>
        <v>2.8739867354458362</v>
      </c>
      <c r="L33" s="234">
        <f t="shared" si="18"/>
        <v>2.8002947678703021</v>
      </c>
      <c r="M33" s="196">
        <f t="shared" si="12"/>
        <v>7</v>
      </c>
      <c r="N33" s="198">
        <f t="shared" si="2"/>
        <v>2</v>
      </c>
      <c r="O33" s="197">
        <f t="shared" si="3"/>
        <v>2.66</v>
      </c>
      <c r="P33" s="198">
        <f t="shared" si="4"/>
        <v>0</v>
      </c>
      <c r="Q33" s="197">
        <f t="shared" si="5"/>
        <v>0.5</v>
      </c>
      <c r="R33" s="198">
        <f t="shared" si="14"/>
        <v>25</v>
      </c>
      <c r="S33" s="198">
        <f t="shared" si="6"/>
        <v>2</v>
      </c>
      <c r="T33" s="198">
        <f t="shared" si="7"/>
        <v>0</v>
      </c>
      <c r="U33" s="197">
        <f t="shared" si="8"/>
        <v>0.4</v>
      </c>
      <c r="V33" s="198">
        <f t="shared" si="9"/>
        <v>20</v>
      </c>
      <c r="W33" s="289">
        <v>2</v>
      </c>
      <c r="X33" s="289"/>
      <c r="Y33" s="289"/>
      <c r="Z33" s="311">
        <v>2</v>
      </c>
      <c r="AA33" s="311">
        <f>AB33*100/Z33</f>
        <v>0</v>
      </c>
      <c r="AB33" s="330">
        <v>0</v>
      </c>
    </row>
    <row r="34" spans="1:28" s="6" customFormat="1" ht="31.5" hidden="1" customHeight="1" x14ac:dyDescent="0.25">
      <c r="A34" s="136">
        <v>26</v>
      </c>
      <c r="B34" s="158" t="s">
        <v>199</v>
      </c>
      <c r="C34" s="158" t="s">
        <v>656</v>
      </c>
      <c r="D34" s="142"/>
      <c r="E34" s="142">
        <v>13.8</v>
      </c>
      <c r="F34" s="142">
        <v>13.8</v>
      </c>
      <c r="G34" s="139"/>
      <c r="H34" s="139">
        <v>20</v>
      </c>
      <c r="I34" s="139">
        <v>16</v>
      </c>
      <c r="J34" s="142"/>
      <c r="K34" s="142">
        <f t="shared" si="16"/>
        <v>1.4492753623188406</v>
      </c>
      <c r="L34" s="142">
        <f t="shared" si="18"/>
        <v>1.1594202898550725</v>
      </c>
      <c r="M34" s="143">
        <f t="shared" si="12"/>
        <v>0</v>
      </c>
      <c r="N34" s="207">
        <f t="shared" si="2"/>
        <v>0</v>
      </c>
      <c r="O34" s="145">
        <f t="shared" si="3"/>
        <v>0</v>
      </c>
      <c r="P34" s="220">
        <f t="shared" si="4"/>
        <v>0</v>
      </c>
      <c r="Q34" s="145">
        <f t="shared" si="5"/>
        <v>0</v>
      </c>
      <c r="R34" s="144">
        <f t="shared" si="14"/>
        <v>0</v>
      </c>
      <c r="S34" s="144">
        <f t="shared" si="6"/>
        <v>0</v>
      </c>
      <c r="T34" s="256">
        <f t="shared" si="7"/>
        <v>0</v>
      </c>
      <c r="U34" s="145">
        <f t="shared" si="8"/>
        <v>0</v>
      </c>
      <c r="V34" s="144">
        <f t="shared" si="9"/>
        <v>0</v>
      </c>
      <c r="W34" s="209">
        <v>0</v>
      </c>
      <c r="X34" s="222"/>
      <c r="Y34" s="258"/>
      <c r="Z34" s="223"/>
      <c r="AA34" s="223"/>
      <c r="AB34" s="223"/>
    </row>
    <row r="35" spans="1:28" ht="47.25" x14ac:dyDescent="0.25">
      <c r="A35" s="303">
        <v>27</v>
      </c>
      <c r="B35" s="231" t="s">
        <v>663</v>
      </c>
      <c r="C35" s="231" t="s">
        <v>656</v>
      </c>
      <c r="D35" s="234"/>
      <c r="E35" s="234">
        <v>12.07</v>
      </c>
      <c r="F35" s="234">
        <v>12.07</v>
      </c>
      <c r="G35" s="232"/>
      <c r="H35" s="232">
        <v>34</v>
      </c>
      <c r="I35" s="232">
        <v>36</v>
      </c>
      <c r="J35" s="234"/>
      <c r="K35" s="234">
        <f t="shared" ref="K35:K40" si="20">H35/E35</f>
        <v>2.816901408450704</v>
      </c>
      <c r="L35" s="234">
        <f t="shared" si="18"/>
        <v>2.9826014913007457</v>
      </c>
      <c r="M35" s="196">
        <f t="shared" si="12"/>
        <v>7</v>
      </c>
      <c r="N35" s="198">
        <f t="shared" si="2"/>
        <v>2</v>
      </c>
      <c r="O35" s="197">
        <f t="shared" si="3"/>
        <v>2.52</v>
      </c>
      <c r="P35" s="198">
        <f t="shared" si="4"/>
        <v>0</v>
      </c>
      <c r="Q35" s="197">
        <f t="shared" si="5"/>
        <v>0.5</v>
      </c>
      <c r="R35" s="198">
        <f t="shared" si="14"/>
        <v>25</v>
      </c>
      <c r="S35" s="198">
        <f t="shared" si="6"/>
        <v>2</v>
      </c>
      <c r="T35" s="198">
        <f t="shared" si="7"/>
        <v>0</v>
      </c>
      <c r="U35" s="197">
        <f t="shared" si="8"/>
        <v>0.4</v>
      </c>
      <c r="V35" s="198">
        <f t="shared" si="9"/>
        <v>20</v>
      </c>
      <c r="W35" s="289">
        <v>2</v>
      </c>
      <c r="X35" s="289"/>
      <c r="Y35" s="289"/>
      <c r="Z35" s="311">
        <v>2</v>
      </c>
      <c r="AA35" s="311"/>
      <c r="AB35" s="330" t="s">
        <v>844</v>
      </c>
    </row>
    <row r="36" spans="1:28" s="228" customFormat="1" ht="31.5" hidden="1" customHeight="1" x14ac:dyDescent="0.25">
      <c r="A36" s="224">
        <v>28</v>
      </c>
      <c r="B36" s="210" t="s">
        <v>116</v>
      </c>
      <c r="C36" s="210" t="s">
        <v>656</v>
      </c>
      <c r="D36" s="230"/>
      <c r="E36" s="219">
        <v>62.92</v>
      </c>
      <c r="F36" s="219">
        <v>62.92</v>
      </c>
      <c r="G36" s="206"/>
      <c r="H36" s="206">
        <v>10</v>
      </c>
      <c r="I36" s="206">
        <v>26</v>
      </c>
      <c r="J36" s="219"/>
      <c r="K36" s="219">
        <f t="shared" si="20"/>
        <v>0.15893197711379528</v>
      </c>
      <c r="L36" s="219">
        <f t="shared" si="18"/>
        <v>0.41322314049586778</v>
      </c>
      <c r="M36" s="225">
        <f t="shared" si="12"/>
        <v>0</v>
      </c>
      <c r="N36" s="207">
        <f t="shared" si="2"/>
        <v>0</v>
      </c>
      <c r="O36" s="226">
        <f t="shared" si="3"/>
        <v>0</v>
      </c>
      <c r="P36" s="207">
        <f t="shared" si="4"/>
        <v>0</v>
      </c>
      <c r="Q36" s="226">
        <f t="shared" si="5"/>
        <v>0</v>
      </c>
      <c r="R36" s="207">
        <f t="shared" si="14"/>
        <v>0</v>
      </c>
      <c r="S36" s="207">
        <f t="shared" si="6"/>
        <v>0</v>
      </c>
      <c r="T36" s="256">
        <f t="shared" si="7"/>
        <v>0</v>
      </c>
      <c r="U36" s="226">
        <f t="shared" si="8"/>
        <v>0</v>
      </c>
      <c r="V36" s="207">
        <f t="shared" si="9"/>
        <v>0</v>
      </c>
      <c r="W36" s="209">
        <v>0</v>
      </c>
      <c r="X36" s="209"/>
      <c r="Y36" s="258"/>
      <c r="Z36" s="227"/>
      <c r="AA36" s="227"/>
      <c r="AB36" s="227"/>
    </row>
    <row r="37" spans="1:28" s="228" customFormat="1" ht="31.5" hidden="1" customHeight="1" x14ac:dyDescent="0.25">
      <c r="A37" s="224">
        <v>29</v>
      </c>
      <c r="B37" s="210" t="s">
        <v>126</v>
      </c>
      <c r="C37" s="210" t="s">
        <v>656</v>
      </c>
      <c r="D37" s="230"/>
      <c r="E37" s="219">
        <v>15.14</v>
      </c>
      <c r="F37" s="219">
        <v>15.14</v>
      </c>
      <c r="G37" s="206"/>
      <c r="H37" s="206">
        <v>33</v>
      </c>
      <c r="I37" s="206">
        <v>38</v>
      </c>
      <c r="J37" s="219"/>
      <c r="K37" s="219">
        <f t="shared" si="20"/>
        <v>2.179656538969617</v>
      </c>
      <c r="L37" s="219">
        <f t="shared" si="18"/>
        <v>2.509907529722589</v>
      </c>
      <c r="M37" s="225">
        <v>0</v>
      </c>
      <c r="N37" s="207">
        <f t="shared" si="2"/>
        <v>0</v>
      </c>
      <c r="O37" s="226">
        <f t="shared" si="3"/>
        <v>0</v>
      </c>
      <c r="P37" s="207">
        <f t="shared" si="4"/>
        <v>0</v>
      </c>
      <c r="Q37" s="226">
        <f t="shared" si="5"/>
        <v>0</v>
      </c>
      <c r="R37" s="207">
        <f t="shared" si="14"/>
        <v>25</v>
      </c>
      <c r="S37" s="207">
        <f t="shared" si="6"/>
        <v>0</v>
      </c>
      <c r="T37" s="256">
        <f t="shared" si="7"/>
        <v>0</v>
      </c>
      <c r="U37" s="226">
        <f t="shared" si="8"/>
        <v>0</v>
      </c>
      <c r="V37" s="207">
        <f t="shared" si="9"/>
        <v>20</v>
      </c>
      <c r="W37" s="209">
        <v>0</v>
      </c>
      <c r="X37" s="209"/>
      <c r="Y37" s="258"/>
      <c r="Z37" s="227"/>
      <c r="AA37" s="227"/>
      <c r="AB37" s="227"/>
    </row>
    <row r="38" spans="1:28" ht="31.5" x14ac:dyDescent="0.25">
      <c r="A38" s="303">
        <v>30</v>
      </c>
      <c r="B38" s="231" t="s">
        <v>88</v>
      </c>
      <c r="C38" s="231" t="s">
        <v>656</v>
      </c>
      <c r="D38" s="328">
        <v>65.8</v>
      </c>
      <c r="E38" s="234">
        <v>65.8</v>
      </c>
      <c r="F38" s="234">
        <v>64.64</v>
      </c>
      <c r="G38" s="232">
        <v>59</v>
      </c>
      <c r="H38" s="232">
        <v>62</v>
      </c>
      <c r="I38" s="232">
        <v>71</v>
      </c>
      <c r="J38" s="234">
        <f t="shared" ref="J38" si="21">G38/D38</f>
        <v>0.89665653495440734</v>
      </c>
      <c r="K38" s="234">
        <f t="shared" si="20"/>
        <v>0.94224924012158062</v>
      </c>
      <c r="L38" s="234">
        <f t="shared" si="18"/>
        <v>1.0983910891089108</v>
      </c>
      <c r="M38" s="196">
        <f t="shared" si="12"/>
        <v>5</v>
      </c>
      <c r="N38" s="198">
        <f t="shared" si="2"/>
        <v>3</v>
      </c>
      <c r="O38" s="197">
        <f t="shared" si="3"/>
        <v>3.55</v>
      </c>
      <c r="P38" s="198">
        <f t="shared" si="4"/>
        <v>0</v>
      </c>
      <c r="Q38" s="197">
        <f t="shared" si="5"/>
        <v>0.75</v>
      </c>
      <c r="R38" s="198">
        <f t="shared" si="14"/>
        <v>25</v>
      </c>
      <c r="S38" s="198">
        <f t="shared" si="6"/>
        <v>3</v>
      </c>
      <c r="T38" s="198">
        <f t="shared" si="7"/>
        <v>0</v>
      </c>
      <c r="U38" s="197">
        <f t="shared" si="8"/>
        <v>0.6</v>
      </c>
      <c r="V38" s="198">
        <f t="shared" si="9"/>
        <v>20</v>
      </c>
      <c r="W38" s="289">
        <v>3</v>
      </c>
      <c r="X38" s="289"/>
      <c r="Y38" s="289"/>
      <c r="Z38" s="311">
        <v>1</v>
      </c>
      <c r="AA38" s="311">
        <f t="shared" ref="AA38" si="22">AB38*100/Z38</f>
        <v>100</v>
      </c>
      <c r="AB38" s="330">
        <v>1</v>
      </c>
    </row>
    <row r="39" spans="1:28" ht="31.5" x14ac:dyDescent="0.25">
      <c r="A39" s="303">
        <v>31</v>
      </c>
      <c r="B39" s="231" t="s">
        <v>664</v>
      </c>
      <c r="C39" s="231" t="s">
        <v>656</v>
      </c>
      <c r="D39" s="328"/>
      <c r="E39" s="234">
        <v>15.05</v>
      </c>
      <c r="F39" s="234">
        <v>15.05</v>
      </c>
      <c r="G39" s="232"/>
      <c r="H39" s="232">
        <v>22</v>
      </c>
      <c r="I39" s="232">
        <v>20</v>
      </c>
      <c r="J39" s="234"/>
      <c r="K39" s="234">
        <f t="shared" si="20"/>
        <v>1.4617940199335548</v>
      </c>
      <c r="L39" s="234">
        <f t="shared" si="18"/>
        <v>1.3289036544850499</v>
      </c>
      <c r="M39" s="196">
        <f t="shared" si="12"/>
        <v>5</v>
      </c>
      <c r="N39" s="198">
        <f t="shared" si="2"/>
        <v>1</v>
      </c>
      <c r="O39" s="197">
        <f t="shared" si="3"/>
        <v>1</v>
      </c>
      <c r="P39" s="198">
        <f t="shared" si="4"/>
        <v>0</v>
      </c>
      <c r="Q39" s="197">
        <f t="shared" si="5"/>
        <v>0.25</v>
      </c>
      <c r="R39" s="198">
        <f t="shared" si="14"/>
        <v>25</v>
      </c>
      <c r="S39" s="198">
        <f t="shared" si="6"/>
        <v>1</v>
      </c>
      <c r="T39" s="198">
        <f t="shared" si="7"/>
        <v>0</v>
      </c>
      <c r="U39" s="197">
        <f t="shared" si="8"/>
        <v>0.2</v>
      </c>
      <c r="V39" s="198">
        <f t="shared" si="9"/>
        <v>20</v>
      </c>
      <c r="W39" s="289">
        <v>1</v>
      </c>
      <c r="X39" s="289"/>
      <c r="Y39" s="289"/>
      <c r="Z39" s="311">
        <v>0</v>
      </c>
      <c r="AA39" s="311"/>
      <c r="AB39" s="330"/>
    </row>
    <row r="40" spans="1:28" s="228" customFormat="1" ht="31.5" hidden="1" customHeight="1" x14ac:dyDescent="0.25">
      <c r="A40" s="224">
        <v>32</v>
      </c>
      <c r="B40" s="210" t="s">
        <v>133</v>
      </c>
      <c r="C40" s="210" t="s">
        <v>656</v>
      </c>
      <c r="D40" s="230"/>
      <c r="E40" s="219">
        <v>32.6</v>
      </c>
      <c r="F40" s="219">
        <v>32.6</v>
      </c>
      <c r="G40" s="206"/>
      <c r="H40" s="206">
        <v>68</v>
      </c>
      <c r="I40" s="206">
        <v>78</v>
      </c>
      <c r="J40" s="219"/>
      <c r="K40" s="219">
        <f t="shared" si="20"/>
        <v>2.0858895705521472</v>
      </c>
      <c r="L40" s="219">
        <f t="shared" si="18"/>
        <v>2.3926380368098159</v>
      </c>
      <c r="M40" s="225">
        <v>0</v>
      </c>
      <c r="N40" s="207">
        <f t="shared" si="2"/>
        <v>0</v>
      </c>
      <c r="O40" s="226">
        <f t="shared" si="3"/>
        <v>0</v>
      </c>
      <c r="P40" s="207">
        <f t="shared" si="4"/>
        <v>0</v>
      </c>
      <c r="Q40" s="226">
        <f t="shared" si="5"/>
        <v>0</v>
      </c>
      <c r="R40" s="207">
        <f t="shared" si="14"/>
        <v>25</v>
      </c>
      <c r="S40" s="207">
        <f t="shared" si="6"/>
        <v>0</v>
      </c>
      <c r="T40" s="256">
        <f t="shared" si="7"/>
        <v>0</v>
      </c>
      <c r="U40" s="226">
        <f t="shared" si="8"/>
        <v>0</v>
      </c>
      <c r="V40" s="207">
        <f t="shared" si="9"/>
        <v>20</v>
      </c>
      <c r="W40" s="209"/>
      <c r="X40" s="209"/>
      <c r="Y40" s="258"/>
      <c r="Z40" s="227"/>
      <c r="AA40" s="227"/>
      <c r="AB40" s="227"/>
    </row>
    <row r="41" spans="1:28" s="6" customFormat="1" ht="47.25" hidden="1" customHeight="1" x14ac:dyDescent="0.25">
      <c r="A41" s="136">
        <v>33</v>
      </c>
      <c r="B41" s="158" t="s">
        <v>86</v>
      </c>
      <c r="C41" s="158" t="s">
        <v>656</v>
      </c>
      <c r="D41" s="229"/>
      <c r="E41" s="142"/>
      <c r="F41" s="142"/>
      <c r="G41" s="139"/>
      <c r="H41" s="139"/>
      <c r="I41" s="139"/>
      <c r="J41" s="142"/>
      <c r="K41" s="142"/>
      <c r="L41" s="142"/>
      <c r="M41" s="143">
        <f t="shared" si="12"/>
        <v>0</v>
      </c>
      <c r="N41" s="207">
        <f t="shared" si="2"/>
        <v>0</v>
      </c>
      <c r="O41" s="145">
        <f t="shared" si="3"/>
        <v>0</v>
      </c>
      <c r="P41" s="220">
        <f t="shared" si="4"/>
        <v>0</v>
      </c>
      <c r="Q41" s="145">
        <f t="shared" si="5"/>
        <v>0</v>
      </c>
      <c r="R41" s="144">
        <f t="shared" si="14"/>
        <v>0</v>
      </c>
      <c r="S41" s="144">
        <f t="shared" si="6"/>
        <v>0</v>
      </c>
      <c r="T41" s="256">
        <f t="shared" si="7"/>
        <v>0</v>
      </c>
      <c r="U41" s="145">
        <f t="shared" si="8"/>
        <v>0</v>
      </c>
      <c r="V41" s="144">
        <f t="shared" si="9"/>
        <v>0</v>
      </c>
      <c r="W41" s="209">
        <v>0</v>
      </c>
      <c r="X41" s="222"/>
      <c r="Y41" s="258"/>
      <c r="Z41" s="223"/>
      <c r="AA41" s="223"/>
      <c r="AB41" s="223"/>
    </row>
    <row r="42" spans="1:28" s="6" customFormat="1" ht="15.75" hidden="1" customHeight="1" x14ac:dyDescent="0.25">
      <c r="A42" s="136">
        <v>34</v>
      </c>
      <c r="B42" s="158" t="s">
        <v>444</v>
      </c>
      <c r="C42" s="158" t="s">
        <v>656</v>
      </c>
      <c r="D42" s="229"/>
      <c r="E42" s="142"/>
      <c r="F42" s="142"/>
      <c r="G42" s="139"/>
      <c r="H42" s="139"/>
      <c r="I42" s="139"/>
      <c r="J42" s="142"/>
      <c r="K42" s="142"/>
      <c r="L42" s="142"/>
      <c r="M42" s="143">
        <f t="shared" si="12"/>
        <v>0</v>
      </c>
      <c r="N42" s="207">
        <f t="shared" si="2"/>
        <v>0</v>
      </c>
      <c r="O42" s="145">
        <f t="shared" si="3"/>
        <v>0</v>
      </c>
      <c r="P42" s="220">
        <f t="shared" si="4"/>
        <v>0</v>
      </c>
      <c r="Q42" s="145">
        <f t="shared" si="5"/>
        <v>0</v>
      </c>
      <c r="R42" s="144">
        <f t="shared" si="14"/>
        <v>0</v>
      </c>
      <c r="S42" s="144">
        <f t="shared" si="6"/>
        <v>0</v>
      </c>
      <c r="T42" s="256">
        <f t="shared" si="7"/>
        <v>0</v>
      </c>
      <c r="U42" s="145">
        <f t="shared" si="8"/>
        <v>0</v>
      </c>
      <c r="V42" s="144">
        <f t="shared" si="9"/>
        <v>0</v>
      </c>
      <c r="W42" s="209"/>
      <c r="X42" s="222"/>
      <c r="Y42" s="258"/>
      <c r="Z42" s="223"/>
      <c r="AA42" s="223"/>
      <c r="AB42" s="223"/>
    </row>
    <row r="43" spans="1:28" s="6" customFormat="1" ht="47.25" hidden="1" customHeight="1" x14ac:dyDescent="0.25">
      <c r="A43" s="136">
        <v>35</v>
      </c>
      <c r="B43" s="158" t="s">
        <v>134</v>
      </c>
      <c r="C43" s="158" t="s">
        <v>809</v>
      </c>
      <c r="D43" s="229"/>
      <c r="E43" s="142">
        <v>25.64</v>
      </c>
      <c r="F43" s="142">
        <v>25.64</v>
      </c>
      <c r="G43" s="139"/>
      <c r="H43" s="139">
        <v>14</v>
      </c>
      <c r="I43" s="139">
        <v>19</v>
      </c>
      <c r="J43" s="142"/>
      <c r="K43" s="142">
        <f t="shared" si="18"/>
        <v>0.54602184087363492</v>
      </c>
      <c r="L43" s="142">
        <f t="shared" si="18"/>
        <v>0.7410296411856474</v>
      </c>
      <c r="M43" s="143">
        <f t="shared" si="12"/>
        <v>0</v>
      </c>
      <c r="N43" s="207">
        <f t="shared" si="2"/>
        <v>0</v>
      </c>
      <c r="O43" s="145">
        <f t="shared" si="3"/>
        <v>0</v>
      </c>
      <c r="P43" s="220">
        <f t="shared" si="4"/>
        <v>0</v>
      </c>
      <c r="Q43" s="145">
        <f t="shared" si="5"/>
        <v>0</v>
      </c>
      <c r="R43" s="144">
        <f t="shared" si="14"/>
        <v>0</v>
      </c>
      <c r="S43" s="144">
        <f t="shared" si="6"/>
        <v>0</v>
      </c>
      <c r="T43" s="256">
        <f t="shared" si="7"/>
        <v>0</v>
      </c>
      <c r="U43" s="145">
        <f t="shared" si="8"/>
        <v>0</v>
      </c>
      <c r="V43" s="144">
        <f t="shared" si="9"/>
        <v>0</v>
      </c>
      <c r="W43" s="209" t="s">
        <v>837</v>
      </c>
      <c r="X43" s="222"/>
      <c r="Y43" s="258"/>
      <c r="Z43" s="223"/>
      <c r="AA43" s="223"/>
      <c r="AB43" s="223"/>
    </row>
    <row r="44" spans="1:28" ht="31.5" x14ac:dyDescent="0.25">
      <c r="A44" s="303">
        <v>36</v>
      </c>
      <c r="B44" s="231" t="s">
        <v>48</v>
      </c>
      <c r="C44" s="231" t="s">
        <v>839</v>
      </c>
      <c r="D44" s="328">
        <v>17.899999999999999</v>
      </c>
      <c r="E44" s="234">
        <v>17.899999999999999</v>
      </c>
      <c r="F44" s="234">
        <v>17.55</v>
      </c>
      <c r="G44" s="232">
        <v>98</v>
      </c>
      <c r="H44" s="232">
        <v>61</v>
      </c>
      <c r="I44" s="232">
        <f>54+68</f>
        <v>122</v>
      </c>
      <c r="J44" s="234">
        <f t="shared" si="18"/>
        <v>5.4748603351955314</v>
      </c>
      <c r="K44" s="234">
        <f t="shared" si="18"/>
        <v>3.4078212290502794</v>
      </c>
      <c r="L44" s="234">
        <f t="shared" si="18"/>
        <v>6.9515669515669511</v>
      </c>
      <c r="M44" s="196">
        <f t="shared" si="12"/>
        <v>10</v>
      </c>
      <c r="N44" s="198">
        <f t="shared" si="2"/>
        <v>12</v>
      </c>
      <c r="O44" s="197">
        <f t="shared" si="3"/>
        <v>12.2</v>
      </c>
      <c r="P44" s="198">
        <f t="shared" si="4"/>
        <v>1</v>
      </c>
      <c r="Q44" s="197">
        <f t="shared" si="5"/>
        <v>1.2</v>
      </c>
      <c r="R44" s="198">
        <v>10</v>
      </c>
      <c r="S44" s="198">
        <f t="shared" si="6"/>
        <v>9</v>
      </c>
      <c r="T44" s="198">
        <f t="shared" si="7"/>
        <v>2</v>
      </c>
      <c r="U44" s="197">
        <f t="shared" si="8"/>
        <v>2.4</v>
      </c>
      <c r="V44" s="198">
        <f t="shared" si="9"/>
        <v>20</v>
      </c>
      <c r="W44" s="289">
        <v>12</v>
      </c>
      <c r="X44" s="289">
        <v>1</v>
      </c>
      <c r="Y44" s="289">
        <v>2</v>
      </c>
      <c r="Z44" s="311">
        <v>4</v>
      </c>
      <c r="AA44" s="311">
        <f t="shared" ref="AA44:AA45" si="23">AB44*100/Z44</f>
        <v>50</v>
      </c>
      <c r="AB44" s="330">
        <v>2</v>
      </c>
    </row>
    <row r="45" spans="1:28" ht="47.25" x14ac:dyDescent="0.25">
      <c r="A45" s="303">
        <v>37</v>
      </c>
      <c r="B45" s="231" t="s">
        <v>288</v>
      </c>
      <c r="C45" s="231" t="s">
        <v>838</v>
      </c>
      <c r="D45" s="328">
        <v>263.8</v>
      </c>
      <c r="E45" s="234">
        <v>269.89999999999998</v>
      </c>
      <c r="F45" s="234">
        <v>269.89999999999998</v>
      </c>
      <c r="G45" s="232">
        <v>309</v>
      </c>
      <c r="H45" s="232">
        <v>314</v>
      </c>
      <c r="I45" s="232">
        <f>74+194</f>
        <v>268</v>
      </c>
      <c r="J45" s="234">
        <f t="shared" si="18"/>
        <v>1.1713419257012887</v>
      </c>
      <c r="K45" s="234">
        <f t="shared" si="18"/>
        <v>1.1633938495739164</v>
      </c>
      <c r="L45" s="234">
        <f t="shared" si="18"/>
        <v>0.99296035568729168</v>
      </c>
      <c r="M45" s="196">
        <f t="shared" si="12"/>
        <v>3</v>
      </c>
      <c r="N45" s="198">
        <f t="shared" si="2"/>
        <v>8</v>
      </c>
      <c r="O45" s="197">
        <f t="shared" si="3"/>
        <v>8.0399999999999991</v>
      </c>
      <c r="P45" s="198">
        <f t="shared" si="4"/>
        <v>1</v>
      </c>
      <c r="Q45" s="197">
        <f t="shared" si="5"/>
        <v>1.6</v>
      </c>
      <c r="R45" s="198">
        <v>20</v>
      </c>
      <c r="S45" s="198">
        <f t="shared" si="6"/>
        <v>6</v>
      </c>
      <c r="T45" s="198">
        <f t="shared" si="7"/>
        <v>1</v>
      </c>
      <c r="U45" s="197">
        <f t="shared" si="8"/>
        <v>1.6</v>
      </c>
      <c r="V45" s="198">
        <v>20</v>
      </c>
      <c r="W45" s="289">
        <v>8</v>
      </c>
      <c r="X45" s="289">
        <v>1</v>
      </c>
      <c r="Y45" s="289">
        <v>1</v>
      </c>
      <c r="Z45" s="311">
        <v>5</v>
      </c>
      <c r="AA45" s="311">
        <f t="shared" si="23"/>
        <v>60</v>
      </c>
      <c r="AB45" s="330">
        <v>3</v>
      </c>
    </row>
    <row r="46" spans="1:28" s="6" customFormat="1" ht="15.75" hidden="1" customHeight="1" x14ac:dyDescent="0.25">
      <c r="A46" s="136">
        <v>38</v>
      </c>
      <c r="B46" s="158" t="s">
        <v>2</v>
      </c>
      <c r="C46" s="158" t="s">
        <v>809</v>
      </c>
      <c r="D46" s="229"/>
      <c r="E46" s="142"/>
      <c r="F46" s="142">
        <v>0</v>
      </c>
      <c r="G46" s="139"/>
      <c r="H46" s="139"/>
      <c r="I46" s="139">
        <v>0</v>
      </c>
      <c r="J46" s="142"/>
      <c r="K46" s="142"/>
      <c r="L46" s="142">
        <v>0</v>
      </c>
      <c r="M46" s="143">
        <f t="shared" si="12"/>
        <v>0</v>
      </c>
      <c r="N46" s="207">
        <f t="shared" si="2"/>
        <v>0</v>
      </c>
      <c r="O46" s="145">
        <f t="shared" si="3"/>
        <v>0</v>
      </c>
      <c r="P46" s="220">
        <f t="shared" si="4"/>
        <v>0</v>
      </c>
      <c r="Q46" s="145">
        <f t="shared" si="5"/>
        <v>0</v>
      </c>
      <c r="R46" s="144">
        <f t="shared" si="14"/>
        <v>0</v>
      </c>
      <c r="S46" s="144">
        <f t="shared" si="6"/>
        <v>0</v>
      </c>
      <c r="T46" s="256">
        <f t="shared" si="7"/>
        <v>0</v>
      </c>
      <c r="U46" s="145">
        <f t="shared" si="8"/>
        <v>0</v>
      </c>
      <c r="V46" s="144">
        <v>20</v>
      </c>
      <c r="W46" s="209"/>
      <c r="X46" s="222"/>
      <c r="Y46" s="258"/>
      <c r="Z46" s="223"/>
      <c r="AA46" s="223"/>
      <c r="AB46" s="223"/>
    </row>
    <row r="47" spans="1:28" ht="31.5" x14ac:dyDescent="0.25">
      <c r="A47" s="303">
        <v>39</v>
      </c>
      <c r="B47" s="231" t="s">
        <v>89</v>
      </c>
      <c r="C47" s="231" t="s">
        <v>839</v>
      </c>
      <c r="D47" s="234">
        <v>39.6</v>
      </c>
      <c r="E47" s="234">
        <v>39.6</v>
      </c>
      <c r="F47" s="234">
        <v>39.6</v>
      </c>
      <c r="G47" s="232">
        <v>85</v>
      </c>
      <c r="H47" s="232">
        <v>36</v>
      </c>
      <c r="I47" s="232">
        <v>64</v>
      </c>
      <c r="J47" s="234">
        <f t="shared" ref="J47" si="24">G47/D47</f>
        <v>2.1464646464646462</v>
      </c>
      <c r="K47" s="234">
        <f t="shared" ref="J47:K48" si="25">H47/E47</f>
        <v>0.90909090909090906</v>
      </c>
      <c r="L47" s="234">
        <f t="shared" si="18"/>
        <v>1.6161616161616161</v>
      </c>
      <c r="M47" s="196">
        <v>4</v>
      </c>
      <c r="N47" s="198">
        <f t="shared" si="2"/>
        <v>2</v>
      </c>
      <c r="O47" s="197">
        <f t="shared" si="3"/>
        <v>2.56</v>
      </c>
      <c r="P47" s="198">
        <f t="shared" si="4"/>
        <v>0</v>
      </c>
      <c r="Q47" s="197">
        <f t="shared" si="5"/>
        <v>0.5</v>
      </c>
      <c r="R47" s="198">
        <f t="shared" si="14"/>
        <v>25</v>
      </c>
      <c r="S47" s="198">
        <f t="shared" si="6"/>
        <v>2</v>
      </c>
      <c r="T47" s="198">
        <f t="shared" si="7"/>
        <v>0</v>
      </c>
      <c r="U47" s="197">
        <f t="shared" si="8"/>
        <v>0.4</v>
      </c>
      <c r="V47" s="198">
        <v>20</v>
      </c>
      <c r="W47" s="289">
        <v>2</v>
      </c>
      <c r="X47" s="289"/>
      <c r="Y47" s="289"/>
      <c r="Z47" s="311">
        <v>1</v>
      </c>
      <c r="AA47" s="311">
        <f t="shared" ref="AA47:AA48" si="26">AB47*100/Z47</f>
        <v>100</v>
      </c>
      <c r="AB47" s="330">
        <v>1</v>
      </c>
    </row>
    <row r="48" spans="1:28" ht="47.25" x14ac:dyDescent="0.25">
      <c r="A48" s="303">
        <v>40</v>
      </c>
      <c r="B48" s="231" t="s">
        <v>86</v>
      </c>
      <c r="C48" s="231" t="s">
        <v>809</v>
      </c>
      <c r="D48" s="328">
        <v>40.6</v>
      </c>
      <c r="E48" s="234">
        <v>40.6</v>
      </c>
      <c r="F48" s="234">
        <v>40.6</v>
      </c>
      <c r="G48" s="232">
        <v>73</v>
      </c>
      <c r="H48" s="232">
        <v>62</v>
      </c>
      <c r="I48" s="232">
        <v>78</v>
      </c>
      <c r="J48" s="234">
        <f t="shared" si="25"/>
        <v>1.7980295566502462</v>
      </c>
      <c r="K48" s="234">
        <f t="shared" si="25"/>
        <v>1.5270935960591132</v>
      </c>
      <c r="L48" s="234">
        <f t="shared" si="18"/>
        <v>1.9211822660098521</v>
      </c>
      <c r="M48" s="196">
        <f t="shared" si="12"/>
        <v>5</v>
      </c>
      <c r="N48" s="198">
        <f t="shared" si="2"/>
        <v>3</v>
      </c>
      <c r="O48" s="197">
        <f t="shared" si="3"/>
        <v>3.9</v>
      </c>
      <c r="P48" s="198">
        <f t="shared" si="4"/>
        <v>0</v>
      </c>
      <c r="Q48" s="197">
        <f t="shared" si="5"/>
        <v>0.75</v>
      </c>
      <c r="R48" s="198">
        <f t="shared" si="14"/>
        <v>25</v>
      </c>
      <c r="S48" s="198">
        <f t="shared" si="6"/>
        <v>3</v>
      </c>
      <c r="T48" s="198">
        <f t="shared" si="7"/>
        <v>0</v>
      </c>
      <c r="U48" s="197">
        <f t="shared" si="8"/>
        <v>0.6</v>
      </c>
      <c r="V48" s="198">
        <f t="shared" si="9"/>
        <v>20</v>
      </c>
      <c r="W48" s="289">
        <v>3</v>
      </c>
      <c r="X48" s="289">
        <v>1</v>
      </c>
      <c r="Y48" s="289"/>
      <c r="Z48" s="311">
        <v>3</v>
      </c>
      <c r="AA48" s="311">
        <f t="shared" si="26"/>
        <v>33.333333333333336</v>
      </c>
      <c r="AB48" s="330">
        <v>1</v>
      </c>
    </row>
    <row r="49" spans="1:28" s="6" customFormat="1" ht="15.75" hidden="1" customHeight="1" x14ac:dyDescent="0.25">
      <c r="A49" s="136">
        <v>41</v>
      </c>
      <c r="B49" s="158" t="s">
        <v>444</v>
      </c>
      <c r="C49" s="158" t="s">
        <v>809</v>
      </c>
      <c r="D49" s="229"/>
      <c r="E49" s="142"/>
      <c r="F49" s="142"/>
      <c r="G49" s="139"/>
      <c r="H49" s="139"/>
      <c r="I49" s="139"/>
      <c r="J49" s="142"/>
      <c r="K49" s="142"/>
      <c r="L49" s="142"/>
      <c r="M49" s="143">
        <f t="shared" si="12"/>
        <v>0</v>
      </c>
      <c r="N49" s="207">
        <f t="shared" si="2"/>
        <v>0</v>
      </c>
      <c r="O49" s="145">
        <f t="shared" si="3"/>
        <v>0</v>
      </c>
      <c r="P49" s="220">
        <f t="shared" si="4"/>
        <v>0</v>
      </c>
      <c r="Q49" s="145">
        <f t="shared" si="5"/>
        <v>0</v>
      </c>
      <c r="R49" s="144">
        <f t="shared" si="14"/>
        <v>0</v>
      </c>
      <c r="S49" s="144">
        <f t="shared" si="6"/>
        <v>0</v>
      </c>
      <c r="T49" s="256">
        <f t="shared" si="7"/>
        <v>0</v>
      </c>
      <c r="U49" s="145">
        <f t="shared" si="8"/>
        <v>0</v>
      </c>
      <c r="V49" s="144">
        <f t="shared" si="9"/>
        <v>0</v>
      </c>
      <c r="W49" s="209"/>
      <c r="X49" s="222"/>
      <c r="Y49" s="258"/>
      <c r="Z49" s="223"/>
      <c r="AA49" s="223"/>
      <c r="AB49" s="223"/>
    </row>
    <row r="50" spans="1:28" ht="31.5" customHeight="1" x14ac:dyDescent="0.25">
      <c r="A50" s="303">
        <v>42</v>
      </c>
      <c r="B50" s="231" t="s">
        <v>666</v>
      </c>
      <c r="C50" s="231" t="s">
        <v>49</v>
      </c>
      <c r="D50" s="234">
        <v>6.45</v>
      </c>
      <c r="E50" s="234">
        <v>6.45</v>
      </c>
      <c r="F50" s="234">
        <v>6.45</v>
      </c>
      <c r="G50" s="232">
        <v>24</v>
      </c>
      <c r="H50" s="232">
        <v>16</v>
      </c>
      <c r="I50" s="232">
        <v>19</v>
      </c>
      <c r="J50" s="234">
        <f t="shared" ref="J50:J59" si="27">G50/D50</f>
        <v>3.7209302325581395</v>
      </c>
      <c r="K50" s="234">
        <f t="shared" ref="K50:K60" si="28">H50/E50</f>
        <v>2.4806201550387597</v>
      </c>
      <c r="L50" s="234">
        <f t="shared" si="18"/>
        <v>2.945736434108527</v>
      </c>
      <c r="M50" s="196">
        <f t="shared" si="12"/>
        <v>7</v>
      </c>
      <c r="N50" s="198">
        <f t="shared" si="2"/>
        <v>1</v>
      </c>
      <c r="O50" s="197">
        <f t="shared" si="3"/>
        <v>1.33</v>
      </c>
      <c r="P50" s="198">
        <f t="shared" si="4"/>
        <v>0</v>
      </c>
      <c r="Q50" s="197">
        <f t="shared" si="5"/>
        <v>0.25</v>
      </c>
      <c r="R50" s="198">
        <f t="shared" si="14"/>
        <v>25</v>
      </c>
      <c r="S50" s="198">
        <f t="shared" si="6"/>
        <v>1</v>
      </c>
      <c r="T50" s="198">
        <f t="shared" si="7"/>
        <v>0</v>
      </c>
      <c r="U50" s="197">
        <f t="shared" si="8"/>
        <v>0.2</v>
      </c>
      <c r="V50" s="198">
        <f t="shared" si="9"/>
        <v>20</v>
      </c>
      <c r="W50" s="289">
        <v>1</v>
      </c>
      <c r="X50" s="289"/>
      <c r="Y50" s="289"/>
      <c r="Z50" s="311">
        <v>1</v>
      </c>
      <c r="AA50" s="311">
        <f t="shared" ref="AA50:AA57" si="29">AB50*100/Z50</f>
        <v>0</v>
      </c>
      <c r="AB50" s="311">
        <v>0</v>
      </c>
    </row>
    <row r="51" spans="1:28" ht="31.5" customHeight="1" x14ac:dyDescent="0.25">
      <c r="A51" s="303">
        <v>43</v>
      </c>
      <c r="B51" s="231" t="s">
        <v>667</v>
      </c>
      <c r="C51" s="231" t="s">
        <v>49</v>
      </c>
      <c r="D51" s="234">
        <v>6.53</v>
      </c>
      <c r="E51" s="234">
        <v>6.53</v>
      </c>
      <c r="F51" s="234">
        <v>6.53</v>
      </c>
      <c r="G51" s="232">
        <v>18</v>
      </c>
      <c r="H51" s="232">
        <v>18</v>
      </c>
      <c r="I51" s="232">
        <v>18</v>
      </c>
      <c r="J51" s="234">
        <f t="shared" si="27"/>
        <v>2.7565084226646248</v>
      </c>
      <c r="K51" s="234">
        <f t="shared" si="28"/>
        <v>2.7565084226646248</v>
      </c>
      <c r="L51" s="234">
        <f t="shared" si="18"/>
        <v>2.7565084226646248</v>
      </c>
      <c r="M51" s="196">
        <f t="shared" si="12"/>
        <v>7</v>
      </c>
      <c r="N51" s="198">
        <f t="shared" si="2"/>
        <v>1</v>
      </c>
      <c r="O51" s="197">
        <f t="shared" si="3"/>
        <v>1.26</v>
      </c>
      <c r="P51" s="198">
        <f t="shared" si="4"/>
        <v>0</v>
      </c>
      <c r="Q51" s="197">
        <f t="shared" si="5"/>
        <v>0.25</v>
      </c>
      <c r="R51" s="198">
        <f t="shared" si="14"/>
        <v>25</v>
      </c>
      <c r="S51" s="198">
        <f t="shared" si="6"/>
        <v>1</v>
      </c>
      <c r="T51" s="198">
        <f t="shared" si="7"/>
        <v>0</v>
      </c>
      <c r="U51" s="197">
        <f t="shared" si="8"/>
        <v>0.2</v>
      </c>
      <c r="V51" s="198">
        <f t="shared" si="9"/>
        <v>20</v>
      </c>
      <c r="W51" s="289">
        <v>1</v>
      </c>
      <c r="X51" s="289"/>
      <c r="Y51" s="289"/>
      <c r="Z51" s="311">
        <v>1</v>
      </c>
      <c r="AA51" s="311">
        <f t="shared" si="29"/>
        <v>0</v>
      </c>
      <c r="AB51" s="311">
        <v>0</v>
      </c>
    </row>
    <row r="52" spans="1:28" ht="31.5" x14ac:dyDescent="0.25">
      <c r="A52" s="303">
        <v>44</v>
      </c>
      <c r="B52" s="231" t="s">
        <v>50</v>
      </c>
      <c r="C52" s="231" t="s">
        <v>49</v>
      </c>
      <c r="D52" s="328">
        <v>672.9</v>
      </c>
      <c r="E52" s="234">
        <v>646.79999999999995</v>
      </c>
      <c r="F52" s="234">
        <v>648.80999999999995</v>
      </c>
      <c r="G52" s="232">
        <v>727</v>
      </c>
      <c r="H52" s="232">
        <v>689</v>
      </c>
      <c r="I52" s="232">
        <v>823</v>
      </c>
      <c r="J52" s="234">
        <f t="shared" si="27"/>
        <v>1.080398276118294</v>
      </c>
      <c r="K52" s="234">
        <f t="shared" si="28"/>
        <v>1.0652442795299939</v>
      </c>
      <c r="L52" s="234">
        <f t="shared" si="18"/>
        <v>1.2684761332285261</v>
      </c>
      <c r="M52" s="196">
        <v>4.3</v>
      </c>
      <c r="N52" s="198">
        <f t="shared" si="2"/>
        <v>35</v>
      </c>
      <c r="O52" s="197">
        <f t="shared" si="3"/>
        <v>35.388999999999996</v>
      </c>
      <c r="P52" s="198">
        <f t="shared" si="4"/>
        <v>0</v>
      </c>
      <c r="Q52" s="197">
        <f t="shared" si="5"/>
        <v>0</v>
      </c>
      <c r="R52" s="198">
        <v>0</v>
      </c>
      <c r="S52" s="198">
        <f t="shared" si="6"/>
        <v>28</v>
      </c>
      <c r="T52" s="198">
        <f t="shared" si="7"/>
        <v>7</v>
      </c>
      <c r="U52" s="197">
        <f t="shared" si="8"/>
        <v>7</v>
      </c>
      <c r="V52" s="198">
        <f t="shared" si="9"/>
        <v>20</v>
      </c>
      <c r="W52" s="289">
        <v>35</v>
      </c>
      <c r="X52" s="289">
        <v>0</v>
      </c>
      <c r="Y52" s="289">
        <v>8</v>
      </c>
      <c r="Z52" s="311">
        <v>34</v>
      </c>
      <c r="AA52" s="311">
        <f t="shared" si="29"/>
        <v>61.764705882352942</v>
      </c>
      <c r="AB52" s="330">
        <v>21</v>
      </c>
    </row>
    <row r="53" spans="1:28" ht="31.5" x14ac:dyDescent="0.25">
      <c r="A53" s="303">
        <v>45</v>
      </c>
      <c r="B53" s="231" t="s">
        <v>54</v>
      </c>
      <c r="C53" s="231" t="s">
        <v>53</v>
      </c>
      <c r="D53" s="234">
        <v>99.8</v>
      </c>
      <c r="E53" s="234">
        <v>193.8</v>
      </c>
      <c r="F53" s="234">
        <v>193.8</v>
      </c>
      <c r="G53" s="232">
        <v>179</v>
      </c>
      <c r="H53" s="232">
        <v>271</v>
      </c>
      <c r="I53" s="232">
        <v>619</v>
      </c>
      <c r="J53" s="234">
        <f t="shared" si="27"/>
        <v>1.7935871743486975</v>
      </c>
      <c r="K53" s="234">
        <f t="shared" si="28"/>
        <v>1.3983488132094943</v>
      </c>
      <c r="L53" s="234">
        <f t="shared" si="18"/>
        <v>3.1940144478844168</v>
      </c>
      <c r="M53" s="196">
        <v>1.7</v>
      </c>
      <c r="N53" s="198">
        <f t="shared" si="2"/>
        <v>10</v>
      </c>
      <c r="O53" s="197">
        <f t="shared" si="3"/>
        <v>10.523</v>
      </c>
      <c r="P53" s="198">
        <f t="shared" si="4"/>
        <v>1</v>
      </c>
      <c r="Q53" s="197">
        <f t="shared" si="5"/>
        <v>1</v>
      </c>
      <c r="R53" s="198">
        <v>10</v>
      </c>
      <c r="S53" s="198">
        <f t="shared" si="6"/>
        <v>7</v>
      </c>
      <c r="T53" s="198">
        <f t="shared" si="7"/>
        <v>2</v>
      </c>
      <c r="U53" s="197">
        <f t="shared" si="8"/>
        <v>2</v>
      </c>
      <c r="V53" s="198">
        <f t="shared" si="9"/>
        <v>20</v>
      </c>
      <c r="W53" s="289">
        <v>10</v>
      </c>
      <c r="X53" s="289">
        <v>1</v>
      </c>
      <c r="Y53" s="289">
        <v>2</v>
      </c>
      <c r="Z53" s="311">
        <v>10</v>
      </c>
      <c r="AA53" s="311">
        <f t="shared" si="29"/>
        <v>50</v>
      </c>
      <c r="AB53" s="330">
        <v>5</v>
      </c>
    </row>
    <row r="54" spans="1:28" ht="31.5" x14ac:dyDescent="0.25">
      <c r="A54" s="303">
        <v>46</v>
      </c>
      <c r="B54" s="231" t="s">
        <v>811</v>
      </c>
      <c r="C54" s="231" t="s">
        <v>49</v>
      </c>
      <c r="D54" s="328">
        <v>278</v>
      </c>
      <c r="E54" s="234">
        <v>277.7</v>
      </c>
      <c r="F54" s="234">
        <v>274.27999999999997</v>
      </c>
      <c r="G54" s="232">
        <v>334</v>
      </c>
      <c r="H54" s="232">
        <v>401</v>
      </c>
      <c r="I54" s="232">
        <v>577</v>
      </c>
      <c r="J54" s="234">
        <f t="shared" si="27"/>
        <v>1.2014388489208634</v>
      </c>
      <c r="K54" s="234">
        <f t="shared" si="28"/>
        <v>1.4440043212099389</v>
      </c>
      <c r="L54" s="234">
        <f t="shared" si="18"/>
        <v>2.1036896602012543</v>
      </c>
      <c r="M54" s="196">
        <v>5</v>
      </c>
      <c r="N54" s="198">
        <f t="shared" si="2"/>
        <v>28</v>
      </c>
      <c r="O54" s="197">
        <f t="shared" si="3"/>
        <v>28.85</v>
      </c>
      <c r="P54" s="198">
        <f t="shared" si="4"/>
        <v>0</v>
      </c>
      <c r="Q54" s="197">
        <f t="shared" si="5"/>
        <v>0</v>
      </c>
      <c r="R54" s="198">
        <v>0</v>
      </c>
      <c r="S54" s="198">
        <f t="shared" si="6"/>
        <v>23</v>
      </c>
      <c r="T54" s="198">
        <f t="shared" si="7"/>
        <v>5</v>
      </c>
      <c r="U54" s="197">
        <f t="shared" si="8"/>
        <v>5.6</v>
      </c>
      <c r="V54" s="198">
        <f t="shared" si="9"/>
        <v>20</v>
      </c>
      <c r="W54" s="289" t="s">
        <v>842</v>
      </c>
      <c r="X54" s="289"/>
      <c r="Y54" s="289"/>
      <c r="Z54" s="311">
        <v>16</v>
      </c>
      <c r="AA54" s="311">
        <f t="shared" si="29"/>
        <v>75</v>
      </c>
      <c r="AB54" s="330">
        <v>12</v>
      </c>
    </row>
    <row r="55" spans="1:28" ht="31.5" x14ac:dyDescent="0.25">
      <c r="A55" s="303">
        <v>47</v>
      </c>
      <c r="B55" s="231" t="s">
        <v>812</v>
      </c>
      <c r="C55" s="231" t="s">
        <v>53</v>
      </c>
      <c r="D55" s="328">
        <v>65.599999999999994</v>
      </c>
      <c r="E55" s="234">
        <v>65.55</v>
      </c>
      <c r="F55" s="234">
        <v>65.55</v>
      </c>
      <c r="G55" s="232">
        <v>115</v>
      </c>
      <c r="H55" s="232">
        <v>146</v>
      </c>
      <c r="I55" s="232">
        <v>177</v>
      </c>
      <c r="J55" s="234">
        <f t="shared" si="27"/>
        <v>1.753048780487805</v>
      </c>
      <c r="K55" s="234">
        <f t="shared" si="28"/>
        <v>2.2273073989321128</v>
      </c>
      <c r="L55" s="234">
        <f t="shared" si="18"/>
        <v>2.7002288329519453</v>
      </c>
      <c r="M55" s="196">
        <f t="shared" si="12"/>
        <v>7</v>
      </c>
      <c r="N55" s="198">
        <f t="shared" si="2"/>
        <v>12</v>
      </c>
      <c r="O55" s="197">
        <f t="shared" si="3"/>
        <v>12.39</v>
      </c>
      <c r="P55" s="198">
        <f t="shared" si="4"/>
        <v>0</v>
      </c>
      <c r="Q55" s="197">
        <f t="shared" si="5"/>
        <v>0</v>
      </c>
      <c r="R55" s="198">
        <v>0</v>
      </c>
      <c r="S55" s="198">
        <f t="shared" si="6"/>
        <v>10</v>
      </c>
      <c r="T55" s="198">
        <f t="shared" si="7"/>
        <v>2</v>
      </c>
      <c r="U55" s="197">
        <f t="shared" si="8"/>
        <v>2.4</v>
      </c>
      <c r="V55" s="198">
        <f t="shared" si="9"/>
        <v>20</v>
      </c>
      <c r="W55" s="289" t="s">
        <v>842</v>
      </c>
      <c r="X55" s="289"/>
      <c r="Y55" s="289"/>
      <c r="Z55" s="311">
        <v>7</v>
      </c>
      <c r="AA55" s="311">
        <f t="shared" si="29"/>
        <v>71.428571428571431</v>
      </c>
      <c r="AB55" s="330">
        <v>5</v>
      </c>
    </row>
    <row r="56" spans="1:28" ht="31.5" x14ac:dyDescent="0.25">
      <c r="A56" s="303">
        <v>48</v>
      </c>
      <c r="B56" s="231" t="s">
        <v>668</v>
      </c>
      <c r="C56" s="231" t="s">
        <v>49</v>
      </c>
      <c r="D56" s="234">
        <v>30.15</v>
      </c>
      <c r="E56" s="234">
        <v>30.15</v>
      </c>
      <c r="F56" s="234">
        <v>30.15</v>
      </c>
      <c r="G56" s="232">
        <v>98</v>
      </c>
      <c r="H56" s="232">
        <v>84</v>
      </c>
      <c r="I56" s="232">
        <v>87</v>
      </c>
      <c r="J56" s="234">
        <f t="shared" si="27"/>
        <v>3.2504145936981761</v>
      </c>
      <c r="K56" s="234">
        <f t="shared" si="28"/>
        <v>2.7860696517412937</v>
      </c>
      <c r="L56" s="234">
        <f t="shared" si="18"/>
        <v>2.8855721393034828</v>
      </c>
      <c r="M56" s="196">
        <f t="shared" si="12"/>
        <v>7</v>
      </c>
      <c r="N56" s="198">
        <f t="shared" si="2"/>
        <v>6</v>
      </c>
      <c r="O56" s="197">
        <f t="shared" si="3"/>
        <v>6.09</v>
      </c>
      <c r="P56" s="198">
        <f t="shared" si="4"/>
        <v>0</v>
      </c>
      <c r="Q56" s="197">
        <f t="shared" si="5"/>
        <v>0</v>
      </c>
      <c r="R56" s="198">
        <v>0</v>
      </c>
      <c r="S56" s="198">
        <f t="shared" si="6"/>
        <v>5</v>
      </c>
      <c r="T56" s="198">
        <f t="shared" si="7"/>
        <v>1</v>
      </c>
      <c r="U56" s="197">
        <f t="shared" si="8"/>
        <v>1.2</v>
      </c>
      <c r="V56" s="198">
        <f t="shared" si="9"/>
        <v>20</v>
      </c>
      <c r="W56" s="289">
        <v>6</v>
      </c>
      <c r="X56" s="289">
        <v>0</v>
      </c>
      <c r="Y56" s="289">
        <v>1</v>
      </c>
      <c r="Z56" s="311">
        <v>5</v>
      </c>
      <c r="AA56" s="311">
        <f t="shared" si="29"/>
        <v>100</v>
      </c>
      <c r="AB56" s="330">
        <v>5</v>
      </c>
    </row>
    <row r="57" spans="1:28" ht="31.5" x14ac:dyDescent="0.25">
      <c r="A57" s="303">
        <v>49</v>
      </c>
      <c r="B57" s="231" t="s">
        <v>91</v>
      </c>
      <c r="C57" s="231" t="s">
        <v>49</v>
      </c>
      <c r="D57" s="234">
        <v>19</v>
      </c>
      <c r="E57" s="234">
        <v>19</v>
      </c>
      <c r="F57" s="234">
        <v>19</v>
      </c>
      <c r="G57" s="232">
        <v>113</v>
      </c>
      <c r="H57" s="232">
        <v>83</v>
      </c>
      <c r="I57" s="232">
        <v>114</v>
      </c>
      <c r="J57" s="234">
        <f t="shared" si="27"/>
        <v>5.9473684210526319</v>
      </c>
      <c r="K57" s="234">
        <f t="shared" si="28"/>
        <v>4.3684210526315788</v>
      </c>
      <c r="L57" s="234">
        <f t="shared" si="18"/>
        <v>6</v>
      </c>
      <c r="M57" s="196">
        <v>7</v>
      </c>
      <c r="N57" s="198">
        <f t="shared" si="2"/>
        <v>7</v>
      </c>
      <c r="O57" s="197">
        <f t="shared" si="3"/>
        <v>7.98</v>
      </c>
      <c r="P57" s="198">
        <f t="shared" si="4"/>
        <v>0</v>
      </c>
      <c r="Q57" s="197">
        <f t="shared" si="5"/>
        <v>0</v>
      </c>
      <c r="R57" s="198">
        <v>0</v>
      </c>
      <c r="S57" s="198">
        <f t="shared" si="6"/>
        <v>6</v>
      </c>
      <c r="T57" s="198">
        <f t="shared" si="7"/>
        <v>1</v>
      </c>
      <c r="U57" s="197">
        <f t="shared" si="8"/>
        <v>1.4</v>
      </c>
      <c r="V57" s="198">
        <f t="shared" si="9"/>
        <v>20</v>
      </c>
      <c r="W57" s="289">
        <v>7</v>
      </c>
      <c r="X57" s="289">
        <v>0</v>
      </c>
      <c r="Y57" s="289">
        <v>1</v>
      </c>
      <c r="Z57" s="311">
        <v>6</v>
      </c>
      <c r="AA57" s="311">
        <f t="shared" si="29"/>
        <v>100</v>
      </c>
      <c r="AB57" s="330">
        <v>6</v>
      </c>
    </row>
    <row r="58" spans="1:28" s="6" customFormat="1" ht="31.5" hidden="1" customHeight="1" x14ac:dyDescent="0.25">
      <c r="A58" s="136">
        <v>50</v>
      </c>
      <c r="B58" s="158" t="s">
        <v>90</v>
      </c>
      <c r="C58" s="158" t="s">
        <v>49</v>
      </c>
      <c r="D58" s="142">
        <v>44</v>
      </c>
      <c r="E58" s="142">
        <v>44</v>
      </c>
      <c r="F58" s="142">
        <v>44</v>
      </c>
      <c r="G58" s="139">
        <v>102</v>
      </c>
      <c r="H58" s="139">
        <v>82</v>
      </c>
      <c r="I58" s="139">
        <v>69</v>
      </c>
      <c r="J58" s="142">
        <f t="shared" si="27"/>
        <v>2.3181818181818183</v>
      </c>
      <c r="K58" s="142">
        <f t="shared" si="28"/>
        <v>1.8636363636363635</v>
      </c>
      <c r="L58" s="142">
        <f t="shared" si="18"/>
        <v>1.5681818181818181</v>
      </c>
      <c r="M58" s="143">
        <v>0</v>
      </c>
      <c r="N58" s="207">
        <f t="shared" si="2"/>
        <v>0</v>
      </c>
      <c r="O58" s="145">
        <f t="shared" si="3"/>
        <v>0</v>
      </c>
      <c r="P58" s="220">
        <f t="shared" si="4"/>
        <v>0</v>
      </c>
      <c r="Q58" s="145">
        <f t="shared" si="5"/>
        <v>0</v>
      </c>
      <c r="R58" s="144">
        <f t="shared" si="14"/>
        <v>25</v>
      </c>
      <c r="S58" s="144">
        <f t="shared" si="6"/>
        <v>0</v>
      </c>
      <c r="T58" s="256">
        <f t="shared" si="7"/>
        <v>0</v>
      </c>
      <c r="U58" s="145">
        <f t="shared" si="8"/>
        <v>0</v>
      </c>
      <c r="V58" s="144">
        <f t="shared" si="9"/>
        <v>20</v>
      </c>
      <c r="W58" s="209" t="s">
        <v>837</v>
      </c>
      <c r="X58" s="222"/>
      <c r="Y58" s="258"/>
      <c r="Z58" s="223">
        <v>4</v>
      </c>
      <c r="AA58" s="223"/>
      <c r="AB58" s="223"/>
    </row>
    <row r="59" spans="1:28" s="6" customFormat="1" ht="31.5" hidden="1" customHeight="1" x14ac:dyDescent="0.25">
      <c r="A59" s="136">
        <v>51</v>
      </c>
      <c r="B59" s="158" t="s">
        <v>669</v>
      </c>
      <c r="C59" s="158" t="s">
        <v>49</v>
      </c>
      <c r="D59" s="142">
        <v>44.38</v>
      </c>
      <c r="E59" s="142">
        <v>44.38</v>
      </c>
      <c r="F59" s="142">
        <v>44.38</v>
      </c>
      <c r="G59" s="139">
        <v>130</v>
      </c>
      <c r="H59" s="139">
        <v>123</v>
      </c>
      <c r="I59" s="139">
        <v>128</v>
      </c>
      <c r="J59" s="142">
        <f t="shared" si="27"/>
        <v>2.9292474087426768</v>
      </c>
      <c r="K59" s="142">
        <f t="shared" si="28"/>
        <v>2.7715187021180712</v>
      </c>
      <c r="L59" s="142">
        <f t="shared" si="18"/>
        <v>2.8841820639927893</v>
      </c>
      <c r="M59" s="143">
        <v>0</v>
      </c>
      <c r="N59" s="207">
        <f t="shared" si="2"/>
        <v>0</v>
      </c>
      <c r="O59" s="145">
        <f t="shared" si="3"/>
        <v>0</v>
      </c>
      <c r="P59" s="220">
        <f t="shared" si="4"/>
        <v>0</v>
      </c>
      <c r="Q59" s="145">
        <f t="shared" si="5"/>
        <v>0</v>
      </c>
      <c r="R59" s="144">
        <v>0</v>
      </c>
      <c r="S59" s="144">
        <f t="shared" si="6"/>
        <v>0</v>
      </c>
      <c r="T59" s="256">
        <f t="shared" si="7"/>
        <v>0</v>
      </c>
      <c r="U59" s="145">
        <f t="shared" si="8"/>
        <v>0</v>
      </c>
      <c r="V59" s="144">
        <f t="shared" si="9"/>
        <v>20</v>
      </c>
      <c r="W59" s="209" t="s">
        <v>837</v>
      </c>
      <c r="X59" s="222"/>
      <c r="Y59" s="258"/>
      <c r="Z59" s="223">
        <v>6</v>
      </c>
      <c r="AA59" s="223"/>
      <c r="AB59" s="223"/>
    </row>
    <row r="60" spans="1:28" ht="31.5" x14ac:dyDescent="0.25">
      <c r="A60" s="303">
        <v>52</v>
      </c>
      <c r="B60" s="231" t="s">
        <v>242</v>
      </c>
      <c r="C60" s="231" t="s">
        <v>49</v>
      </c>
      <c r="D60" s="328"/>
      <c r="E60" s="234">
        <v>45.4</v>
      </c>
      <c r="F60" s="234">
        <v>42.76</v>
      </c>
      <c r="G60" s="232"/>
      <c r="H60" s="232">
        <v>99</v>
      </c>
      <c r="I60" s="232">
        <v>127</v>
      </c>
      <c r="J60" s="234"/>
      <c r="K60" s="234">
        <f t="shared" si="28"/>
        <v>2.1806167400881056</v>
      </c>
      <c r="L60" s="234">
        <f t="shared" si="18"/>
        <v>2.9700654817586529</v>
      </c>
      <c r="M60" s="196">
        <v>6</v>
      </c>
      <c r="N60" s="198">
        <f t="shared" si="2"/>
        <v>7</v>
      </c>
      <c r="O60" s="197">
        <f t="shared" si="3"/>
        <v>7.62</v>
      </c>
      <c r="P60" s="198">
        <f t="shared" si="4"/>
        <v>0</v>
      </c>
      <c r="Q60" s="197">
        <f t="shared" si="5"/>
        <v>0</v>
      </c>
      <c r="R60" s="198">
        <v>0</v>
      </c>
      <c r="S60" s="198">
        <f t="shared" si="6"/>
        <v>7</v>
      </c>
      <c r="T60" s="198">
        <f t="shared" si="7"/>
        <v>0</v>
      </c>
      <c r="U60" s="197">
        <f t="shared" si="8"/>
        <v>0</v>
      </c>
      <c r="V60" s="198">
        <v>0</v>
      </c>
      <c r="W60" s="289">
        <v>7</v>
      </c>
      <c r="X60" s="289"/>
      <c r="Y60" s="289"/>
      <c r="Z60" s="311">
        <v>6</v>
      </c>
      <c r="AA60" s="311">
        <f>AB60*100/Z60</f>
        <v>66.666666666666671</v>
      </c>
      <c r="AB60" s="330">
        <v>4</v>
      </c>
    </row>
    <row r="61" spans="1:28" s="6" customFormat="1" ht="31.5" hidden="1" customHeight="1" x14ac:dyDescent="0.25">
      <c r="A61" s="136">
        <v>53</v>
      </c>
      <c r="B61" s="158" t="s">
        <v>444</v>
      </c>
      <c r="C61" s="158" t="s">
        <v>810</v>
      </c>
      <c r="D61" s="229"/>
      <c r="E61" s="142"/>
      <c r="F61" s="142"/>
      <c r="G61" s="139"/>
      <c r="H61" s="139"/>
      <c r="I61" s="139"/>
      <c r="J61" s="142"/>
      <c r="K61" s="142"/>
      <c r="L61" s="142"/>
      <c r="M61" s="143">
        <f t="shared" si="12"/>
        <v>0</v>
      </c>
      <c r="N61" s="207">
        <f t="shared" si="2"/>
        <v>0</v>
      </c>
      <c r="O61" s="145">
        <f t="shared" si="3"/>
        <v>0</v>
      </c>
      <c r="P61" s="220">
        <f t="shared" si="4"/>
        <v>0</v>
      </c>
      <c r="Q61" s="145">
        <f t="shared" si="5"/>
        <v>0</v>
      </c>
      <c r="R61" s="144">
        <f t="shared" si="14"/>
        <v>0</v>
      </c>
      <c r="S61" s="144">
        <f t="shared" si="6"/>
        <v>0</v>
      </c>
      <c r="T61" s="256">
        <f t="shared" si="7"/>
        <v>0</v>
      </c>
      <c r="U61" s="145">
        <f t="shared" si="8"/>
        <v>0</v>
      </c>
      <c r="V61" s="144">
        <f t="shared" si="9"/>
        <v>0</v>
      </c>
      <c r="W61" s="209"/>
      <c r="X61" s="222"/>
      <c r="Y61" s="258"/>
      <c r="Z61" s="223"/>
      <c r="AA61" s="223"/>
      <c r="AB61" s="223"/>
    </row>
    <row r="62" spans="1:28" ht="31.5" x14ac:dyDescent="0.25">
      <c r="A62" s="303">
        <v>54</v>
      </c>
      <c r="B62" s="231" t="s">
        <v>672</v>
      </c>
      <c r="C62" s="231" t="s">
        <v>671</v>
      </c>
      <c r="D62" s="234"/>
      <c r="E62" s="234">
        <v>12.6</v>
      </c>
      <c r="F62" s="234">
        <v>12.6</v>
      </c>
      <c r="G62" s="232"/>
      <c r="H62" s="232">
        <v>8</v>
      </c>
      <c r="I62" s="232">
        <v>28</v>
      </c>
      <c r="J62" s="234"/>
      <c r="K62" s="234">
        <f t="shared" si="18"/>
        <v>0.63492063492063489</v>
      </c>
      <c r="L62" s="234">
        <f t="shared" si="18"/>
        <v>2.2222222222222223</v>
      </c>
      <c r="M62" s="196">
        <f t="shared" si="12"/>
        <v>7</v>
      </c>
      <c r="N62" s="198">
        <f t="shared" si="2"/>
        <v>1</v>
      </c>
      <c r="O62" s="197">
        <f t="shared" si="3"/>
        <v>1.96</v>
      </c>
      <c r="P62" s="198">
        <f t="shared" si="4"/>
        <v>0</v>
      </c>
      <c r="Q62" s="197">
        <f t="shared" si="5"/>
        <v>0</v>
      </c>
      <c r="R62" s="198">
        <v>0</v>
      </c>
      <c r="S62" s="198">
        <f t="shared" si="6"/>
        <v>1</v>
      </c>
      <c r="T62" s="198">
        <f t="shared" si="7"/>
        <v>0</v>
      </c>
      <c r="U62" s="197">
        <f t="shared" si="8"/>
        <v>0.2</v>
      </c>
      <c r="V62" s="198">
        <f t="shared" si="9"/>
        <v>20</v>
      </c>
      <c r="W62" s="289">
        <v>1</v>
      </c>
      <c r="X62" s="289"/>
      <c r="Y62" s="289"/>
      <c r="Z62" s="311">
        <v>0</v>
      </c>
      <c r="AA62" s="311"/>
      <c r="AB62" s="330">
        <v>0</v>
      </c>
    </row>
    <row r="63" spans="1:28" ht="31.5" x14ac:dyDescent="0.25">
      <c r="A63" s="303">
        <v>55</v>
      </c>
      <c r="B63" s="231" t="s">
        <v>660</v>
      </c>
      <c r="C63" s="231" t="s">
        <v>840</v>
      </c>
      <c r="D63" s="328">
        <v>32.200000000000003</v>
      </c>
      <c r="E63" s="234">
        <v>32.1</v>
      </c>
      <c r="F63" s="234">
        <v>32.1</v>
      </c>
      <c r="G63" s="232">
        <v>62</v>
      </c>
      <c r="H63" s="232">
        <v>51</v>
      </c>
      <c r="I63" s="232">
        <v>33</v>
      </c>
      <c r="J63" s="234">
        <f t="shared" si="18"/>
        <v>1.9254658385093166</v>
      </c>
      <c r="K63" s="234">
        <f t="shared" si="18"/>
        <v>1.5887850467289719</v>
      </c>
      <c r="L63" s="234">
        <f t="shared" si="18"/>
        <v>1.02803738317757</v>
      </c>
      <c r="M63" s="196">
        <f t="shared" si="12"/>
        <v>5</v>
      </c>
      <c r="N63" s="198">
        <f t="shared" si="2"/>
        <v>1</v>
      </c>
      <c r="O63" s="197">
        <f t="shared" si="3"/>
        <v>1.65</v>
      </c>
      <c r="P63" s="198">
        <f t="shared" si="4"/>
        <v>0</v>
      </c>
      <c r="Q63" s="197">
        <f t="shared" si="5"/>
        <v>0</v>
      </c>
      <c r="R63" s="198">
        <v>0</v>
      </c>
      <c r="S63" s="198">
        <f t="shared" si="6"/>
        <v>1</v>
      </c>
      <c r="T63" s="198">
        <f t="shared" si="7"/>
        <v>0</v>
      </c>
      <c r="U63" s="197">
        <f t="shared" si="8"/>
        <v>0.2</v>
      </c>
      <c r="V63" s="198">
        <f t="shared" si="9"/>
        <v>20</v>
      </c>
      <c r="W63" s="289">
        <v>1</v>
      </c>
      <c r="X63" s="289"/>
      <c r="Y63" s="289"/>
      <c r="Z63" s="311">
        <v>1</v>
      </c>
      <c r="AA63" s="311">
        <f t="shared" ref="AA63:AA69" si="30">AB63*100/Z63</f>
        <v>0</v>
      </c>
      <c r="AB63" s="330">
        <v>0</v>
      </c>
    </row>
    <row r="64" spans="1:28" ht="47.25" x14ac:dyDescent="0.25">
      <c r="A64" s="303">
        <v>56</v>
      </c>
      <c r="B64" s="231" t="s">
        <v>170</v>
      </c>
      <c r="C64" s="231" t="s">
        <v>671</v>
      </c>
      <c r="D64" s="234">
        <v>993.68</v>
      </c>
      <c r="E64" s="234">
        <v>993.68</v>
      </c>
      <c r="F64" s="234">
        <v>989.3</v>
      </c>
      <c r="G64" s="232">
        <v>1314</v>
      </c>
      <c r="H64" s="232">
        <v>1085</v>
      </c>
      <c r="I64" s="232">
        <v>1584</v>
      </c>
      <c r="J64" s="234">
        <f t="shared" ref="J64:J74" si="31">G64/D64</f>
        <v>1.3223572981241447</v>
      </c>
      <c r="K64" s="234">
        <f t="shared" ref="K64:K74" si="32">H64/E64</f>
        <v>1.0919008131390389</v>
      </c>
      <c r="L64" s="234">
        <f t="shared" si="18"/>
        <v>1.601132113615688</v>
      </c>
      <c r="M64" s="196">
        <v>2.9</v>
      </c>
      <c r="N64" s="198">
        <f t="shared" si="2"/>
        <v>45</v>
      </c>
      <c r="O64" s="197">
        <f t="shared" si="3"/>
        <v>45.935999999999993</v>
      </c>
      <c r="P64" s="198">
        <f t="shared" si="4"/>
        <v>4</v>
      </c>
      <c r="Q64" s="197">
        <f t="shared" si="5"/>
        <v>4.5</v>
      </c>
      <c r="R64" s="198">
        <v>10</v>
      </c>
      <c r="S64" s="198">
        <f t="shared" si="6"/>
        <v>35</v>
      </c>
      <c r="T64" s="198">
        <f t="shared" si="7"/>
        <v>6</v>
      </c>
      <c r="U64" s="197">
        <f t="shared" si="8"/>
        <v>6.75</v>
      </c>
      <c r="V64" s="198">
        <v>15</v>
      </c>
      <c r="W64" s="289">
        <v>45</v>
      </c>
      <c r="X64" s="289">
        <v>4</v>
      </c>
      <c r="Y64" s="289">
        <v>6</v>
      </c>
      <c r="Z64" s="311">
        <v>43</v>
      </c>
      <c r="AA64" s="311">
        <f t="shared" si="30"/>
        <v>44.186046511627907</v>
      </c>
      <c r="AB64" s="330">
        <v>19</v>
      </c>
    </row>
    <row r="65" spans="1:28" x14ac:dyDescent="0.25">
      <c r="A65" s="303">
        <v>57</v>
      </c>
      <c r="B65" s="231" t="s">
        <v>2</v>
      </c>
      <c r="C65" s="231" t="s">
        <v>671</v>
      </c>
      <c r="D65" s="328">
        <v>1068.7</v>
      </c>
      <c r="E65" s="234">
        <v>1050.2</v>
      </c>
      <c r="F65" s="234">
        <v>1057.96</v>
      </c>
      <c r="G65" s="232">
        <v>341</v>
      </c>
      <c r="H65" s="232">
        <v>229</v>
      </c>
      <c r="I65" s="232">
        <v>767</v>
      </c>
      <c r="J65" s="234">
        <f t="shared" si="31"/>
        <v>0.31907925516983249</v>
      </c>
      <c r="K65" s="234">
        <f t="shared" si="32"/>
        <v>0.2180537040563702</v>
      </c>
      <c r="L65" s="234">
        <f t="shared" si="18"/>
        <v>0.72498015047827891</v>
      </c>
      <c r="M65" s="196">
        <f t="shared" si="12"/>
        <v>3</v>
      </c>
      <c r="N65" s="198">
        <f t="shared" si="2"/>
        <v>23</v>
      </c>
      <c r="O65" s="197">
        <f t="shared" si="3"/>
        <v>23.01</v>
      </c>
      <c r="P65" s="198">
        <f t="shared" si="4"/>
        <v>0</v>
      </c>
      <c r="Q65" s="197">
        <f t="shared" si="5"/>
        <v>0</v>
      </c>
      <c r="R65" s="198">
        <f t="shared" si="14"/>
        <v>0</v>
      </c>
      <c r="S65" s="198">
        <f t="shared" si="6"/>
        <v>19</v>
      </c>
      <c r="T65" s="198">
        <f t="shared" si="7"/>
        <v>4</v>
      </c>
      <c r="U65" s="197">
        <f t="shared" si="8"/>
        <v>4.5999999999999996</v>
      </c>
      <c r="V65" s="198">
        <v>20</v>
      </c>
      <c r="W65" s="289" t="s">
        <v>842</v>
      </c>
      <c r="X65" s="289"/>
      <c r="Y65" s="289"/>
      <c r="Z65" s="311">
        <v>6</v>
      </c>
      <c r="AA65" s="311">
        <f t="shared" si="30"/>
        <v>100</v>
      </c>
      <c r="AB65" s="330">
        <v>6</v>
      </c>
    </row>
    <row r="66" spans="1:28" ht="32.25" customHeight="1" x14ac:dyDescent="0.25">
      <c r="A66" s="303">
        <v>58</v>
      </c>
      <c r="B66" s="231" t="s">
        <v>92</v>
      </c>
      <c r="C66" s="231" t="s">
        <v>671</v>
      </c>
      <c r="D66" s="234">
        <v>1569.54</v>
      </c>
      <c r="E66" s="234">
        <v>1569.54</v>
      </c>
      <c r="F66" s="234">
        <v>1569.54</v>
      </c>
      <c r="G66" s="232">
        <v>1602</v>
      </c>
      <c r="H66" s="232">
        <v>1620</v>
      </c>
      <c r="I66" s="232">
        <v>1876</v>
      </c>
      <c r="J66" s="234">
        <f t="shared" si="31"/>
        <v>1.0206812187010208</v>
      </c>
      <c r="K66" s="234">
        <f t="shared" si="32"/>
        <v>1.0321495470010322</v>
      </c>
      <c r="L66" s="234">
        <f t="shared" si="18"/>
        <v>1.1952546606011953</v>
      </c>
      <c r="M66" s="196">
        <v>2.9</v>
      </c>
      <c r="N66" s="198">
        <f t="shared" si="2"/>
        <v>54</v>
      </c>
      <c r="O66" s="197">
        <f t="shared" si="3"/>
        <v>54.403999999999996</v>
      </c>
      <c r="P66" s="198">
        <f t="shared" si="4"/>
        <v>0</v>
      </c>
      <c r="Q66" s="197">
        <f t="shared" si="5"/>
        <v>0</v>
      </c>
      <c r="R66" s="198">
        <v>0</v>
      </c>
      <c r="S66" s="198">
        <f t="shared" si="6"/>
        <v>44</v>
      </c>
      <c r="T66" s="198">
        <f t="shared" si="7"/>
        <v>10</v>
      </c>
      <c r="U66" s="197">
        <f t="shared" si="8"/>
        <v>10.8</v>
      </c>
      <c r="V66" s="198">
        <f t="shared" si="9"/>
        <v>20</v>
      </c>
      <c r="W66" s="289">
        <v>54</v>
      </c>
      <c r="X66" s="289">
        <v>0</v>
      </c>
      <c r="Y66" s="289">
        <v>12</v>
      </c>
      <c r="Z66" s="311">
        <v>50</v>
      </c>
      <c r="AA66" s="311">
        <f t="shared" si="30"/>
        <v>84</v>
      </c>
      <c r="AB66" s="330">
        <v>42</v>
      </c>
    </row>
    <row r="67" spans="1:28" ht="31.5" x14ac:dyDescent="0.25">
      <c r="A67" s="303">
        <v>59</v>
      </c>
      <c r="B67" s="231" t="s">
        <v>211</v>
      </c>
      <c r="C67" s="231" t="s">
        <v>671</v>
      </c>
      <c r="D67" s="328">
        <v>1416</v>
      </c>
      <c r="E67" s="234">
        <v>1416</v>
      </c>
      <c r="F67" s="234">
        <v>1344.4</v>
      </c>
      <c r="G67" s="232">
        <v>1400</v>
      </c>
      <c r="H67" s="232">
        <v>1452</v>
      </c>
      <c r="I67" s="232">
        <v>1568</v>
      </c>
      <c r="J67" s="234">
        <f t="shared" si="31"/>
        <v>0.98870056497175141</v>
      </c>
      <c r="K67" s="234">
        <f t="shared" si="32"/>
        <v>1.0254237288135593</v>
      </c>
      <c r="L67" s="234">
        <f t="shared" si="18"/>
        <v>1.1663195477536448</v>
      </c>
      <c r="M67" s="196">
        <v>4.8</v>
      </c>
      <c r="N67" s="198">
        <f t="shared" si="2"/>
        <v>75</v>
      </c>
      <c r="O67" s="197">
        <f t="shared" si="3"/>
        <v>75.263999999999996</v>
      </c>
      <c r="P67" s="198">
        <f t="shared" si="4"/>
        <v>18</v>
      </c>
      <c r="Q67" s="197">
        <f t="shared" si="5"/>
        <v>18.75</v>
      </c>
      <c r="R67" s="198">
        <f t="shared" si="14"/>
        <v>25</v>
      </c>
      <c r="S67" s="198">
        <f t="shared" si="6"/>
        <v>42</v>
      </c>
      <c r="T67" s="198">
        <f t="shared" si="7"/>
        <v>15</v>
      </c>
      <c r="U67" s="197">
        <f t="shared" si="8"/>
        <v>15</v>
      </c>
      <c r="V67" s="198">
        <f t="shared" si="9"/>
        <v>20</v>
      </c>
      <c r="W67" s="289">
        <v>75</v>
      </c>
      <c r="X67" s="289">
        <v>18</v>
      </c>
      <c r="Y67" s="289">
        <v>15</v>
      </c>
      <c r="Z67" s="311">
        <v>72</v>
      </c>
      <c r="AA67" s="311">
        <f t="shared" si="30"/>
        <v>100</v>
      </c>
      <c r="AB67" s="330">
        <v>72</v>
      </c>
    </row>
    <row r="68" spans="1:28" ht="31.5" x14ac:dyDescent="0.25">
      <c r="A68" s="303">
        <v>60</v>
      </c>
      <c r="B68" s="231" t="s">
        <v>813</v>
      </c>
      <c r="C68" s="231" t="s">
        <v>671</v>
      </c>
      <c r="D68" s="328"/>
      <c r="E68" s="234">
        <v>54.22</v>
      </c>
      <c r="F68" s="234">
        <v>54.22</v>
      </c>
      <c r="G68" s="232"/>
      <c r="H68" s="232">
        <v>84</v>
      </c>
      <c r="I68" s="232">
        <v>89</v>
      </c>
      <c r="J68" s="234"/>
      <c r="K68" s="234">
        <f t="shared" si="32"/>
        <v>1.549243821468093</v>
      </c>
      <c r="L68" s="234">
        <f t="shared" si="18"/>
        <v>1.6414607156030985</v>
      </c>
      <c r="M68" s="196">
        <f t="shared" si="12"/>
        <v>5</v>
      </c>
      <c r="N68" s="198">
        <f t="shared" si="2"/>
        <v>4</v>
      </c>
      <c r="O68" s="197">
        <f t="shared" si="3"/>
        <v>4.45</v>
      </c>
      <c r="P68" s="198">
        <f t="shared" si="4"/>
        <v>1</v>
      </c>
      <c r="Q68" s="197">
        <f t="shared" si="5"/>
        <v>1</v>
      </c>
      <c r="R68" s="198">
        <f t="shared" si="14"/>
        <v>25</v>
      </c>
      <c r="S68" s="198">
        <f t="shared" si="6"/>
        <v>3</v>
      </c>
      <c r="T68" s="198">
        <f t="shared" si="7"/>
        <v>0</v>
      </c>
      <c r="U68" s="197">
        <f t="shared" si="8"/>
        <v>0.8</v>
      </c>
      <c r="V68" s="198">
        <f t="shared" si="9"/>
        <v>20</v>
      </c>
      <c r="W68" s="289">
        <v>4</v>
      </c>
      <c r="X68" s="289">
        <v>1</v>
      </c>
      <c r="Y68" s="289">
        <v>0</v>
      </c>
      <c r="Z68" s="311">
        <v>4</v>
      </c>
      <c r="AA68" s="311">
        <f t="shared" si="30"/>
        <v>100</v>
      </c>
      <c r="AB68" s="330">
        <v>4</v>
      </c>
    </row>
    <row r="69" spans="1:28" ht="31.5" x14ac:dyDescent="0.25">
      <c r="A69" s="303">
        <v>61</v>
      </c>
      <c r="B69" s="231" t="s">
        <v>841</v>
      </c>
      <c r="C69" s="231" t="s">
        <v>671</v>
      </c>
      <c r="D69" s="234">
        <v>56.25</v>
      </c>
      <c r="E69" s="234">
        <v>56.25</v>
      </c>
      <c r="F69" s="234">
        <v>56.25</v>
      </c>
      <c r="G69" s="232">
        <v>71</v>
      </c>
      <c r="H69" s="232">
        <v>72</v>
      </c>
      <c r="I69" s="232">
        <v>71</v>
      </c>
      <c r="J69" s="234">
        <f t="shared" si="31"/>
        <v>1.2622222222222221</v>
      </c>
      <c r="K69" s="234">
        <f t="shared" si="32"/>
        <v>1.28</v>
      </c>
      <c r="L69" s="234">
        <f t="shared" si="18"/>
        <v>1.2622222222222221</v>
      </c>
      <c r="M69" s="196">
        <f t="shared" si="12"/>
        <v>5</v>
      </c>
      <c r="N69" s="198">
        <f t="shared" si="2"/>
        <v>3</v>
      </c>
      <c r="O69" s="197">
        <f t="shared" si="3"/>
        <v>3.55</v>
      </c>
      <c r="P69" s="198">
        <f t="shared" si="4"/>
        <v>0</v>
      </c>
      <c r="Q69" s="197">
        <f t="shared" si="5"/>
        <v>0.75</v>
      </c>
      <c r="R69" s="198">
        <f t="shared" si="14"/>
        <v>25</v>
      </c>
      <c r="S69" s="198">
        <f t="shared" si="6"/>
        <v>3</v>
      </c>
      <c r="T69" s="198">
        <f t="shared" si="7"/>
        <v>0</v>
      </c>
      <c r="U69" s="197">
        <f t="shared" si="8"/>
        <v>0.6</v>
      </c>
      <c r="V69" s="198">
        <f t="shared" si="9"/>
        <v>20</v>
      </c>
      <c r="W69" s="289">
        <v>3</v>
      </c>
      <c r="X69" s="289"/>
      <c r="Y69" s="289"/>
      <c r="Z69" s="311">
        <v>3</v>
      </c>
      <c r="AA69" s="311">
        <f t="shared" si="30"/>
        <v>66.666666666666671</v>
      </c>
      <c r="AB69" s="330">
        <v>2</v>
      </c>
    </row>
    <row r="70" spans="1:28" s="6" customFormat="1" ht="15.75" hidden="1" customHeight="1" x14ac:dyDescent="0.25">
      <c r="A70" s="136">
        <v>62</v>
      </c>
      <c r="B70" s="158" t="s">
        <v>444</v>
      </c>
      <c r="C70" s="158" t="s">
        <v>671</v>
      </c>
      <c r="D70" s="229"/>
      <c r="E70" s="142"/>
      <c r="F70" s="142"/>
      <c r="G70" s="139"/>
      <c r="H70" s="139"/>
      <c r="I70" s="139"/>
      <c r="J70" s="142"/>
      <c r="K70" s="142"/>
      <c r="L70" s="142"/>
      <c r="M70" s="143">
        <f t="shared" si="12"/>
        <v>0</v>
      </c>
      <c r="N70" s="207">
        <f t="shared" si="2"/>
        <v>0</v>
      </c>
      <c r="O70" s="145">
        <f t="shared" si="3"/>
        <v>0</v>
      </c>
      <c r="P70" s="220">
        <f t="shared" si="4"/>
        <v>0</v>
      </c>
      <c r="Q70" s="145">
        <f t="shared" si="5"/>
        <v>0</v>
      </c>
      <c r="R70" s="144">
        <f t="shared" si="14"/>
        <v>0</v>
      </c>
      <c r="S70" s="144">
        <f t="shared" si="6"/>
        <v>0</v>
      </c>
      <c r="T70" s="256">
        <f t="shared" si="7"/>
        <v>0</v>
      </c>
      <c r="U70" s="145">
        <f t="shared" si="8"/>
        <v>0</v>
      </c>
      <c r="V70" s="144">
        <f t="shared" si="9"/>
        <v>0</v>
      </c>
      <c r="W70" s="209"/>
      <c r="X70" s="222"/>
      <c r="Y70" s="258"/>
      <c r="Z70" s="223"/>
      <c r="AA70" s="223"/>
      <c r="AB70" s="223"/>
    </row>
    <row r="71" spans="1:28" s="6" customFormat="1" ht="47.25" hidden="1" customHeight="1" x14ac:dyDescent="0.25">
      <c r="A71" s="136">
        <v>63</v>
      </c>
      <c r="B71" s="158" t="s">
        <v>288</v>
      </c>
      <c r="C71" s="158" t="s">
        <v>814</v>
      </c>
      <c r="D71" s="229"/>
      <c r="E71" s="142"/>
      <c r="F71" s="142"/>
      <c r="G71" s="139"/>
      <c r="H71" s="139"/>
      <c r="I71" s="139"/>
      <c r="J71" s="142"/>
      <c r="K71" s="142"/>
      <c r="L71" s="142"/>
      <c r="M71" s="143">
        <f t="shared" si="12"/>
        <v>0</v>
      </c>
      <c r="N71" s="207">
        <f t="shared" si="2"/>
        <v>0</v>
      </c>
      <c r="O71" s="145">
        <f t="shared" si="3"/>
        <v>0</v>
      </c>
      <c r="P71" s="220">
        <f t="shared" si="4"/>
        <v>0</v>
      </c>
      <c r="Q71" s="145">
        <f t="shared" si="5"/>
        <v>0</v>
      </c>
      <c r="R71" s="144">
        <f t="shared" si="14"/>
        <v>0</v>
      </c>
      <c r="S71" s="144">
        <f t="shared" si="6"/>
        <v>0</v>
      </c>
      <c r="T71" s="256">
        <f t="shared" si="7"/>
        <v>0</v>
      </c>
      <c r="U71" s="145">
        <f t="shared" si="8"/>
        <v>0</v>
      </c>
      <c r="V71" s="144">
        <f t="shared" si="9"/>
        <v>0</v>
      </c>
      <c r="W71" s="209" t="s">
        <v>843</v>
      </c>
      <c r="X71" s="222"/>
      <c r="Y71" s="258"/>
      <c r="Z71" s="223"/>
      <c r="AA71" s="223"/>
      <c r="AB71" s="223"/>
    </row>
    <row r="72" spans="1:28" ht="47.25" x14ac:dyDescent="0.25">
      <c r="A72" s="303">
        <v>64</v>
      </c>
      <c r="B72" s="231" t="s">
        <v>52</v>
      </c>
      <c r="C72" s="231" t="s">
        <v>51</v>
      </c>
      <c r="D72" s="234">
        <v>99.68</v>
      </c>
      <c r="E72" s="234">
        <v>99.68</v>
      </c>
      <c r="F72" s="234">
        <v>99.68</v>
      </c>
      <c r="G72" s="232">
        <v>213</v>
      </c>
      <c r="H72" s="232">
        <v>229</v>
      </c>
      <c r="I72" s="232">
        <v>253</v>
      </c>
      <c r="J72" s="234">
        <f t="shared" si="31"/>
        <v>2.1368378812199036</v>
      </c>
      <c r="K72" s="234">
        <f t="shared" si="32"/>
        <v>2.2973515248796148</v>
      </c>
      <c r="L72" s="234">
        <f t="shared" si="18"/>
        <v>2.5381219903691812</v>
      </c>
      <c r="M72" s="196">
        <v>3.8</v>
      </c>
      <c r="N72" s="198">
        <f t="shared" si="2"/>
        <v>9</v>
      </c>
      <c r="O72" s="197">
        <f t="shared" si="3"/>
        <v>9.613999999999999</v>
      </c>
      <c r="P72" s="198">
        <f t="shared" si="4"/>
        <v>0</v>
      </c>
      <c r="Q72" s="197">
        <f t="shared" si="5"/>
        <v>0</v>
      </c>
      <c r="R72" s="198">
        <v>0</v>
      </c>
      <c r="S72" s="198">
        <f t="shared" si="6"/>
        <v>8</v>
      </c>
      <c r="T72" s="198">
        <f t="shared" si="7"/>
        <v>1</v>
      </c>
      <c r="U72" s="197">
        <f t="shared" si="8"/>
        <v>1.8</v>
      </c>
      <c r="V72" s="198">
        <f t="shared" si="9"/>
        <v>20</v>
      </c>
      <c r="W72" s="289">
        <v>9</v>
      </c>
      <c r="X72" s="289">
        <v>0</v>
      </c>
      <c r="Y72" s="289">
        <v>3</v>
      </c>
      <c r="Z72" s="311">
        <v>9</v>
      </c>
      <c r="AA72" s="311"/>
      <c r="AB72" s="330" t="s">
        <v>844</v>
      </c>
    </row>
    <row r="73" spans="1:28" ht="31.5" x14ac:dyDescent="0.25">
      <c r="A73" s="303">
        <v>65</v>
      </c>
      <c r="B73" s="231" t="s">
        <v>815</v>
      </c>
      <c r="C73" s="231" t="s">
        <v>51</v>
      </c>
      <c r="D73" s="234">
        <v>180.11</v>
      </c>
      <c r="E73" s="234">
        <v>180.11</v>
      </c>
      <c r="F73" s="234">
        <v>180.11</v>
      </c>
      <c r="G73" s="232">
        <v>312</v>
      </c>
      <c r="H73" s="232">
        <v>319</v>
      </c>
      <c r="I73" s="232">
        <v>496</v>
      </c>
      <c r="J73" s="234">
        <f t="shared" si="31"/>
        <v>1.732274721003831</v>
      </c>
      <c r="K73" s="234">
        <f t="shared" si="32"/>
        <v>1.7711398589750706</v>
      </c>
      <c r="L73" s="234">
        <f t="shared" si="18"/>
        <v>2.7538726333907055</v>
      </c>
      <c r="M73" s="196">
        <v>5</v>
      </c>
      <c r="N73" s="198">
        <f t="shared" si="2"/>
        <v>24</v>
      </c>
      <c r="O73" s="197">
        <f t="shared" si="3"/>
        <v>24.8</v>
      </c>
      <c r="P73" s="198">
        <f t="shared" si="4"/>
        <v>0</v>
      </c>
      <c r="Q73" s="197">
        <f t="shared" si="5"/>
        <v>0</v>
      </c>
      <c r="R73" s="198">
        <v>0</v>
      </c>
      <c r="S73" s="198">
        <f t="shared" si="6"/>
        <v>20</v>
      </c>
      <c r="T73" s="198">
        <f t="shared" si="7"/>
        <v>4</v>
      </c>
      <c r="U73" s="197">
        <f t="shared" si="8"/>
        <v>4.8</v>
      </c>
      <c r="V73" s="198">
        <f t="shared" si="9"/>
        <v>20</v>
      </c>
      <c r="W73" s="289" t="s">
        <v>842</v>
      </c>
      <c r="X73" s="289"/>
      <c r="Y73" s="289"/>
      <c r="Z73" s="311">
        <v>15</v>
      </c>
      <c r="AA73" s="311">
        <f t="shared" ref="AA73:AA79" si="33">AB73*100/Z73</f>
        <v>66.666666666666671</v>
      </c>
      <c r="AB73" s="330">
        <v>10</v>
      </c>
    </row>
    <row r="74" spans="1:28" ht="31.5" x14ac:dyDescent="0.25">
      <c r="A74" s="303">
        <v>66</v>
      </c>
      <c r="B74" s="231" t="s">
        <v>816</v>
      </c>
      <c r="C74" s="231" t="s">
        <v>552</v>
      </c>
      <c r="D74" s="328">
        <v>110.8</v>
      </c>
      <c r="E74" s="234">
        <v>79.39</v>
      </c>
      <c r="F74" s="234">
        <v>79.39</v>
      </c>
      <c r="G74" s="232">
        <v>171</v>
      </c>
      <c r="H74" s="232">
        <v>69</v>
      </c>
      <c r="I74" s="232">
        <v>72</v>
      </c>
      <c r="J74" s="234">
        <f t="shared" si="31"/>
        <v>1.5433212996389891</v>
      </c>
      <c r="K74" s="234">
        <f t="shared" si="32"/>
        <v>0.86912709409245492</v>
      </c>
      <c r="L74" s="234">
        <f t="shared" si="18"/>
        <v>0.90691522861821383</v>
      </c>
      <c r="M74" s="196">
        <f t="shared" si="12"/>
        <v>3</v>
      </c>
      <c r="N74" s="198">
        <f t="shared" si="2"/>
        <v>2</v>
      </c>
      <c r="O74" s="197">
        <f t="shared" si="3"/>
        <v>2.16</v>
      </c>
      <c r="P74" s="198">
        <f t="shared" si="4"/>
        <v>0</v>
      </c>
      <c r="Q74" s="197">
        <f t="shared" si="5"/>
        <v>0</v>
      </c>
      <c r="R74" s="198">
        <f t="shared" si="14"/>
        <v>0</v>
      </c>
      <c r="S74" s="198">
        <f t="shared" si="6"/>
        <v>2</v>
      </c>
      <c r="T74" s="198">
        <f t="shared" si="7"/>
        <v>0</v>
      </c>
      <c r="U74" s="197">
        <f t="shared" si="8"/>
        <v>0</v>
      </c>
      <c r="V74" s="198">
        <f t="shared" si="9"/>
        <v>0</v>
      </c>
      <c r="W74" s="289" t="s">
        <v>842</v>
      </c>
      <c r="X74" s="289"/>
      <c r="Y74" s="289"/>
      <c r="Z74" s="311">
        <v>2</v>
      </c>
      <c r="AA74" s="311">
        <f t="shared" si="33"/>
        <v>50</v>
      </c>
      <c r="AB74" s="330">
        <v>1</v>
      </c>
    </row>
    <row r="75" spans="1:28" ht="31.5" x14ac:dyDescent="0.25">
      <c r="A75" s="303">
        <v>67</v>
      </c>
      <c r="B75" s="231" t="s">
        <v>209</v>
      </c>
      <c r="C75" s="231" t="s">
        <v>51</v>
      </c>
      <c r="D75" s="328"/>
      <c r="E75" s="234"/>
      <c r="F75" s="234">
        <v>16.29</v>
      </c>
      <c r="G75" s="232"/>
      <c r="H75" s="232"/>
      <c r="I75" s="232">
        <v>40</v>
      </c>
      <c r="J75" s="234"/>
      <c r="K75" s="234"/>
      <c r="L75" s="234">
        <f t="shared" si="18"/>
        <v>2.4554941682013505</v>
      </c>
      <c r="M75" s="196">
        <f t="shared" ref="M75:M136" si="34">IF(I75&lt;VLOOKUP(L75,$M$505:$Q$513,2),0,VLOOKUP(L75,$M$505:$Q$513,3))</f>
        <v>7</v>
      </c>
      <c r="N75" s="198">
        <f t="shared" ref="N75:N138" si="35">ROUNDDOWN(O75,0)</f>
        <v>2</v>
      </c>
      <c r="O75" s="197">
        <f t="shared" ref="O75:O138" si="36">I75*M75/100</f>
        <v>2.8</v>
      </c>
      <c r="P75" s="198">
        <f t="shared" ref="P75:P138" si="37">ROUNDDOWN(Q75,0)</f>
        <v>0</v>
      </c>
      <c r="Q75" s="197">
        <f t="shared" ref="Q75:Q138" si="38">N75*R75/100</f>
        <v>0.5</v>
      </c>
      <c r="R75" s="198">
        <f t="shared" ref="R75:R136" si="39">IF(I75&lt;VLOOKUP(L75,$M$505:$Q$513,2),0,VLOOKUP(L75,$M$505:$Q$513,4))</f>
        <v>25</v>
      </c>
      <c r="S75" s="198">
        <f t="shared" ref="S75:S138" si="40">N75-P75-T75</f>
        <v>2</v>
      </c>
      <c r="T75" s="198">
        <f t="shared" ref="T75:T138" si="41">ROUNDDOWN(U75,0)</f>
        <v>0</v>
      </c>
      <c r="U75" s="197">
        <f t="shared" ref="U75:U138" si="42">N75*V75/100</f>
        <v>0.4</v>
      </c>
      <c r="V75" s="198">
        <f t="shared" ref="V75:V138" si="43">IF(I75&lt;VLOOKUP(L75,$M$505:$Q$513,2),0,VLOOKUP(L75,$M$505:$Q$513,5))</f>
        <v>20</v>
      </c>
      <c r="W75" s="289">
        <v>2</v>
      </c>
      <c r="X75" s="289"/>
      <c r="Y75" s="289"/>
      <c r="Z75" s="311">
        <v>0</v>
      </c>
      <c r="AA75" s="311"/>
      <c r="AB75" s="330"/>
    </row>
    <row r="76" spans="1:28" ht="31.5" x14ac:dyDescent="0.25">
      <c r="A76" s="303">
        <v>68</v>
      </c>
      <c r="B76" s="231" t="s">
        <v>93</v>
      </c>
      <c r="C76" s="231" t="s">
        <v>51</v>
      </c>
      <c r="D76" s="234">
        <v>31.84</v>
      </c>
      <c r="E76" s="234">
        <v>31.84</v>
      </c>
      <c r="F76" s="234">
        <v>31.84</v>
      </c>
      <c r="G76" s="232">
        <v>77</v>
      </c>
      <c r="H76" s="232">
        <v>88</v>
      </c>
      <c r="I76" s="232">
        <v>137</v>
      </c>
      <c r="J76" s="234">
        <f t="shared" ref="J76:J79" si="44">G76/D76</f>
        <v>2.4183417085427137</v>
      </c>
      <c r="K76" s="234">
        <f t="shared" ref="K76:K79" si="45">H76/E76</f>
        <v>2.7638190954773871</v>
      </c>
      <c r="L76" s="234">
        <f t="shared" si="18"/>
        <v>4.3027638190954773</v>
      </c>
      <c r="M76" s="196">
        <v>5</v>
      </c>
      <c r="N76" s="198">
        <f t="shared" si="35"/>
        <v>6</v>
      </c>
      <c r="O76" s="197">
        <f t="shared" si="36"/>
        <v>6.85</v>
      </c>
      <c r="P76" s="198">
        <f t="shared" si="37"/>
        <v>1</v>
      </c>
      <c r="Q76" s="197">
        <f t="shared" si="38"/>
        <v>1.5</v>
      </c>
      <c r="R76" s="198">
        <f t="shared" si="39"/>
        <v>25</v>
      </c>
      <c r="S76" s="198">
        <f t="shared" si="40"/>
        <v>4</v>
      </c>
      <c r="T76" s="198">
        <f t="shared" si="41"/>
        <v>1</v>
      </c>
      <c r="U76" s="197">
        <f t="shared" si="42"/>
        <v>1.2</v>
      </c>
      <c r="V76" s="198">
        <f t="shared" si="43"/>
        <v>20</v>
      </c>
      <c r="W76" s="289">
        <v>6</v>
      </c>
      <c r="X76" s="289">
        <v>1</v>
      </c>
      <c r="Y76" s="289">
        <v>3</v>
      </c>
      <c r="Z76" s="311">
        <v>6</v>
      </c>
      <c r="AA76" s="311"/>
      <c r="AB76" s="330" t="s">
        <v>844</v>
      </c>
    </row>
    <row r="77" spans="1:28" ht="31.5" x14ac:dyDescent="0.25">
      <c r="A77" s="303">
        <v>69</v>
      </c>
      <c r="B77" s="231" t="s">
        <v>675</v>
      </c>
      <c r="C77" s="231" t="s">
        <v>51</v>
      </c>
      <c r="D77" s="234">
        <v>16.100000000000001</v>
      </c>
      <c r="E77" s="234">
        <v>16.100000000000001</v>
      </c>
      <c r="F77" s="234">
        <v>16.100000000000001</v>
      </c>
      <c r="G77" s="232">
        <v>47</v>
      </c>
      <c r="H77" s="232">
        <v>74</v>
      </c>
      <c r="I77" s="232">
        <v>73</v>
      </c>
      <c r="J77" s="234">
        <f t="shared" si="44"/>
        <v>2.9192546583850931</v>
      </c>
      <c r="K77" s="234">
        <f t="shared" si="45"/>
        <v>4.5962732919254652</v>
      </c>
      <c r="L77" s="234">
        <f t="shared" si="18"/>
        <v>4.5341614906832293</v>
      </c>
      <c r="M77" s="196">
        <v>3</v>
      </c>
      <c r="N77" s="198">
        <f t="shared" si="35"/>
        <v>2</v>
      </c>
      <c r="O77" s="197">
        <f t="shared" si="36"/>
        <v>2.19</v>
      </c>
      <c r="P77" s="198">
        <f t="shared" si="37"/>
        <v>0</v>
      </c>
      <c r="Q77" s="197">
        <f t="shared" si="38"/>
        <v>0.5</v>
      </c>
      <c r="R77" s="198">
        <f t="shared" si="39"/>
        <v>25</v>
      </c>
      <c r="S77" s="198">
        <f t="shared" si="40"/>
        <v>2</v>
      </c>
      <c r="T77" s="198">
        <f t="shared" si="41"/>
        <v>0</v>
      </c>
      <c r="U77" s="197">
        <f t="shared" si="42"/>
        <v>0.4</v>
      </c>
      <c r="V77" s="198">
        <f t="shared" si="43"/>
        <v>20</v>
      </c>
      <c r="W77" s="289">
        <v>2</v>
      </c>
      <c r="X77" s="289"/>
      <c r="Y77" s="289"/>
      <c r="Z77" s="311">
        <v>4</v>
      </c>
      <c r="AA77" s="311">
        <f t="shared" si="33"/>
        <v>50</v>
      </c>
      <c r="AB77" s="330">
        <v>2</v>
      </c>
    </row>
    <row r="78" spans="1:28" ht="47.25" x14ac:dyDescent="0.25">
      <c r="A78" s="303">
        <v>70</v>
      </c>
      <c r="B78" s="231" t="s">
        <v>817</v>
      </c>
      <c r="C78" s="231" t="s">
        <v>51</v>
      </c>
      <c r="D78" s="234">
        <v>252.31</v>
      </c>
      <c r="E78" s="234">
        <v>252.31</v>
      </c>
      <c r="F78" s="234">
        <v>252.31</v>
      </c>
      <c r="G78" s="232">
        <v>180</v>
      </c>
      <c r="H78" s="232">
        <v>216</v>
      </c>
      <c r="I78" s="232">
        <v>210</v>
      </c>
      <c r="J78" s="234">
        <f t="shared" si="44"/>
        <v>0.71340810907217311</v>
      </c>
      <c r="K78" s="234">
        <f t="shared" si="45"/>
        <v>0.85608973088660778</v>
      </c>
      <c r="L78" s="234">
        <f t="shared" si="18"/>
        <v>0.83230946058420197</v>
      </c>
      <c r="M78" s="196">
        <f t="shared" si="34"/>
        <v>3</v>
      </c>
      <c r="N78" s="198">
        <f t="shared" si="35"/>
        <v>6</v>
      </c>
      <c r="O78" s="197">
        <f t="shared" si="36"/>
        <v>6.3</v>
      </c>
      <c r="P78" s="198">
        <f t="shared" si="37"/>
        <v>1</v>
      </c>
      <c r="Q78" s="197">
        <f t="shared" si="38"/>
        <v>1.5</v>
      </c>
      <c r="R78" s="198">
        <v>25</v>
      </c>
      <c r="S78" s="198">
        <f t="shared" si="40"/>
        <v>4</v>
      </c>
      <c r="T78" s="198">
        <f t="shared" si="41"/>
        <v>1</v>
      </c>
      <c r="U78" s="197">
        <f t="shared" si="42"/>
        <v>1.2</v>
      </c>
      <c r="V78" s="198">
        <v>20</v>
      </c>
      <c r="W78" s="289">
        <v>9</v>
      </c>
      <c r="X78" s="289">
        <v>1</v>
      </c>
      <c r="Y78" s="289">
        <v>1</v>
      </c>
      <c r="Z78" s="311">
        <v>6</v>
      </c>
      <c r="AA78" s="311">
        <f t="shared" si="33"/>
        <v>83.333333333333329</v>
      </c>
      <c r="AB78" s="330">
        <v>5</v>
      </c>
    </row>
    <row r="79" spans="1:28" ht="47.25" x14ac:dyDescent="0.25">
      <c r="A79" s="303">
        <v>71</v>
      </c>
      <c r="B79" s="231" t="s">
        <v>818</v>
      </c>
      <c r="C79" s="231" t="s">
        <v>552</v>
      </c>
      <c r="D79" s="234">
        <v>228.00900000000001</v>
      </c>
      <c r="E79" s="234">
        <v>228.00900000000001</v>
      </c>
      <c r="F79" s="234">
        <v>228.00900000000001</v>
      </c>
      <c r="G79" s="232">
        <v>180</v>
      </c>
      <c r="H79" s="232">
        <v>165</v>
      </c>
      <c r="I79" s="232">
        <v>83</v>
      </c>
      <c r="J79" s="234">
        <f t="shared" si="44"/>
        <v>0.7894425220057103</v>
      </c>
      <c r="K79" s="234">
        <f t="shared" si="45"/>
        <v>0.72365564517190106</v>
      </c>
      <c r="L79" s="234">
        <f t="shared" si="18"/>
        <v>0.36402071848041084</v>
      </c>
      <c r="M79" s="196">
        <f t="shared" si="34"/>
        <v>3</v>
      </c>
      <c r="N79" s="198">
        <f t="shared" si="35"/>
        <v>2</v>
      </c>
      <c r="O79" s="197">
        <f t="shared" si="36"/>
        <v>2.4900000000000002</v>
      </c>
      <c r="P79" s="198">
        <f t="shared" si="37"/>
        <v>0</v>
      </c>
      <c r="Q79" s="197">
        <f t="shared" si="38"/>
        <v>0</v>
      </c>
      <c r="R79" s="198">
        <f t="shared" si="39"/>
        <v>0</v>
      </c>
      <c r="S79" s="198">
        <f t="shared" si="40"/>
        <v>2</v>
      </c>
      <c r="T79" s="198">
        <f t="shared" si="41"/>
        <v>0</v>
      </c>
      <c r="U79" s="197">
        <f t="shared" si="42"/>
        <v>0</v>
      </c>
      <c r="V79" s="198">
        <f t="shared" si="43"/>
        <v>0</v>
      </c>
      <c r="W79" s="289">
        <v>2</v>
      </c>
      <c r="X79" s="289"/>
      <c r="Y79" s="289"/>
      <c r="Z79" s="311">
        <v>7</v>
      </c>
      <c r="AA79" s="311">
        <f t="shared" si="33"/>
        <v>14.285714285714286</v>
      </c>
      <c r="AB79" s="330">
        <v>1</v>
      </c>
    </row>
    <row r="80" spans="1:28" s="6" customFormat="1" ht="31.5" hidden="1" customHeight="1" x14ac:dyDescent="0.25">
      <c r="A80" s="136">
        <v>72</v>
      </c>
      <c r="B80" s="158" t="s">
        <v>444</v>
      </c>
      <c r="C80" s="158" t="s">
        <v>814</v>
      </c>
      <c r="D80" s="229"/>
      <c r="E80" s="142"/>
      <c r="F80" s="142"/>
      <c r="G80" s="139"/>
      <c r="H80" s="139"/>
      <c r="I80" s="139"/>
      <c r="J80" s="142"/>
      <c r="K80" s="142"/>
      <c r="L80" s="142"/>
      <c r="M80" s="143"/>
      <c r="N80" s="207">
        <f t="shared" si="35"/>
        <v>0</v>
      </c>
      <c r="O80" s="145">
        <f t="shared" si="36"/>
        <v>0</v>
      </c>
      <c r="P80" s="220">
        <f t="shared" si="37"/>
        <v>0</v>
      </c>
      <c r="Q80" s="145">
        <f t="shared" si="38"/>
        <v>0</v>
      </c>
      <c r="R80" s="144">
        <f t="shared" si="39"/>
        <v>0</v>
      </c>
      <c r="S80" s="144">
        <f t="shared" si="40"/>
        <v>0</v>
      </c>
      <c r="T80" s="256">
        <f t="shared" si="41"/>
        <v>0</v>
      </c>
      <c r="U80" s="145">
        <f t="shared" si="42"/>
        <v>0</v>
      </c>
      <c r="V80" s="144">
        <f t="shared" si="43"/>
        <v>0</v>
      </c>
      <c r="W80" s="209"/>
      <c r="X80" s="222"/>
      <c r="Y80" s="258"/>
      <c r="Z80" s="223"/>
      <c r="AA80" s="223"/>
      <c r="AB80" s="223"/>
    </row>
    <row r="81" spans="1:28" ht="31.5" x14ac:dyDescent="0.25">
      <c r="A81" s="303">
        <v>73</v>
      </c>
      <c r="B81" s="231" t="s">
        <v>655</v>
      </c>
      <c r="C81" s="231" t="s">
        <v>835</v>
      </c>
      <c r="D81" s="328">
        <v>184</v>
      </c>
      <c r="E81" s="234">
        <v>184.6</v>
      </c>
      <c r="F81" s="234">
        <v>184.6</v>
      </c>
      <c r="G81" s="232">
        <v>295</v>
      </c>
      <c r="H81" s="232">
        <v>302</v>
      </c>
      <c r="I81" s="232">
        <v>275</v>
      </c>
      <c r="J81" s="234">
        <f t="shared" ref="J81" si="46">G81/D81</f>
        <v>1.6032608695652173</v>
      </c>
      <c r="K81" s="234">
        <f t="shared" ref="K81" si="47">H81/E81</f>
        <v>1.6359696641386783</v>
      </c>
      <c r="L81" s="234">
        <f t="shared" si="18"/>
        <v>1.4897074756229687</v>
      </c>
      <c r="M81" s="196">
        <f t="shared" si="34"/>
        <v>5</v>
      </c>
      <c r="N81" s="198">
        <f t="shared" si="35"/>
        <v>13</v>
      </c>
      <c r="O81" s="197">
        <f t="shared" si="36"/>
        <v>13.75</v>
      </c>
      <c r="P81" s="198">
        <f t="shared" si="37"/>
        <v>2</v>
      </c>
      <c r="Q81" s="197">
        <f t="shared" si="38"/>
        <v>2.6</v>
      </c>
      <c r="R81" s="198">
        <v>20</v>
      </c>
      <c r="S81" s="198">
        <f t="shared" si="40"/>
        <v>9</v>
      </c>
      <c r="T81" s="198">
        <f t="shared" si="41"/>
        <v>2</v>
      </c>
      <c r="U81" s="197">
        <f t="shared" si="42"/>
        <v>2.6</v>
      </c>
      <c r="V81" s="198">
        <f t="shared" si="43"/>
        <v>20</v>
      </c>
      <c r="W81" s="289">
        <v>13</v>
      </c>
      <c r="X81" s="289">
        <v>2</v>
      </c>
      <c r="Y81" s="289">
        <v>2</v>
      </c>
      <c r="Z81" s="311">
        <v>15</v>
      </c>
      <c r="AA81" s="311">
        <f t="shared" ref="AA81:AA82" si="48">AB81*100/Z81</f>
        <v>66.666666666666671</v>
      </c>
      <c r="AB81" s="330">
        <v>10</v>
      </c>
    </row>
    <row r="82" spans="1:28" ht="31.5" x14ac:dyDescent="0.25">
      <c r="A82" s="303">
        <v>74</v>
      </c>
      <c r="B82" s="231" t="s">
        <v>10</v>
      </c>
      <c r="C82" s="231" t="s">
        <v>9</v>
      </c>
      <c r="D82" s="234">
        <v>164.4</v>
      </c>
      <c r="E82" s="234">
        <v>164.4</v>
      </c>
      <c r="F82" s="234">
        <v>164.4</v>
      </c>
      <c r="G82" s="232">
        <v>38</v>
      </c>
      <c r="H82" s="232">
        <v>157</v>
      </c>
      <c r="I82" s="232">
        <v>87</v>
      </c>
      <c r="J82" s="234">
        <f t="shared" ref="J82:J101" si="49">G82/D82</f>
        <v>0.23114355231143552</v>
      </c>
      <c r="K82" s="234">
        <f t="shared" ref="K82:K101" si="50">H82/E82</f>
        <v>0.95498783454987834</v>
      </c>
      <c r="L82" s="234">
        <f t="shared" si="18"/>
        <v>0.52919708029197077</v>
      </c>
      <c r="M82" s="196">
        <f t="shared" si="34"/>
        <v>3</v>
      </c>
      <c r="N82" s="198">
        <f t="shared" si="35"/>
        <v>2</v>
      </c>
      <c r="O82" s="197">
        <f t="shared" si="36"/>
        <v>2.61</v>
      </c>
      <c r="P82" s="198">
        <f t="shared" si="37"/>
        <v>0</v>
      </c>
      <c r="Q82" s="197">
        <f t="shared" si="38"/>
        <v>0</v>
      </c>
      <c r="R82" s="198">
        <f t="shared" si="39"/>
        <v>0</v>
      </c>
      <c r="S82" s="198">
        <f t="shared" si="40"/>
        <v>2</v>
      </c>
      <c r="T82" s="198">
        <f t="shared" si="41"/>
        <v>0</v>
      </c>
      <c r="U82" s="197">
        <f t="shared" si="42"/>
        <v>0.4</v>
      </c>
      <c r="V82" s="198">
        <v>20</v>
      </c>
      <c r="W82" s="289">
        <v>4</v>
      </c>
      <c r="X82" s="289">
        <v>0</v>
      </c>
      <c r="Y82" s="289">
        <v>1</v>
      </c>
      <c r="Z82" s="311">
        <v>4</v>
      </c>
      <c r="AA82" s="311">
        <f t="shared" si="48"/>
        <v>25</v>
      </c>
      <c r="AB82" s="330">
        <v>1</v>
      </c>
    </row>
    <row r="83" spans="1:28" s="6" customFormat="1" ht="15.75" hidden="1" customHeight="1" x14ac:dyDescent="0.25">
      <c r="A83" s="136">
        <v>75</v>
      </c>
      <c r="B83" s="158" t="s">
        <v>2</v>
      </c>
      <c r="C83" s="158" t="s">
        <v>9</v>
      </c>
      <c r="D83" s="229">
        <v>63.3</v>
      </c>
      <c r="E83" s="142">
        <v>69.599999999999994</v>
      </c>
      <c r="F83" s="142">
        <v>69.599999999999994</v>
      </c>
      <c r="G83" s="139">
        <v>39</v>
      </c>
      <c r="H83" s="139">
        <v>20</v>
      </c>
      <c r="I83" s="139">
        <v>12</v>
      </c>
      <c r="J83" s="142">
        <f t="shared" si="49"/>
        <v>0.61611374407582942</v>
      </c>
      <c r="K83" s="142">
        <f t="shared" si="50"/>
        <v>0.2873563218390805</v>
      </c>
      <c r="L83" s="142">
        <f t="shared" si="18"/>
        <v>0.17241379310344829</v>
      </c>
      <c r="M83" s="143">
        <f t="shared" si="34"/>
        <v>0</v>
      </c>
      <c r="N83" s="207">
        <f t="shared" si="35"/>
        <v>0</v>
      </c>
      <c r="O83" s="145">
        <f t="shared" si="36"/>
        <v>0</v>
      </c>
      <c r="P83" s="220">
        <f t="shared" si="37"/>
        <v>0</v>
      </c>
      <c r="Q83" s="145">
        <f t="shared" si="38"/>
        <v>0</v>
      </c>
      <c r="R83" s="144">
        <f t="shared" si="39"/>
        <v>0</v>
      </c>
      <c r="S83" s="144">
        <f t="shared" si="40"/>
        <v>0</v>
      </c>
      <c r="T83" s="256">
        <f t="shared" si="41"/>
        <v>0</v>
      </c>
      <c r="U83" s="145">
        <f t="shared" si="42"/>
        <v>0</v>
      </c>
      <c r="V83" s="144">
        <f t="shared" si="43"/>
        <v>0</v>
      </c>
      <c r="W83" s="209" t="s">
        <v>842</v>
      </c>
      <c r="X83" s="222"/>
      <c r="Y83" s="258"/>
      <c r="Z83" s="223">
        <v>0</v>
      </c>
      <c r="AA83" s="223"/>
      <c r="AB83" s="223"/>
    </row>
    <row r="84" spans="1:28" s="6" customFormat="1" ht="15.75" hidden="1" customHeight="1" x14ac:dyDescent="0.25">
      <c r="A84" s="136">
        <v>76</v>
      </c>
      <c r="B84" s="158" t="s">
        <v>444</v>
      </c>
      <c r="C84" s="158" t="s">
        <v>9</v>
      </c>
      <c r="D84" s="229"/>
      <c r="E84" s="142"/>
      <c r="F84" s="142"/>
      <c r="G84" s="139"/>
      <c r="H84" s="139"/>
      <c r="I84" s="139"/>
      <c r="J84" s="142" t="e">
        <f t="shared" si="49"/>
        <v>#DIV/0!</v>
      </c>
      <c r="K84" s="142" t="e">
        <f t="shared" si="50"/>
        <v>#DIV/0!</v>
      </c>
      <c r="L84" s="142"/>
      <c r="M84" s="143">
        <f t="shared" si="34"/>
        <v>0</v>
      </c>
      <c r="N84" s="207">
        <f t="shared" si="35"/>
        <v>0</v>
      </c>
      <c r="O84" s="145">
        <f t="shared" si="36"/>
        <v>0</v>
      </c>
      <c r="P84" s="220">
        <f t="shared" si="37"/>
        <v>0</v>
      </c>
      <c r="Q84" s="145">
        <f t="shared" si="38"/>
        <v>0</v>
      </c>
      <c r="R84" s="144">
        <f t="shared" si="39"/>
        <v>0</v>
      </c>
      <c r="S84" s="144">
        <f t="shared" si="40"/>
        <v>0</v>
      </c>
      <c r="T84" s="256">
        <f t="shared" si="41"/>
        <v>0</v>
      </c>
      <c r="U84" s="145">
        <f t="shared" si="42"/>
        <v>0</v>
      </c>
      <c r="V84" s="144">
        <f t="shared" si="43"/>
        <v>0</v>
      </c>
      <c r="W84" s="209"/>
      <c r="X84" s="222"/>
      <c r="Y84" s="258"/>
      <c r="Z84" s="223"/>
      <c r="AA84" s="223"/>
      <c r="AB84" s="223"/>
    </row>
    <row r="85" spans="1:28" ht="63" x14ac:dyDescent="0.25">
      <c r="A85" s="303">
        <v>77</v>
      </c>
      <c r="B85" s="231" t="s">
        <v>676</v>
      </c>
      <c r="C85" s="231" t="s">
        <v>55</v>
      </c>
      <c r="D85" s="234">
        <v>40.01</v>
      </c>
      <c r="E85" s="234">
        <v>40.01</v>
      </c>
      <c r="F85" s="234">
        <v>40.01</v>
      </c>
      <c r="G85" s="232">
        <v>52</v>
      </c>
      <c r="H85" s="232">
        <v>64</v>
      </c>
      <c r="I85" s="232">
        <v>72</v>
      </c>
      <c r="J85" s="234">
        <f t="shared" si="49"/>
        <v>1.2996750812296927</v>
      </c>
      <c r="K85" s="234">
        <f t="shared" si="50"/>
        <v>1.5996000999750064</v>
      </c>
      <c r="L85" s="234">
        <f t="shared" si="18"/>
        <v>1.799550112471882</v>
      </c>
      <c r="M85" s="196">
        <v>4</v>
      </c>
      <c r="N85" s="198">
        <f t="shared" si="35"/>
        <v>2</v>
      </c>
      <c r="O85" s="197">
        <f t="shared" si="36"/>
        <v>2.88</v>
      </c>
      <c r="P85" s="198">
        <f t="shared" si="37"/>
        <v>0</v>
      </c>
      <c r="Q85" s="197">
        <f t="shared" si="38"/>
        <v>0.5</v>
      </c>
      <c r="R85" s="198">
        <f t="shared" si="39"/>
        <v>25</v>
      </c>
      <c r="S85" s="198">
        <f t="shared" si="40"/>
        <v>2</v>
      </c>
      <c r="T85" s="198">
        <f t="shared" si="41"/>
        <v>0</v>
      </c>
      <c r="U85" s="197">
        <f t="shared" si="42"/>
        <v>0.4</v>
      </c>
      <c r="V85" s="198">
        <f t="shared" si="43"/>
        <v>20</v>
      </c>
      <c r="W85" s="289">
        <v>2</v>
      </c>
      <c r="X85" s="289">
        <v>1</v>
      </c>
      <c r="Y85" s="289">
        <v>1</v>
      </c>
      <c r="Z85" s="311">
        <v>2</v>
      </c>
      <c r="AA85" s="311">
        <f t="shared" ref="AA85:AA89" si="51">AB85*100/Z85</f>
        <v>100</v>
      </c>
      <c r="AB85" s="330">
        <v>2</v>
      </c>
    </row>
    <row r="86" spans="1:28" ht="47.25" x14ac:dyDescent="0.25">
      <c r="A86" s="303">
        <v>78</v>
      </c>
      <c r="B86" s="231" t="s">
        <v>677</v>
      </c>
      <c r="C86" s="231" t="s">
        <v>55</v>
      </c>
      <c r="D86" s="234">
        <v>163.6</v>
      </c>
      <c r="E86" s="234">
        <v>163.6</v>
      </c>
      <c r="F86" s="234">
        <v>163.6</v>
      </c>
      <c r="G86" s="232">
        <v>157</v>
      </c>
      <c r="H86" s="232">
        <v>241</v>
      </c>
      <c r="I86" s="232">
        <v>315</v>
      </c>
      <c r="J86" s="234">
        <f t="shared" si="49"/>
        <v>0.95965770171149145</v>
      </c>
      <c r="K86" s="234">
        <f t="shared" si="50"/>
        <v>1.4731051344743278</v>
      </c>
      <c r="L86" s="234">
        <f t="shared" si="18"/>
        <v>1.9254278728606358</v>
      </c>
      <c r="M86" s="196">
        <f t="shared" si="34"/>
        <v>5</v>
      </c>
      <c r="N86" s="198">
        <f t="shared" si="35"/>
        <v>15</v>
      </c>
      <c r="O86" s="197">
        <f t="shared" si="36"/>
        <v>15.75</v>
      </c>
      <c r="P86" s="198">
        <f t="shared" si="37"/>
        <v>0</v>
      </c>
      <c r="Q86" s="197">
        <f t="shared" si="38"/>
        <v>0</v>
      </c>
      <c r="R86" s="198">
        <v>0</v>
      </c>
      <c r="S86" s="198">
        <f t="shared" si="40"/>
        <v>12</v>
      </c>
      <c r="T86" s="198">
        <f t="shared" si="41"/>
        <v>3</v>
      </c>
      <c r="U86" s="197">
        <f t="shared" si="42"/>
        <v>3</v>
      </c>
      <c r="V86" s="198">
        <f t="shared" si="43"/>
        <v>20</v>
      </c>
      <c r="W86" s="289">
        <v>16</v>
      </c>
      <c r="X86" s="289">
        <v>0</v>
      </c>
      <c r="Y86" s="289">
        <v>2</v>
      </c>
      <c r="Z86" s="311">
        <v>12</v>
      </c>
      <c r="AA86" s="311">
        <f t="shared" si="51"/>
        <v>66.666666666666671</v>
      </c>
      <c r="AB86" s="330">
        <v>8</v>
      </c>
    </row>
    <row r="87" spans="1:28" x14ac:dyDescent="0.25">
      <c r="A87" s="303">
        <v>79</v>
      </c>
      <c r="B87" s="231" t="s">
        <v>2</v>
      </c>
      <c r="C87" s="231" t="s">
        <v>55</v>
      </c>
      <c r="D87" s="328">
        <v>50.2</v>
      </c>
      <c r="E87" s="234">
        <v>98.9</v>
      </c>
      <c r="F87" s="234">
        <v>91.68</v>
      </c>
      <c r="G87" s="232">
        <v>78</v>
      </c>
      <c r="H87" s="232">
        <v>91</v>
      </c>
      <c r="I87" s="232">
        <v>74</v>
      </c>
      <c r="J87" s="234">
        <f t="shared" si="49"/>
        <v>1.5537848605577689</v>
      </c>
      <c r="K87" s="234">
        <f t="shared" si="50"/>
        <v>0.92012133468149637</v>
      </c>
      <c r="L87" s="234">
        <f t="shared" si="18"/>
        <v>0.8071553228621291</v>
      </c>
      <c r="M87" s="196">
        <f t="shared" si="34"/>
        <v>3</v>
      </c>
      <c r="N87" s="198">
        <f t="shared" si="35"/>
        <v>2</v>
      </c>
      <c r="O87" s="197">
        <f t="shared" si="36"/>
        <v>2.2200000000000002</v>
      </c>
      <c r="P87" s="198">
        <f t="shared" si="37"/>
        <v>0</v>
      </c>
      <c r="Q87" s="197">
        <f t="shared" si="38"/>
        <v>0</v>
      </c>
      <c r="R87" s="198">
        <f t="shared" si="39"/>
        <v>0</v>
      </c>
      <c r="S87" s="198">
        <f t="shared" si="40"/>
        <v>2</v>
      </c>
      <c r="T87" s="198">
        <f t="shared" si="41"/>
        <v>0</v>
      </c>
      <c r="U87" s="197">
        <f t="shared" si="42"/>
        <v>0</v>
      </c>
      <c r="V87" s="198">
        <f t="shared" si="43"/>
        <v>0</v>
      </c>
      <c r="W87" s="289" t="s">
        <v>842</v>
      </c>
      <c r="X87" s="289"/>
      <c r="Y87" s="289"/>
      <c r="Z87" s="311">
        <v>2</v>
      </c>
      <c r="AA87" s="311">
        <f t="shared" si="51"/>
        <v>50</v>
      </c>
      <c r="AB87" s="330">
        <v>1</v>
      </c>
    </row>
    <row r="88" spans="1:28" x14ac:dyDescent="0.25">
      <c r="A88" s="303">
        <v>80</v>
      </c>
      <c r="B88" s="231" t="s">
        <v>57</v>
      </c>
      <c r="C88" s="231" t="s">
        <v>55</v>
      </c>
      <c r="D88" s="234">
        <v>47.63</v>
      </c>
      <c r="E88" s="234">
        <v>47.63</v>
      </c>
      <c r="F88" s="234">
        <v>47.63</v>
      </c>
      <c r="G88" s="232">
        <v>119</v>
      </c>
      <c r="H88" s="232">
        <v>161</v>
      </c>
      <c r="I88" s="232">
        <v>172</v>
      </c>
      <c r="J88" s="234">
        <f t="shared" si="49"/>
        <v>2.4984253621667016</v>
      </c>
      <c r="K88" s="234">
        <f t="shared" si="50"/>
        <v>3.3802225488137725</v>
      </c>
      <c r="L88" s="234">
        <f t="shared" si="18"/>
        <v>3.6111694310308629</v>
      </c>
      <c r="M88" s="196">
        <f t="shared" si="34"/>
        <v>7</v>
      </c>
      <c r="N88" s="198">
        <f t="shared" si="35"/>
        <v>12</v>
      </c>
      <c r="O88" s="197">
        <f t="shared" si="36"/>
        <v>12.04</v>
      </c>
      <c r="P88" s="198">
        <f t="shared" si="37"/>
        <v>3</v>
      </c>
      <c r="Q88" s="197">
        <f t="shared" si="38"/>
        <v>3</v>
      </c>
      <c r="R88" s="198">
        <f t="shared" si="39"/>
        <v>25</v>
      </c>
      <c r="S88" s="198">
        <f t="shared" si="40"/>
        <v>7</v>
      </c>
      <c r="T88" s="198">
        <f t="shared" si="41"/>
        <v>2</v>
      </c>
      <c r="U88" s="197">
        <f t="shared" si="42"/>
        <v>2.4</v>
      </c>
      <c r="V88" s="198">
        <f t="shared" si="43"/>
        <v>20</v>
      </c>
      <c r="W88" s="289">
        <v>12</v>
      </c>
      <c r="X88" s="289">
        <v>3</v>
      </c>
      <c r="Y88" s="289">
        <v>2</v>
      </c>
      <c r="Z88" s="311">
        <v>11</v>
      </c>
      <c r="AA88" s="311">
        <f t="shared" si="51"/>
        <v>27.272727272727273</v>
      </c>
      <c r="AB88" s="330">
        <v>3</v>
      </c>
    </row>
    <row r="89" spans="1:28" ht="47.25" x14ac:dyDescent="0.25">
      <c r="A89" s="303">
        <v>81</v>
      </c>
      <c r="B89" s="231" t="s">
        <v>86</v>
      </c>
      <c r="C89" s="231" t="s">
        <v>868</v>
      </c>
      <c r="D89" s="234">
        <v>39.590000000000003</v>
      </c>
      <c r="E89" s="234">
        <v>39.590000000000003</v>
      </c>
      <c r="F89" s="234">
        <v>39.590000000000003</v>
      </c>
      <c r="G89" s="232">
        <v>38</v>
      </c>
      <c r="H89" s="232">
        <v>50</v>
      </c>
      <c r="I89" s="232">
        <f>29+7</f>
        <v>36</v>
      </c>
      <c r="J89" s="234">
        <f t="shared" si="49"/>
        <v>0.95983834301591298</v>
      </c>
      <c r="K89" s="234">
        <f t="shared" si="50"/>
        <v>1.2629451881788329</v>
      </c>
      <c r="L89" s="234">
        <f t="shared" si="18"/>
        <v>0.90932053548875968</v>
      </c>
      <c r="M89" s="196">
        <f t="shared" si="34"/>
        <v>3</v>
      </c>
      <c r="N89" s="198">
        <f t="shared" si="35"/>
        <v>1</v>
      </c>
      <c r="O89" s="197">
        <f t="shared" si="36"/>
        <v>1.08</v>
      </c>
      <c r="P89" s="198">
        <f t="shared" si="37"/>
        <v>0</v>
      </c>
      <c r="Q89" s="197">
        <f t="shared" si="38"/>
        <v>0</v>
      </c>
      <c r="R89" s="198">
        <f t="shared" si="39"/>
        <v>0</v>
      </c>
      <c r="S89" s="198">
        <f t="shared" si="40"/>
        <v>1</v>
      </c>
      <c r="T89" s="198">
        <f t="shared" si="41"/>
        <v>0</v>
      </c>
      <c r="U89" s="197">
        <f t="shared" si="42"/>
        <v>0</v>
      </c>
      <c r="V89" s="198">
        <f t="shared" si="43"/>
        <v>0</v>
      </c>
      <c r="W89" s="289">
        <v>1</v>
      </c>
      <c r="X89" s="289"/>
      <c r="Y89" s="289"/>
      <c r="Z89" s="311">
        <v>2</v>
      </c>
      <c r="AA89" s="311">
        <f t="shared" si="51"/>
        <v>100</v>
      </c>
      <c r="AB89" s="330">
        <v>2</v>
      </c>
    </row>
    <row r="90" spans="1:28" s="6" customFormat="1" ht="15.75" hidden="1" customHeight="1" x14ac:dyDescent="0.25">
      <c r="A90" s="136">
        <v>82</v>
      </c>
      <c r="B90" s="158" t="s">
        <v>444</v>
      </c>
      <c r="C90" s="158" t="s">
        <v>55</v>
      </c>
      <c r="D90" s="229"/>
      <c r="E90" s="142"/>
      <c r="F90" s="142"/>
      <c r="G90" s="139"/>
      <c r="H90" s="139"/>
      <c r="I90" s="139"/>
      <c r="J90" s="142" t="e">
        <f t="shared" si="49"/>
        <v>#DIV/0!</v>
      </c>
      <c r="K90" s="142" t="e">
        <f t="shared" si="50"/>
        <v>#DIV/0!</v>
      </c>
      <c r="L90" s="142"/>
      <c r="M90" s="143">
        <f t="shared" si="34"/>
        <v>0</v>
      </c>
      <c r="N90" s="207">
        <f t="shared" si="35"/>
        <v>0</v>
      </c>
      <c r="O90" s="145">
        <f t="shared" si="36"/>
        <v>0</v>
      </c>
      <c r="P90" s="220">
        <f t="shared" si="37"/>
        <v>0</v>
      </c>
      <c r="Q90" s="145">
        <f t="shared" si="38"/>
        <v>0</v>
      </c>
      <c r="R90" s="144">
        <f t="shared" si="39"/>
        <v>0</v>
      </c>
      <c r="S90" s="144">
        <f t="shared" si="40"/>
        <v>0</v>
      </c>
      <c r="T90" s="256">
        <f t="shared" si="41"/>
        <v>0</v>
      </c>
      <c r="U90" s="145">
        <f t="shared" si="42"/>
        <v>0</v>
      </c>
      <c r="V90" s="144">
        <f t="shared" si="43"/>
        <v>0</v>
      </c>
      <c r="W90" s="209"/>
      <c r="X90" s="222"/>
      <c r="Y90" s="258"/>
      <c r="Z90" s="223"/>
      <c r="AA90" s="223"/>
      <c r="AB90" s="223"/>
    </row>
    <row r="91" spans="1:28" ht="31.5" x14ac:dyDescent="0.25">
      <c r="A91" s="303">
        <v>83</v>
      </c>
      <c r="B91" s="231" t="s">
        <v>681</v>
      </c>
      <c r="C91" s="231" t="s">
        <v>679</v>
      </c>
      <c r="D91" s="234">
        <v>80.09</v>
      </c>
      <c r="E91" s="234">
        <v>80.09</v>
      </c>
      <c r="F91" s="234">
        <v>80.09</v>
      </c>
      <c r="G91" s="232">
        <v>146</v>
      </c>
      <c r="H91" s="232">
        <v>93</v>
      </c>
      <c r="I91" s="232">
        <v>142</v>
      </c>
      <c r="J91" s="234">
        <f t="shared" si="49"/>
        <v>1.8229491821700585</v>
      </c>
      <c r="K91" s="234">
        <f t="shared" si="50"/>
        <v>1.1611936571357222</v>
      </c>
      <c r="L91" s="234">
        <f t="shared" ref="L91:L154" si="52">I91/F91</f>
        <v>1.7730053689599201</v>
      </c>
      <c r="M91" s="196">
        <v>2.5</v>
      </c>
      <c r="N91" s="198">
        <f t="shared" si="35"/>
        <v>3</v>
      </c>
      <c r="O91" s="197">
        <f t="shared" si="36"/>
        <v>3.55</v>
      </c>
      <c r="P91" s="198">
        <f t="shared" si="37"/>
        <v>0</v>
      </c>
      <c r="Q91" s="197">
        <f t="shared" si="38"/>
        <v>0.75</v>
      </c>
      <c r="R91" s="198">
        <f t="shared" si="39"/>
        <v>25</v>
      </c>
      <c r="S91" s="198">
        <f t="shared" si="40"/>
        <v>3</v>
      </c>
      <c r="T91" s="198">
        <f t="shared" si="41"/>
        <v>0</v>
      </c>
      <c r="U91" s="197">
        <f t="shared" si="42"/>
        <v>0.6</v>
      </c>
      <c r="V91" s="198">
        <f t="shared" si="43"/>
        <v>20</v>
      </c>
      <c r="W91" s="289">
        <v>3</v>
      </c>
      <c r="X91" s="289"/>
      <c r="Y91" s="289"/>
      <c r="Z91" s="311">
        <v>4</v>
      </c>
      <c r="AA91" s="311">
        <f t="shared" ref="AA91:AA103" si="53">AB91*100/Z91</f>
        <v>75</v>
      </c>
      <c r="AB91" s="330">
        <v>3</v>
      </c>
    </row>
    <row r="92" spans="1:28" ht="31.5" x14ac:dyDescent="0.25">
      <c r="A92" s="303">
        <v>84</v>
      </c>
      <c r="B92" s="231" t="s">
        <v>60</v>
      </c>
      <c r="C92" s="231" t="s">
        <v>679</v>
      </c>
      <c r="D92" s="234">
        <v>157</v>
      </c>
      <c r="E92" s="234">
        <v>157</v>
      </c>
      <c r="F92" s="234">
        <v>157</v>
      </c>
      <c r="G92" s="232">
        <v>468</v>
      </c>
      <c r="H92" s="232">
        <v>171</v>
      </c>
      <c r="I92" s="232">
        <v>325</v>
      </c>
      <c r="J92" s="234">
        <f t="shared" si="49"/>
        <v>2.9808917197452227</v>
      </c>
      <c r="K92" s="234">
        <f t="shared" si="50"/>
        <v>1.089171974522293</v>
      </c>
      <c r="L92" s="234">
        <f t="shared" si="52"/>
        <v>2.0700636942675161</v>
      </c>
      <c r="M92" s="196">
        <v>3.8</v>
      </c>
      <c r="N92" s="198">
        <f t="shared" si="35"/>
        <v>12</v>
      </c>
      <c r="O92" s="197">
        <f t="shared" si="36"/>
        <v>12.35</v>
      </c>
      <c r="P92" s="198">
        <f t="shared" si="37"/>
        <v>0</v>
      </c>
      <c r="Q92" s="197">
        <f t="shared" si="38"/>
        <v>0</v>
      </c>
      <c r="R92" s="198">
        <v>0</v>
      </c>
      <c r="S92" s="198">
        <f t="shared" si="40"/>
        <v>10</v>
      </c>
      <c r="T92" s="198">
        <f t="shared" si="41"/>
        <v>2</v>
      </c>
      <c r="U92" s="197">
        <f t="shared" si="42"/>
        <v>2.4</v>
      </c>
      <c r="V92" s="198">
        <f t="shared" si="43"/>
        <v>20</v>
      </c>
      <c r="W92" s="289">
        <v>12</v>
      </c>
      <c r="X92" s="289">
        <v>0</v>
      </c>
      <c r="Y92" s="289">
        <v>3</v>
      </c>
      <c r="Z92" s="311">
        <v>8</v>
      </c>
      <c r="AA92" s="311">
        <f t="shared" si="53"/>
        <v>75</v>
      </c>
      <c r="AB92" s="330">
        <v>6</v>
      </c>
    </row>
    <row r="93" spans="1:28" ht="31.5" x14ac:dyDescent="0.25">
      <c r="A93" s="303">
        <v>85</v>
      </c>
      <c r="B93" s="231" t="s">
        <v>59</v>
      </c>
      <c r="C93" s="231" t="s">
        <v>679</v>
      </c>
      <c r="D93" s="234">
        <v>1311.72</v>
      </c>
      <c r="E93" s="234">
        <v>1311.72</v>
      </c>
      <c r="F93" s="234">
        <v>1311.72</v>
      </c>
      <c r="G93" s="232">
        <v>1408</v>
      </c>
      <c r="H93" s="232">
        <v>1210</v>
      </c>
      <c r="I93" s="232">
        <v>1450</v>
      </c>
      <c r="J93" s="234">
        <f t="shared" si="49"/>
        <v>1.0733998109352605</v>
      </c>
      <c r="K93" s="234">
        <f t="shared" si="50"/>
        <v>0.92245296252248954</v>
      </c>
      <c r="L93" s="234">
        <f t="shared" si="52"/>
        <v>1.1054188393864544</v>
      </c>
      <c r="M93" s="196">
        <v>4.7</v>
      </c>
      <c r="N93" s="198">
        <f t="shared" si="35"/>
        <v>68</v>
      </c>
      <c r="O93" s="197">
        <f t="shared" si="36"/>
        <v>68.150000000000006</v>
      </c>
      <c r="P93" s="198">
        <f t="shared" si="37"/>
        <v>1</v>
      </c>
      <c r="Q93" s="197">
        <f t="shared" si="38"/>
        <v>1.36</v>
      </c>
      <c r="R93" s="198">
        <v>2</v>
      </c>
      <c r="S93" s="198">
        <f t="shared" si="40"/>
        <v>54</v>
      </c>
      <c r="T93" s="198">
        <f t="shared" si="41"/>
        <v>13</v>
      </c>
      <c r="U93" s="197">
        <f t="shared" si="42"/>
        <v>13.6</v>
      </c>
      <c r="V93" s="198">
        <f t="shared" si="43"/>
        <v>20</v>
      </c>
      <c r="W93" s="289">
        <v>68</v>
      </c>
      <c r="X93" s="289">
        <v>1</v>
      </c>
      <c r="Y93" s="289">
        <v>14</v>
      </c>
      <c r="Z93" s="311">
        <v>35</v>
      </c>
      <c r="AA93" s="311">
        <f t="shared" si="53"/>
        <v>97.142857142857139</v>
      </c>
      <c r="AB93" s="330">
        <v>34</v>
      </c>
    </row>
    <row r="94" spans="1:28" ht="31.5" x14ac:dyDescent="0.25">
      <c r="A94" s="303">
        <v>86</v>
      </c>
      <c r="B94" s="231" t="s">
        <v>680</v>
      </c>
      <c r="C94" s="231" t="s">
        <v>679</v>
      </c>
      <c r="D94" s="234">
        <v>44.85</v>
      </c>
      <c r="E94" s="234">
        <v>44.85</v>
      </c>
      <c r="F94" s="234">
        <v>44.85</v>
      </c>
      <c r="G94" s="232">
        <f>J94*D94</f>
        <v>137.24100000000001</v>
      </c>
      <c r="H94" s="232">
        <f>K94*E94</f>
        <v>96.876000000000005</v>
      </c>
      <c r="I94" s="232">
        <v>119</v>
      </c>
      <c r="J94" s="234">
        <v>3.06</v>
      </c>
      <c r="K94" s="234">
        <v>2.16</v>
      </c>
      <c r="L94" s="234">
        <f t="shared" si="52"/>
        <v>2.6532887402452618</v>
      </c>
      <c r="M94" s="196">
        <f t="shared" si="34"/>
        <v>7</v>
      </c>
      <c r="N94" s="198">
        <f t="shared" si="35"/>
        <v>8</v>
      </c>
      <c r="O94" s="197">
        <f t="shared" si="36"/>
        <v>8.33</v>
      </c>
      <c r="P94" s="198">
        <f t="shared" si="37"/>
        <v>1</v>
      </c>
      <c r="Q94" s="197">
        <f t="shared" si="38"/>
        <v>1.04</v>
      </c>
      <c r="R94" s="198">
        <v>13</v>
      </c>
      <c r="S94" s="198">
        <f t="shared" si="40"/>
        <v>6</v>
      </c>
      <c r="T94" s="198">
        <f t="shared" si="41"/>
        <v>1</v>
      </c>
      <c r="U94" s="197">
        <f t="shared" si="42"/>
        <v>1.6</v>
      </c>
      <c r="V94" s="198">
        <f t="shared" si="43"/>
        <v>20</v>
      </c>
      <c r="W94" s="289">
        <v>8</v>
      </c>
      <c r="X94" s="289">
        <v>1</v>
      </c>
      <c r="Y94" s="289">
        <v>1</v>
      </c>
      <c r="Z94" s="311">
        <v>8</v>
      </c>
      <c r="AA94" s="311">
        <f t="shared" si="53"/>
        <v>100</v>
      </c>
      <c r="AB94" s="330">
        <v>8</v>
      </c>
    </row>
    <row r="95" spans="1:28" x14ac:dyDescent="0.25">
      <c r="A95" s="303">
        <v>87</v>
      </c>
      <c r="B95" s="231" t="s">
        <v>2</v>
      </c>
      <c r="C95" s="231" t="s">
        <v>679</v>
      </c>
      <c r="D95" s="328">
        <v>6085.9</v>
      </c>
      <c r="E95" s="234">
        <v>3118.1</v>
      </c>
      <c r="F95" s="234">
        <v>3259.02</v>
      </c>
      <c r="G95" s="232">
        <v>2818</v>
      </c>
      <c r="H95" s="232">
        <v>1446</v>
      </c>
      <c r="I95" s="232">
        <v>1628</v>
      </c>
      <c r="J95" s="234">
        <f t="shared" si="49"/>
        <v>0.46303751293974599</v>
      </c>
      <c r="K95" s="234">
        <f t="shared" si="50"/>
        <v>0.46374394663416824</v>
      </c>
      <c r="L95" s="234">
        <f t="shared" si="52"/>
        <v>0.49953667053285955</v>
      </c>
      <c r="M95" s="196">
        <f t="shared" si="34"/>
        <v>3</v>
      </c>
      <c r="N95" s="198">
        <f t="shared" si="35"/>
        <v>48</v>
      </c>
      <c r="O95" s="197">
        <f t="shared" si="36"/>
        <v>48.84</v>
      </c>
      <c r="P95" s="198">
        <f t="shared" si="37"/>
        <v>0</v>
      </c>
      <c r="Q95" s="197">
        <f t="shared" si="38"/>
        <v>0</v>
      </c>
      <c r="R95" s="198">
        <f t="shared" si="39"/>
        <v>0</v>
      </c>
      <c r="S95" s="198">
        <f t="shared" si="40"/>
        <v>39</v>
      </c>
      <c r="T95" s="198">
        <f t="shared" si="41"/>
        <v>9</v>
      </c>
      <c r="U95" s="197">
        <f t="shared" si="42"/>
        <v>9.6</v>
      </c>
      <c r="V95" s="198">
        <v>20</v>
      </c>
      <c r="W95" s="289" t="s">
        <v>842</v>
      </c>
      <c r="X95" s="289"/>
      <c r="Y95" s="289"/>
      <c r="Z95" s="311">
        <v>43</v>
      </c>
      <c r="AA95" s="311">
        <f t="shared" si="53"/>
        <v>86.04651162790698</v>
      </c>
      <c r="AB95" s="330">
        <v>37</v>
      </c>
    </row>
    <row r="96" spans="1:28" ht="31.5" x14ac:dyDescent="0.25">
      <c r="A96" s="303">
        <v>88</v>
      </c>
      <c r="B96" s="231" t="s">
        <v>682</v>
      </c>
      <c r="C96" s="231" t="s">
        <v>679</v>
      </c>
      <c r="D96" s="328"/>
      <c r="E96" s="234">
        <v>473.84</v>
      </c>
      <c r="F96" s="234">
        <v>473.84</v>
      </c>
      <c r="G96" s="232"/>
      <c r="H96" s="232">
        <v>479</v>
      </c>
      <c r="I96" s="232">
        <v>495</v>
      </c>
      <c r="J96" s="234"/>
      <c r="K96" s="234">
        <f t="shared" si="50"/>
        <v>1.0108897518149587</v>
      </c>
      <c r="L96" s="234">
        <f t="shared" si="52"/>
        <v>1.0446564241094041</v>
      </c>
      <c r="M96" s="196">
        <v>3</v>
      </c>
      <c r="N96" s="198">
        <f t="shared" si="35"/>
        <v>14</v>
      </c>
      <c r="O96" s="197">
        <f t="shared" si="36"/>
        <v>14.85</v>
      </c>
      <c r="P96" s="198">
        <f t="shared" si="37"/>
        <v>3</v>
      </c>
      <c r="Q96" s="197">
        <f t="shared" si="38"/>
        <v>3.5</v>
      </c>
      <c r="R96" s="198">
        <f t="shared" si="39"/>
        <v>25</v>
      </c>
      <c r="S96" s="198">
        <f t="shared" si="40"/>
        <v>9</v>
      </c>
      <c r="T96" s="198">
        <f t="shared" si="41"/>
        <v>2</v>
      </c>
      <c r="U96" s="197">
        <f t="shared" si="42"/>
        <v>2.8</v>
      </c>
      <c r="V96" s="198">
        <f t="shared" si="43"/>
        <v>20</v>
      </c>
      <c r="W96" s="289">
        <v>14</v>
      </c>
      <c r="X96" s="289">
        <v>3</v>
      </c>
      <c r="Y96" s="289">
        <v>3</v>
      </c>
      <c r="Z96" s="311">
        <v>14</v>
      </c>
      <c r="AA96" s="311">
        <f t="shared" si="53"/>
        <v>100</v>
      </c>
      <c r="AB96" s="330">
        <v>14</v>
      </c>
    </row>
    <row r="97" spans="1:28" ht="31.5" x14ac:dyDescent="0.25">
      <c r="A97" s="303">
        <v>89</v>
      </c>
      <c r="B97" s="231" t="s">
        <v>683</v>
      </c>
      <c r="C97" s="231" t="s">
        <v>679</v>
      </c>
      <c r="D97" s="234">
        <v>73.459999999999994</v>
      </c>
      <c r="E97" s="234">
        <v>73.459999999999994</v>
      </c>
      <c r="F97" s="234">
        <v>73.459999999999994</v>
      </c>
      <c r="G97" s="232">
        <v>163</v>
      </c>
      <c r="H97" s="232">
        <v>82</v>
      </c>
      <c r="I97" s="232">
        <v>125</v>
      </c>
      <c r="J97" s="234">
        <f t="shared" si="49"/>
        <v>2.2188946365368909</v>
      </c>
      <c r="K97" s="234">
        <f t="shared" si="50"/>
        <v>1.1162537435338962</v>
      </c>
      <c r="L97" s="234">
        <f t="shared" si="52"/>
        <v>1.7016063163626465</v>
      </c>
      <c r="M97" s="196">
        <v>4.5</v>
      </c>
      <c r="N97" s="198">
        <f t="shared" si="35"/>
        <v>5</v>
      </c>
      <c r="O97" s="197">
        <f t="shared" si="36"/>
        <v>5.625</v>
      </c>
      <c r="P97" s="198">
        <f t="shared" si="37"/>
        <v>1</v>
      </c>
      <c r="Q97" s="197">
        <f t="shared" si="38"/>
        <v>1.25</v>
      </c>
      <c r="R97" s="198">
        <f t="shared" si="39"/>
        <v>25</v>
      </c>
      <c r="S97" s="198">
        <f t="shared" si="40"/>
        <v>3</v>
      </c>
      <c r="T97" s="198">
        <f t="shared" si="41"/>
        <v>1</v>
      </c>
      <c r="U97" s="197">
        <f t="shared" si="42"/>
        <v>1</v>
      </c>
      <c r="V97" s="198">
        <f t="shared" si="43"/>
        <v>20</v>
      </c>
      <c r="W97" s="289">
        <v>5</v>
      </c>
      <c r="X97" s="289">
        <v>1</v>
      </c>
      <c r="Y97" s="289">
        <v>1</v>
      </c>
      <c r="Z97" s="311">
        <v>4</v>
      </c>
      <c r="AA97" s="311">
        <f t="shared" si="53"/>
        <v>0</v>
      </c>
      <c r="AB97" s="330">
        <v>0</v>
      </c>
    </row>
    <row r="98" spans="1:28" ht="31.5" x14ac:dyDescent="0.25">
      <c r="A98" s="303">
        <v>90</v>
      </c>
      <c r="B98" s="231" t="s">
        <v>685</v>
      </c>
      <c r="C98" s="231" t="s">
        <v>679</v>
      </c>
      <c r="D98" s="328"/>
      <c r="E98" s="234">
        <v>491.79</v>
      </c>
      <c r="F98" s="234">
        <v>491.79</v>
      </c>
      <c r="G98" s="232"/>
      <c r="H98" s="232">
        <v>497</v>
      </c>
      <c r="I98" s="232">
        <v>514</v>
      </c>
      <c r="J98" s="234"/>
      <c r="K98" s="234">
        <f t="shared" si="50"/>
        <v>1.0105939527033896</v>
      </c>
      <c r="L98" s="234">
        <f t="shared" si="52"/>
        <v>1.045161552695256</v>
      </c>
      <c r="M98" s="196">
        <v>3</v>
      </c>
      <c r="N98" s="198">
        <f t="shared" si="35"/>
        <v>15</v>
      </c>
      <c r="O98" s="197">
        <f t="shared" si="36"/>
        <v>15.42</v>
      </c>
      <c r="P98" s="198">
        <f t="shared" si="37"/>
        <v>3</v>
      </c>
      <c r="Q98" s="197">
        <f t="shared" si="38"/>
        <v>3.75</v>
      </c>
      <c r="R98" s="198">
        <f t="shared" si="39"/>
        <v>25</v>
      </c>
      <c r="S98" s="198">
        <f t="shared" si="40"/>
        <v>9</v>
      </c>
      <c r="T98" s="198">
        <f t="shared" si="41"/>
        <v>3</v>
      </c>
      <c r="U98" s="197">
        <f t="shared" si="42"/>
        <v>3</v>
      </c>
      <c r="V98" s="198">
        <f t="shared" si="43"/>
        <v>20</v>
      </c>
      <c r="W98" s="289">
        <v>15</v>
      </c>
      <c r="X98" s="289">
        <v>4</v>
      </c>
      <c r="Y98" s="289">
        <v>3</v>
      </c>
      <c r="Z98" s="311">
        <v>15</v>
      </c>
      <c r="AA98" s="311">
        <f t="shared" si="53"/>
        <v>100</v>
      </c>
      <c r="AB98" s="330">
        <v>15</v>
      </c>
    </row>
    <row r="99" spans="1:28" ht="33.75" customHeight="1" x14ac:dyDescent="0.25">
      <c r="A99" s="303">
        <v>91</v>
      </c>
      <c r="B99" s="231" t="s">
        <v>686</v>
      </c>
      <c r="C99" s="231" t="s">
        <v>679</v>
      </c>
      <c r="D99" s="328"/>
      <c r="E99" s="234">
        <v>495.87</v>
      </c>
      <c r="F99" s="234">
        <v>495.87</v>
      </c>
      <c r="G99" s="232"/>
      <c r="H99" s="232">
        <v>423</v>
      </c>
      <c r="I99" s="232">
        <v>475</v>
      </c>
      <c r="J99" s="234"/>
      <c r="K99" s="234">
        <f t="shared" si="50"/>
        <v>0.85304616129227417</v>
      </c>
      <c r="L99" s="234">
        <f t="shared" si="52"/>
        <v>0.9579123560610644</v>
      </c>
      <c r="M99" s="196">
        <v>2.8</v>
      </c>
      <c r="N99" s="198">
        <f t="shared" si="35"/>
        <v>13</v>
      </c>
      <c r="O99" s="197">
        <f t="shared" si="36"/>
        <v>13.3</v>
      </c>
      <c r="P99" s="198">
        <f t="shared" si="37"/>
        <v>3</v>
      </c>
      <c r="Q99" s="197">
        <f t="shared" si="38"/>
        <v>3.25</v>
      </c>
      <c r="R99" s="198">
        <v>25</v>
      </c>
      <c r="S99" s="198">
        <f t="shared" si="40"/>
        <v>8</v>
      </c>
      <c r="T99" s="198">
        <f t="shared" si="41"/>
        <v>2</v>
      </c>
      <c r="U99" s="197">
        <f t="shared" si="42"/>
        <v>2.6</v>
      </c>
      <c r="V99" s="198">
        <v>20</v>
      </c>
      <c r="W99" s="289">
        <v>13</v>
      </c>
      <c r="X99" s="289">
        <v>3</v>
      </c>
      <c r="Y99" s="289">
        <v>2</v>
      </c>
      <c r="Z99" s="311">
        <v>12</v>
      </c>
      <c r="AA99" s="311">
        <f t="shared" si="53"/>
        <v>50</v>
      </c>
      <c r="AB99" s="330">
        <v>6</v>
      </c>
    </row>
    <row r="100" spans="1:28" ht="33" customHeight="1" x14ac:dyDescent="0.25">
      <c r="A100" s="303">
        <v>92</v>
      </c>
      <c r="B100" s="231" t="s">
        <v>92</v>
      </c>
      <c r="C100" s="231" t="s">
        <v>679</v>
      </c>
      <c r="D100" s="234">
        <v>2033.81</v>
      </c>
      <c r="E100" s="234">
        <v>2033.81</v>
      </c>
      <c r="F100" s="234">
        <v>2033.81</v>
      </c>
      <c r="G100" s="232">
        <v>1715</v>
      </c>
      <c r="H100" s="232">
        <v>1828</v>
      </c>
      <c r="I100" s="232">
        <v>1669</v>
      </c>
      <c r="J100" s="234">
        <f t="shared" si="49"/>
        <v>0.84324494421799479</v>
      </c>
      <c r="K100" s="234">
        <f t="shared" si="50"/>
        <v>0.89880568981369946</v>
      </c>
      <c r="L100" s="234">
        <f t="shared" si="52"/>
        <v>0.82062729556841596</v>
      </c>
      <c r="M100" s="196">
        <v>2.1</v>
      </c>
      <c r="N100" s="198">
        <f t="shared" si="35"/>
        <v>35</v>
      </c>
      <c r="O100" s="197">
        <f t="shared" si="36"/>
        <v>35.048999999999999</v>
      </c>
      <c r="P100" s="198">
        <f t="shared" si="37"/>
        <v>0</v>
      </c>
      <c r="Q100" s="197">
        <f t="shared" si="38"/>
        <v>0</v>
      </c>
      <c r="R100" s="198">
        <f t="shared" si="39"/>
        <v>0</v>
      </c>
      <c r="S100" s="198">
        <f t="shared" si="40"/>
        <v>28</v>
      </c>
      <c r="T100" s="198">
        <f t="shared" si="41"/>
        <v>7</v>
      </c>
      <c r="U100" s="197">
        <f t="shared" si="42"/>
        <v>7</v>
      </c>
      <c r="V100" s="198">
        <v>20</v>
      </c>
      <c r="W100" s="289">
        <v>35</v>
      </c>
      <c r="X100" s="289">
        <v>0</v>
      </c>
      <c r="Y100" s="289">
        <v>10</v>
      </c>
      <c r="Z100" s="311">
        <v>30</v>
      </c>
      <c r="AA100" s="311">
        <f t="shared" si="53"/>
        <v>76.666666666666671</v>
      </c>
      <c r="AB100" s="330">
        <v>23</v>
      </c>
    </row>
    <row r="101" spans="1:28" ht="31.5" x14ac:dyDescent="0.25">
      <c r="A101" s="303">
        <v>93</v>
      </c>
      <c r="B101" s="231" t="s">
        <v>94</v>
      </c>
      <c r="C101" s="231" t="s">
        <v>679</v>
      </c>
      <c r="D101" s="234">
        <v>498.91</v>
      </c>
      <c r="E101" s="234">
        <v>498.91</v>
      </c>
      <c r="F101" s="234">
        <v>498.91</v>
      </c>
      <c r="G101" s="232">
        <v>334</v>
      </c>
      <c r="H101" s="232">
        <v>371</v>
      </c>
      <c r="I101" s="232">
        <v>372</v>
      </c>
      <c r="J101" s="234">
        <f t="shared" si="49"/>
        <v>0.66945942153895488</v>
      </c>
      <c r="K101" s="234">
        <f t="shared" si="50"/>
        <v>0.74362109398488707</v>
      </c>
      <c r="L101" s="234">
        <f t="shared" si="52"/>
        <v>0.74562546351045278</v>
      </c>
      <c r="M101" s="196">
        <v>2.8</v>
      </c>
      <c r="N101" s="198">
        <f t="shared" si="35"/>
        <v>10</v>
      </c>
      <c r="O101" s="197">
        <f t="shared" si="36"/>
        <v>10.415999999999999</v>
      </c>
      <c r="P101" s="198">
        <f t="shared" si="37"/>
        <v>2</v>
      </c>
      <c r="Q101" s="197">
        <f t="shared" si="38"/>
        <v>2.5</v>
      </c>
      <c r="R101" s="198">
        <v>25</v>
      </c>
      <c r="S101" s="198">
        <f t="shared" si="40"/>
        <v>6</v>
      </c>
      <c r="T101" s="198">
        <f t="shared" si="41"/>
        <v>2</v>
      </c>
      <c r="U101" s="197">
        <f t="shared" si="42"/>
        <v>2</v>
      </c>
      <c r="V101" s="198">
        <v>20</v>
      </c>
      <c r="W101" s="289">
        <v>10</v>
      </c>
      <c r="X101" s="289">
        <v>2</v>
      </c>
      <c r="Y101" s="289">
        <v>2</v>
      </c>
      <c r="Z101" s="311">
        <v>10</v>
      </c>
      <c r="AA101" s="311">
        <f t="shared" si="53"/>
        <v>70</v>
      </c>
      <c r="AB101" s="330">
        <v>7</v>
      </c>
    </row>
    <row r="102" spans="1:28" ht="31.5" x14ac:dyDescent="0.25">
      <c r="A102" s="303">
        <v>94</v>
      </c>
      <c r="B102" s="231" t="s">
        <v>687</v>
      </c>
      <c r="C102" s="231" t="s">
        <v>679</v>
      </c>
      <c r="D102" s="328"/>
      <c r="E102" s="234">
        <v>481.76</v>
      </c>
      <c r="F102" s="234">
        <v>481.76</v>
      </c>
      <c r="G102" s="232"/>
      <c r="H102" s="232">
        <v>443</v>
      </c>
      <c r="I102" s="232">
        <v>503</v>
      </c>
      <c r="J102" s="234"/>
      <c r="K102" s="234">
        <f t="shared" ref="K102:K125" si="54">H102/E102</f>
        <v>0.91954500166057784</v>
      </c>
      <c r="L102" s="234">
        <f t="shared" si="52"/>
        <v>1.0440883427432748</v>
      </c>
      <c r="M102" s="196">
        <v>2.8</v>
      </c>
      <c r="N102" s="198">
        <f t="shared" si="35"/>
        <v>14</v>
      </c>
      <c r="O102" s="197">
        <f t="shared" si="36"/>
        <v>14.083999999999998</v>
      </c>
      <c r="P102" s="198">
        <f t="shared" si="37"/>
        <v>3</v>
      </c>
      <c r="Q102" s="197">
        <f t="shared" si="38"/>
        <v>3.5</v>
      </c>
      <c r="R102" s="198">
        <f t="shared" si="39"/>
        <v>25</v>
      </c>
      <c r="S102" s="198">
        <f t="shared" si="40"/>
        <v>9</v>
      </c>
      <c r="T102" s="198">
        <f t="shared" si="41"/>
        <v>2</v>
      </c>
      <c r="U102" s="197">
        <f t="shared" si="42"/>
        <v>2.8</v>
      </c>
      <c r="V102" s="198">
        <f t="shared" si="43"/>
        <v>20</v>
      </c>
      <c r="W102" s="289">
        <v>14</v>
      </c>
      <c r="X102" s="289">
        <v>3</v>
      </c>
      <c r="Y102" s="289">
        <v>3</v>
      </c>
      <c r="Z102" s="311">
        <v>13</v>
      </c>
      <c r="AA102" s="311">
        <f t="shared" si="53"/>
        <v>100</v>
      </c>
      <c r="AB102" s="330">
        <v>13</v>
      </c>
    </row>
    <row r="103" spans="1:28" ht="31.5" x14ac:dyDescent="0.25">
      <c r="A103" s="303">
        <v>95</v>
      </c>
      <c r="B103" s="231" t="s">
        <v>688</v>
      </c>
      <c r="C103" s="231" t="s">
        <v>679</v>
      </c>
      <c r="D103" s="328"/>
      <c r="E103" s="234">
        <v>499.17</v>
      </c>
      <c r="F103" s="234">
        <v>499.17</v>
      </c>
      <c r="G103" s="232"/>
      <c r="H103" s="232">
        <v>504</v>
      </c>
      <c r="I103" s="232">
        <v>521</v>
      </c>
      <c r="J103" s="234"/>
      <c r="K103" s="234">
        <f t="shared" si="54"/>
        <v>1.0096760622633572</v>
      </c>
      <c r="L103" s="234">
        <f t="shared" si="52"/>
        <v>1.0437325961095418</v>
      </c>
      <c r="M103" s="196">
        <v>3</v>
      </c>
      <c r="N103" s="198">
        <f t="shared" si="35"/>
        <v>15</v>
      </c>
      <c r="O103" s="197">
        <f t="shared" si="36"/>
        <v>15.63</v>
      </c>
      <c r="P103" s="198">
        <f t="shared" si="37"/>
        <v>3</v>
      </c>
      <c r="Q103" s="197">
        <f t="shared" si="38"/>
        <v>3.75</v>
      </c>
      <c r="R103" s="198">
        <f t="shared" si="39"/>
        <v>25</v>
      </c>
      <c r="S103" s="198">
        <f t="shared" si="40"/>
        <v>9</v>
      </c>
      <c r="T103" s="198">
        <f t="shared" si="41"/>
        <v>3</v>
      </c>
      <c r="U103" s="197">
        <f t="shared" si="42"/>
        <v>3</v>
      </c>
      <c r="V103" s="198">
        <f t="shared" si="43"/>
        <v>20</v>
      </c>
      <c r="W103" s="289">
        <v>15</v>
      </c>
      <c r="X103" s="289">
        <v>4</v>
      </c>
      <c r="Y103" s="289">
        <v>3</v>
      </c>
      <c r="Z103" s="311">
        <v>15</v>
      </c>
      <c r="AA103" s="311">
        <f t="shared" si="53"/>
        <v>100</v>
      </c>
      <c r="AB103" s="330">
        <v>15</v>
      </c>
    </row>
    <row r="104" spans="1:28" s="6" customFormat="1" ht="31.5" hidden="1" customHeight="1" x14ac:dyDescent="0.25">
      <c r="A104" s="136">
        <v>96</v>
      </c>
      <c r="B104" s="158" t="s">
        <v>215</v>
      </c>
      <c r="C104" s="158" t="s">
        <v>679</v>
      </c>
      <c r="D104" s="229"/>
      <c r="E104" s="142"/>
      <c r="F104" s="142">
        <v>0</v>
      </c>
      <c r="G104" s="139"/>
      <c r="H104" s="139"/>
      <c r="I104" s="139">
        <v>0</v>
      </c>
      <c r="J104" s="142"/>
      <c r="K104" s="142"/>
      <c r="L104" s="142">
        <v>0</v>
      </c>
      <c r="M104" s="143">
        <f t="shared" si="34"/>
        <v>0</v>
      </c>
      <c r="N104" s="207">
        <f t="shared" si="35"/>
        <v>0</v>
      </c>
      <c r="O104" s="145">
        <f t="shared" si="36"/>
        <v>0</v>
      </c>
      <c r="P104" s="220">
        <f t="shared" si="37"/>
        <v>0</v>
      </c>
      <c r="Q104" s="145">
        <f t="shared" si="38"/>
        <v>0</v>
      </c>
      <c r="R104" s="144">
        <f t="shared" si="39"/>
        <v>0</v>
      </c>
      <c r="S104" s="144">
        <f t="shared" si="40"/>
        <v>0</v>
      </c>
      <c r="T104" s="256">
        <f t="shared" si="41"/>
        <v>0</v>
      </c>
      <c r="U104" s="145">
        <f t="shared" si="42"/>
        <v>0</v>
      </c>
      <c r="V104" s="144">
        <f t="shared" si="43"/>
        <v>0</v>
      </c>
      <c r="W104" s="209">
        <v>0</v>
      </c>
      <c r="X104" s="222"/>
      <c r="Y104" s="258"/>
      <c r="Z104" s="223"/>
      <c r="AA104" s="223"/>
      <c r="AB104" s="223"/>
    </row>
    <row r="105" spans="1:28" s="6" customFormat="1" ht="15.75" hidden="1" customHeight="1" x14ac:dyDescent="0.25">
      <c r="A105" s="136">
        <v>97</v>
      </c>
      <c r="B105" s="158" t="s">
        <v>444</v>
      </c>
      <c r="C105" s="158" t="s">
        <v>679</v>
      </c>
      <c r="D105" s="229"/>
      <c r="E105" s="142"/>
      <c r="F105" s="142"/>
      <c r="G105" s="139"/>
      <c r="H105" s="139"/>
      <c r="I105" s="139"/>
      <c r="J105" s="142" t="e">
        <f t="shared" ref="J105:J123" si="55">G105/D105</f>
        <v>#DIV/0!</v>
      </c>
      <c r="K105" s="142" t="e">
        <f t="shared" si="54"/>
        <v>#DIV/0!</v>
      </c>
      <c r="L105" s="142"/>
      <c r="M105" s="143">
        <f t="shared" si="34"/>
        <v>0</v>
      </c>
      <c r="N105" s="207">
        <f t="shared" si="35"/>
        <v>0</v>
      </c>
      <c r="O105" s="145">
        <f t="shared" si="36"/>
        <v>0</v>
      </c>
      <c r="P105" s="220">
        <f t="shared" si="37"/>
        <v>0</v>
      </c>
      <c r="Q105" s="145">
        <f t="shared" si="38"/>
        <v>0</v>
      </c>
      <c r="R105" s="144">
        <f t="shared" si="39"/>
        <v>0</v>
      </c>
      <c r="S105" s="144">
        <f t="shared" si="40"/>
        <v>0</v>
      </c>
      <c r="T105" s="256">
        <f t="shared" si="41"/>
        <v>0</v>
      </c>
      <c r="U105" s="145">
        <f t="shared" si="42"/>
        <v>0</v>
      </c>
      <c r="V105" s="144">
        <f t="shared" si="43"/>
        <v>0</v>
      </c>
      <c r="W105" s="209"/>
      <c r="X105" s="222"/>
      <c r="Y105" s="258"/>
      <c r="Z105" s="223"/>
      <c r="AA105" s="223"/>
      <c r="AB105" s="223"/>
    </row>
    <row r="106" spans="1:28" s="6" customFormat="1" ht="24" hidden="1" customHeight="1" x14ac:dyDescent="0.25">
      <c r="A106" s="136">
        <v>98</v>
      </c>
      <c r="B106" s="158" t="s">
        <v>690</v>
      </c>
      <c r="C106" s="158" t="s">
        <v>689</v>
      </c>
      <c r="D106" s="229"/>
      <c r="E106" s="142"/>
      <c r="F106" s="142"/>
      <c r="G106" s="139"/>
      <c r="H106" s="139"/>
      <c r="I106" s="139"/>
      <c r="J106" s="142"/>
      <c r="K106" s="142"/>
      <c r="L106" s="142"/>
      <c r="M106" s="143">
        <f t="shared" si="34"/>
        <v>0</v>
      </c>
      <c r="N106" s="207">
        <f t="shared" si="35"/>
        <v>0</v>
      </c>
      <c r="O106" s="145">
        <f t="shared" si="36"/>
        <v>0</v>
      </c>
      <c r="P106" s="220">
        <f t="shared" si="37"/>
        <v>0</v>
      </c>
      <c r="Q106" s="145">
        <f t="shared" si="38"/>
        <v>0</v>
      </c>
      <c r="R106" s="144">
        <f t="shared" si="39"/>
        <v>0</v>
      </c>
      <c r="S106" s="144">
        <f t="shared" si="40"/>
        <v>0</v>
      </c>
      <c r="T106" s="256">
        <f t="shared" si="41"/>
        <v>0</v>
      </c>
      <c r="U106" s="145">
        <f t="shared" si="42"/>
        <v>0</v>
      </c>
      <c r="V106" s="144">
        <f t="shared" si="43"/>
        <v>0</v>
      </c>
      <c r="W106" s="209">
        <v>0</v>
      </c>
      <c r="X106" s="222"/>
      <c r="Y106" s="258"/>
      <c r="Z106" s="223"/>
      <c r="AA106" s="223"/>
      <c r="AB106" s="223"/>
    </row>
    <row r="107" spans="1:28" x14ac:dyDescent="0.25">
      <c r="A107" s="303">
        <v>99</v>
      </c>
      <c r="B107" s="231" t="s">
        <v>2</v>
      </c>
      <c r="C107" s="231" t="s">
        <v>689</v>
      </c>
      <c r="D107" s="328">
        <v>202.1</v>
      </c>
      <c r="E107" s="234">
        <v>329.69</v>
      </c>
      <c r="F107" s="234">
        <v>329.69</v>
      </c>
      <c r="G107" s="232">
        <v>68</v>
      </c>
      <c r="H107" s="232">
        <v>383</v>
      </c>
      <c r="I107" s="232">
        <v>247</v>
      </c>
      <c r="J107" s="234">
        <f t="shared" si="55"/>
        <v>0.3364670954972786</v>
      </c>
      <c r="K107" s="234">
        <f t="shared" si="54"/>
        <v>1.1616973520579938</v>
      </c>
      <c r="L107" s="234">
        <f t="shared" si="52"/>
        <v>0.74918863174497252</v>
      </c>
      <c r="M107" s="196">
        <f t="shared" si="34"/>
        <v>3</v>
      </c>
      <c r="N107" s="198">
        <f t="shared" si="35"/>
        <v>7</v>
      </c>
      <c r="O107" s="197">
        <f t="shared" si="36"/>
        <v>7.41</v>
      </c>
      <c r="P107" s="198">
        <f t="shared" si="37"/>
        <v>0</v>
      </c>
      <c r="Q107" s="197">
        <f t="shared" si="38"/>
        <v>0</v>
      </c>
      <c r="R107" s="198">
        <f t="shared" si="39"/>
        <v>0</v>
      </c>
      <c r="S107" s="198">
        <f t="shared" si="40"/>
        <v>6</v>
      </c>
      <c r="T107" s="198">
        <f t="shared" si="41"/>
        <v>1</v>
      </c>
      <c r="U107" s="197">
        <f t="shared" si="42"/>
        <v>1.4</v>
      </c>
      <c r="V107" s="198">
        <v>20</v>
      </c>
      <c r="W107" s="289" t="s">
        <v>842</v>
      </c>
      <c r="X107" s="289"/>
      <c r="Y107" s="289"/>
      <c r="Z107" s="311">
        <v>7</v>
      </c>
      <c r="AA107" s="311">
        <f>AB107*100/Z107</f>
        <v>28.571428571428573</v>
      </c>
      <c r="AB107" s="330">
        <v>2</v>
      </c>
    </row>
    <row r="108" spans="1:28" s="6" customFormat="1" ht="31.5" hidden="1" customHeight="1" x14ac:dyDescent="0.25">
      <c r="A108" s="136">
        <v>100</v>
      </c>
      <c r="B108" s="158" t="s">
        <v>119</v>
      </c>
      <c r="C108" s="158" t="s">
        <v>689</v>
      </c>
      <c r="D108" s="229"/>
      <c r="E108" s="142"/>
      <c r="F108" s="142">
        <v>74.75</v>
      </c>
      <c r="G108" s="139"/>
      <c r="H108" s="139"/>
      <c r="I108" s="139">
        <v>0</v>
      </c>
      <c r="J108" s="142"/>
      <c r="K108" s="142"/>
      <c r="L108" s="142">
        <f t="shared" si="52"/>
        <v>0</v>
      </c>
      <c r="M108" s="143">
        <f t="shared" si="34"/>
        <v>0</v>
      </c>
      <c r="N108" s="207">
        <f t="shared" si="35"/>
        <v>0</v>
      </c>
      <c r="O108" s="145">
        <f t="shared" si="36"/>
        <v>0</v>
      </c>
      <c r="P108" s="220">
        <f t="shared" si="37"/>
        <v>0</v>
      </c>
      <c r="Q108" s="145">
        <f t="shared" si="38"/>
        <v>0</v>
      </c>
      <c r="R108" s="144">
        <f t="shared" si="39"/>
        <v>0</v>
      </c>
      <c r="S108" s="144">
        <f t="shared" si="40"/>
        <v>0</v>
      </c>
      <c r="T108" s="256">
        <f t="shared" si="41"/>
        <v>0</v>
      </c>
      <c r="U108" s="145">
        <f t="shared" si="42"/>
        <v>0</v>
      </c>
      <c r="V108" s="144">
        <f t="shared" si="43"/>
        <v>0</v>
      </c>
      <c r="W108" s="209">
        <v>0</v>
      </c>
      <c r="X108" s="222"/>
      <c r="Y108" s="258"/>
      <c r="Z108" s="223"/>
      <c r="AA108" s="223"/>
      <c r="AB108" s="223"/>
    </row>
    <row r="109" spans="1:28" s="6" customFormat="1" ht="31.5" hidden="1" customHeight="1" x14ac:dyDescent="0.25">
      <c r="A109" s="136">
        <v>101</v>
      </c>
      <c r="B109" s="158" t="s">
        <v>121</v>
      </c>
      <c r="C109" s="158" t="s">
        <v>689</v>
      </c>
      <c r="D109" s="229"/>
      <c r="E109" s="142"/>
      <c r="F109" s="142">
        <v>150.49</v>
      </c>
      <c r="G109" s="139"/>
      <c r="H109" s="139"/>
      <c r="I109" s="139">
        <v>31</v>
      </c>
      <c r="J109" s="142"/>
      <c r="K109" s="142"/>
      <c r="L109" s="142">
        <f t="shared" si="52"/>
        <v>0.20599375373778989</v>
      </c>
      <c r="M109" s="143">
        <f t="shared" si="34"/>
        <v>0</v>
      </c>
      <c r="N109" s="207">
        <f t="shared" si="35"/>
        <v>0</v>
      </c>
      <c r="O109" s="145">
        <f t="shared" si="36"/>
        <v>0</v>
      </c>
      <c r="P109" s="220">
        <f t="shared" si="37"/>
        <v>0</v>
      </c>
      <c r="Q109" s="145">
        <f t="shared" si="38"/>
        <v>0</v>
      </c>
      <c r="R109" s="144">
        <f t="shared" si="39"/>
        <v>0</v>
      </c>
      <c r="S109" s="144">
        <f t="shared" si="40"/>
        <v>0</v>
      </c>
      <c r="T109" s="256">
        <f t="shared" si="41"/>
        <v>0</v>
      </c>
      <c r="U109" s="145">
        <f t="shared" si="42"/>
        <v>0</v>
      </c>
      <c r="V109" s="144">
        <f t="shared" si="43"/>
        <v>0</v>
      </c>
      <c r="W109" s="209">
        <v>0</v>
      </c>
      <c r="X109" s="222"/>
      <c r="Y109" s="258"/>
      <c r="Z109" s="223"/>
      <c r="AA109" s="223"/>
      <c r="AB109" s="223"/>
    </row>
    <row r="110" spans="1:28" ht="32.25" customHeight="1" x14ac:dyDescent="0.25">
      <c r="A110" s="303">
        <v>102</v>
      </c>
      <c r="B110" s="231" t="s">
        <v>819</v>
      </c>
      <c r="C110" s="231" t="s">
        <v>689</v>
      </c>
      <c r="D110" s="234">
        <v>224.21</v>
      </c>
      <c r="E110" s="234">
        <v>224.21</v>
      </c>
      <c r="F110" s="234">
        <v>224.21</v>
      </c>
      <c r="G110" s="232"/>
      <c r="H110" s="232">
        <f>K110*E110</f>
        <v>154.70489999999998</v>
      </c>
      <c r="I110" s="232">
        <v>162</v>
      </c>
      <c r="J110" s="234">
        <f t="shared" si="55"/>
        <v>0</v>
      </c>
      <c r="K110" s="234">
        <v>0.69</v>
      </c>
      <c r="L110" s="234">
        <f t="shared" si="52"/>
        <v>0.7225369073636323</v>
      </c>
      <c r="M110" s="196">
        <v>2.2999999999999998</v>
      </c>
      <c r="N110" s="198">
        <f t="shared" si="35"/>
        <v>3</v>
      </c>
      <c r="O110" s="197">
        <f t="shared" si="36"/>
        <v>3.7259999999999995</v>
      </c>
      <c r="P110" s="198">
        <f t="shared" si="37"/>
        <v>0</v>
      </c>
      <c r="Q110" s="197">
        <f t="shared" si="38"/>
        <v>0</v>
      </c>
      <c r="R110" s="198">
        <f t="shared" si="39"/>
        <v>0</v>
      </c>
      <c r="S110" s="198">
        <f t="shared" si="40"/>
        <v>3</v>
      </c>
      <c r="T110" s="198">
        <f t="shared" si="41"/>
        <v>0</v>
      </c>
      <c r="U110" s="197">
        <f t="shared" si="42"/>
        <v>0</v>
      </c>
      <c r="V110" s="198">
        <f t="shared" si="43"/>
        <v>0</v>
      </c>
      <c r="W110" s="289">
        <v>3</v>
      </c>
      <c r="X110" s="289"/>
      <c r="Y110" s="289"/>
      <c r="Z110" s="311">
        <v>4</v>
      </c>
      <c r="AA110" s="311">
        <f>AB110*100/Z110</f>
        <v>75</v>
      </c>
      <c r="AB110" s="330">
        <v>3</v>
      </c>
    </row>
    <row r="111" spans="1:28" s="6" customFormat="1" ht="31.5" hidden="1" customHeight="1" x14ac:dyDescent="0.25">
      <c r="A111" s="136">
        <v>103</v>
      </c>
      <c r="B111" s="158" t="s">
        <v>691</v>
      </c>
      <c r="C111" s="158" t="s">
        <v>689</v>
      </c>
      <c r="D111" s="229"/>
      <c r="E111" s="142">
        <v>15.43</v>
      </c>
      <c r="F111" s="142">
        <v>15.43</v>
      </c>
      <c r="G111" s="139"/>
      <c r="H111" s="139">
        <v>14</v>
      </c>
      <c r="I111" s="139">
        <v>17</v>
      </c>
      <c r="J111" s="142"/>
      <c r="K111" s="142">
        <f t="shared" si="54"/>
        <v>0.90732339598185352</v>
      </c>
      <c r="L111" s="142">
        <f t="shared" si="52"/>
        <v>1.1017498379779651</v>
      </c>
      <c r="M111" s="143">
        <f t="shared" si="34"/>
        <v>0</v>
      </c>
      <c r="N111" s="207">
        <f t="shared" si="35"/>
        <v>0</v>
      </c>
      <c r="O111" s="145">
        <f t="shared" si="36"/>
        <v>0</v>
      </c>
      <c r="P111" s="220">
        <f t="shared" si="37"/>
        <v>0</v>
      </c>
      <c r="Q111" s="145">
        <f t="shared" si="38"/>
        <v>0</v>
      </c>
      <c r="R111" s="144">
        <f t="shared" si="39"/>
        <v>0</v>
      </c>
      <c r="S111" s="144">
        <f t="shared" si="40"/>
        <v>0</v>
      </c>
      <c r="T111" s="256">
        <f t="shared" si="41"/>
        <v>0</v>
      </c>
      <c r="U111" s="145">
        <f t="shared" si="42"/>
        <v>0</v>
      </c>
      <c r="V111" s="144">
        <f t="shared" si="43"/>
        <v>0</v>
      </c>
      <c r="W111" s="209">
        <v>1</v>
      </c>
      <c r="X111" s="222"/>
      <c r="Y111" s="258"/>
      <c r="Z111" s="223"/>
      <c r="AA111" s="223"/>
      <c r="AB111" s="223"/>
    </row>
    <row r="112" spans="1:28" s="6" customFormat="1" ht="31.5" hidden="1" customHeight="1" x14ac:dyDescent="0.25">
      <c r="A112" s="136">
        <v>104</v>
      </c>
      <c r="B112" s="158" t="s">
        <v>120</v>
      </c>
      <c r="C112" s="158" t="s">
        <v>689</v>
      </c>
      <c r="D112" s="229"/>
      <c r="E112" s="142"/>
      <c r="F112" s="142">
        <v>197.61</v>
      </c>
      <c r="G112" s="139"/>
      <c r="H112" s="139"/>
      <c r="I112" s="139">
        <v>87</v>
      </c>
      <c r="J112" s="142"/>
      <c r="K112" s="142"/>
      <c r="L112" s="142">
        <f t="shared" si="52"/>
        <v>0.44026112038864429</v>
      </c>
      <c r="M112" s="143">
        <v>0</v>
      </c>
      <c r="N112" s="207">
        <f t="shared" si="35"/>
        <v>0</v>
      </c>
      <c r="O112" s="145">
        <f t="shared" si="36"/>
        <v>0</v>
      </c>
      <c r="P112" s="220">
        <f t="shared" si="37"/>
        <v>0</v>
      </c>
      <c r="Q112" s="145">
        <f t="shared" si="38"/>
        <v>0</v>
      </c>
      <c r="R112" s="144">
        <f t="shared" si="39"/>
        <v>0</v>
      </c>
      <c r="S112" s="144">
        <f t="shared" si="40"/>
        <v>0</v>
      </c>
      <c r="T112" s="256">
        <f t="shared" si="41"/>
        <v>0</v>
      </c>
      <c r="U112" s="145">
        <f t="shared" si="42"/>
        <v>0</v>
      </c>
      <c r="V112" s="144">
        <f t="shared" si="43"/>
        <v>0</v>
      </c>
      <c r="W112" s="209">
        <v>0</v>
      </c>
      <c r="X112" s="222"/>
      <c r="Y112" s="258"/>
      <c r="Z112" s="223"/>
      <c r="AA112" s="223"/>
      <c r="AB112" s="223"/>
    </row>
    <row r="113" spans="1:28" s="6" customFormat="1" ht="31.5" hidden="1" customHeight="1" x14ac:dyDescent="0.25">
      <c r="A113" s="136">
        <v>105</v>
      </c>
      <c r="B113" s="158" t="s">
        <v>127</v>
      </c>
      <c r="C113" s="158" t="s">
        <v>689</v>
      </c>
      <c r="D113" s="229"/>
      <c r="E113" s="142"/>
      <c r="F113" s="142">
        <v>0</v>
      </c>
      <c r="G113" s="139"/>
      <c r="H113" s="139"/>
      <c r="I113" s="139">
        <v>0</v>
      </c>
      <c r="J113" s="142"/>
      <c r="K113" s="142"/>
      <c r="L113" s="142">
        <v>0</v>
      </c>
      <c r="M113" s="143">
        <f t="shared" si="34"/>
        <v>0</v>
      </c>
      <c r="N113" s="207">
        <f t="shared" si="35"/>
        <v>0</v>
      </c>
      <c r="O113" s="145">
        <f t="shared" si="36"/>
        <v>0</v>
      </c>
      <c r="P113" s="220">
        <f t="shared" si="37"/>
        <v>0</v>
      </c>
      <c r="Q113" s="145">
        <f t="shared" si="38"/>
        <v>0</v>
      </c>
      <c r="R113" s="144">
        <f t="shared" si="39"/>
        <v>0</v>
      </c>
      <c r="S113" s="144">
        <f t="shared" si="40"/>
        <v>0</v>
      </c>
      <c r="T113" s="256">
        <f t="shared" si="41"/>
        <v>0</v>
      </c>
      <c r="U113" s="145">
        <f t="shared" si="42"/>
        <v>0</v>
      </c>
      <c r="V113" s="144">
        <f t="shared" si="43"/>
        <v>0</v>
      </c>
      <c r="W113" s="209">
        <v>0</v>
      </c>
      <c r="X113" s="222"/>
      <c r="Y113" s="258"/>
      <c r="Z113" s="223"/>
      <c r="AA113" s="223"/>
      <c r="AB113" s="223"/>
    </row>
    <row r="114" spans="1:28" s="6" customFormat="1" ht="31.5" hidden="1" customHeight="1" x14ac:dyDescent="0.25">
      <c r="A114" s="136">
        <v>106</v>
      </c>
      <c r="B114" s="158" t="s">
        <v>223</v>
      </c>
      <c r="C114" s="158" t="s">
        <v>689</v>
      </c>
      <c r="D114" s="229"/>
      <c r="E114" s="142"/>
      <c r="F114" s="142">
        <v>9.48</v>
      </c>
      <c r="G114" s="139"/>
      <c r="H114" s="139"/>
      <c r="I114" s="139">
        <v>0</v>
      </c>
      <c r="J114" s="142"/>
      <c r="K114" s="142"/>
      <c r="L114" s="142">
        <f t="shared" si="52"/>
        <v>0</v>
      </c>
      <c r="M114" s="143">
        <f t="shared" si="34"/>
        <v>0</v>
      </c>
      <c r="N114" s="207">
        <f t="shared" si="35"/>
        <v>0</v>
      </c>
      <c r="O114" s="145">
        <f t="shared" si="36"/>
        <v>0</v>
      </c>
      <c r="P114" s="220">
        <f t="shared" si="37"/>
        <v>0</v>
      </c>
      <c r="Q114" s="145">
        <f t="shared" si="38"/>
        <v>0</v>
      </c>
      <c r="R114" s="144">
        <f t="shared" si="39"/>
        <v>0</v>
      </c>
      <c r="S114" s="144">
        <f t="shared" si="40"/>
        <v>0</v>
      </c>
      <c r="T114" s="256">
        <f t="shared" si="41"/>
        <v>0</v>
      </c>
      <c r="U114" s="145">
        <f t="shared" si="42"/>
        <v>0</v>
      </c>
      <c r="V114" s="144">
        <f t="shared" si="43"/>
        <v>0</v>
      </c>
      <c r="W114" s="209">
        <v>0</v>
      </c>
      <c r="X114" s="222"/>
      <c r="Y114" s="258"/>
      <c r="Z114" s="223"/>
      <c r="AA114" s="223"/>
      <c r="AB114" s="223"/>
    </row>
    <row r="115" spans="1:28" s="6" customFormat="1" ht="15.75" hidden="1" customHeight="1" x14ac:dyDescent="0.25">
      <c r="A115" s="136">
        <v>107</v>
      </c>
      <c r="B115" s="158" t="s">
        <v>444</v>
      </c>
      <c r="C115" s="158" t="s">
        <v>689</v>
      </c>
      <c r="D115" s="229"/>
      <c r="E115" s="142"/>
      <c r="F115" s="142"/>
      <c r="G115" s="139"/>
      <c r="H115" s="139"/>
      <c r="I115" s="139"/>
      <c r="J115" s="142"/>
      <c r="K115" s="142"/>
      <c r="L115" s="142"/>
      <c r="M115" s="143">
        <f t="shared" si="34"/>
        <v>0</v>
      </c>
      <c r="N115" s="207">
        <f t="shared" si="35"/>
        <v>0</v>
      </c>
      <c r="O115" s="145">
        <f t="shared" si="36"/>
        <v>0</v>
      </c>
      <c r="P115" s="220">
        <f t="shared" si="37"/>
        <v>0</v>
      </c>
      <c r="Q115" s="145">
        <f t="shared" si="38"/>
        <v>0</v>
      </c>
      <c r="R115" s="144">
        <f t="shared" si="39"/>
        <v>0</v>
      </c>
      <c r="S115" s="144">
        <f t="shared" si="40"/>
        <v>0</v>
      </c>
      <c r="T115" s="256">
        <f t="shared" si="41"/>
        <v>0</v>
      </c>
      <c r="U115" s="145">
        <f t="shared" si="42"/>
        <v>0</v>
      </c>
      <c r="V115" s="144">
        <f t="shared" si="43"/>
        <v>0</v>
      </c>
      <c r="W115" s="209"/>
      <c r="X115" s="222"/>
      <c r="Y115" s="258"/>
      <c r="Z115" s="223"/>
      <c r="AA115" s="223"/>
      <c r="AB115" s="223"/>
    </row>
    <row r="116" spans="1:28" ht="31.5" x14ac:dyDescent="0.25">
      <c r="A116" s="303">
        <v>108</v>
      </c>
      <c r="B116" s="231" t="s">
        <v>693</v>
      </c>
      <c r="C116" s="231" t="s">
        <v>692</v>
      </c>
      <c r="D116" s="234">
        <v>349.38</v>
      </c>
      <c r="E116" s="234">
        <v>349.38</v>
      </c>
      <c r="F116" s="234">
        <v>349.38</v>
      </c>
      <c r="G116" s="232">
        <v>231</v>
      </c>
      <c r="H116" s="232">
        <v>231</v>
      </c>
      <c r="I116" s="232">
        <v>289</v>
      </c>
      <c r="J116" s="234">
        <f t="shared" si="55"/>
        <v>0.66117121758543707</v>
      </c>
      <c r="K116" s="234">
        <f t="shared" si="54"/>
        <v>0.66117121758543707</v>
      </c>
      <c r="L116" s="234">
        <f t="shared" si="52"/>
        <v>0.82717957524758146</v>
      </c>
      <c r="M116" s="196">
        <v>2.5</v>
      </c>
      <c r="N116" s="198">
        <f t="shared" si="35"/>
        <v>7</v>
      </c>
      <c r="O116" s="197">
        <f t="shared" si="36"/>
        <v>7.2249999999999996</v>
      </c>
      <c r="P116" s="198">
        <f t="shared" si="37"/>
        <v>0</v>
      </c>
      <c r="Q116" s="197">
        <f t="shared" si="38"/>
        <v>0</v>
      </c>
      <c r="R116" s="198">
        <f t="shared" si="39"/>
        <v>0</v>
      </c>
      <c r="S116" s="198">
        <f t="shared" si="40"/>
        <v>6</v>
      </c>
      <c r="T116" s="198">
        <f t="shared" si="41"/>
        <v>1</v>
      </c>
      <c r="U116" s="197">
        <f t="shared" si="42"/>
        <v>1.4</v>
      </c>
      <c r="V116" s="198">
        <v>20</v>
      </c>
      <c r="W116" s="289">
        <v>7</v>
      </c>
      <c r="X116" s="289">
        <v>0</v>
      </c>
      <c r="Y116" s="289">
        <v>2</v>
      </c>
      <c r="Z116" s="311">
        <v>6</v>
      </c>
      <c r="AA116" s="311">
        <f>AB116*100/Z116</f>
        <v>50</v>
      </c>
      <c r="AB116" s="330">
        <v>3</v>
      </c>
    </row>
    <row r="117" spans="1:28" s="6" customFormat="1" ht="15.75" hidden="1" customHeight="1" x14ac:dyDescent="0.25">
      <c r="A117" s="136">
        <v>109</v>
      </c>
      <c r="B117" s="158" t="s">
        <v>2</v>
      </c>
      <c r="C117" s="158" t="s">
        <v>692</v>
      </c>
      <c r="D117" s="229"/>
      <c r="E117" s="142"/>
      <c r="F117" s="142"/>
      <c r="G117" s="139"/>
      <c r="H117" s="139"/>
      <c r="I117" s="139"/>
      <c r="J117" s="142"/>
      <c r="K117" s="142"/>
      <c r="L117" s="142"/>
      <c r="M117" s="143">
        <f t="shared" si="34"/>
        <v>0</v>
      </c>
      <c r="N117" s="207">
        <f t="shared" si="35"/>
        <v>0</v>
      </c>
      <c r="O117" s="145">
        <f t="shared" si="36"/>
        <v>0</v>
      </c>
      <c r="P117" s="220">
        <f t="shared" si="37"/>
        <v>0</v>
      </c>
      <c r="Q117" s="145">
        <f t="shared" si="38"/>
        <v>0</v>
      </c>
      <c r="R117" s="144">
        <f t="shared" si="39"/>
        <v>0</v>
      </c>
      <c r="S117" s="144">
        <f t="shared" si="40"/>
        <v>0</v>
      </c>
      <c r="T117" s="256">
        <f t="shared" si="41"/>
        <v>0</v>
      </c>
      <c r="U117" s="145">
        <f t="shared" si="42"/>
        <v>0</v>
      </c>
      <c r="V117" s="144">
        <f t="shared" si="43"/>
        <v>0</v>
      </c>
      <c r="W117" s="209"/>
      <c r="X117" s="222"/>
      <c r="Y117" s="258"/>
      <c r="Z117" s="223"/>
      <c r="AA117" s="223"/>
      <c r="AB117" s="223"/>
    </row>
    <row r="118" spans="1:28" ht="31.5" x14ac:dyDescent="0.25">
      <c r="A118" s="303">
        <v>110</v>
      </c>
      <c r="B118" s="231" t="s">
        <v>96</v>
      </c>
      <c r="C118" s="231" t="s">
        <v>692</v>
      </c>
      <c r="D118" s="234">
        <v>22.3</v>
      </c>
      <c r="E118" s="234">
        <v>22.3</v>
      </c>
      <c r="F118" s="234">
        <v>22.3</v>
      </c>
      <c r="G118" s="232">
        <v>119</v>
      </c>
      <c r="H118" s="232">
        <v>68</v>
      </c>
      <c r="I118" s="232">
        <v>72</v>
      </c>
      <c r="J118" s="234">
        <f t="shared" si="55"/>
        <v>5.3363228699551568</v>
      </c>
      <c r="K118" s="234">
        <f t="shared" si="54"/>
        <v>3.0493273542600896</v>
      </c>
      <c r="L118" s="234">
        <f t="shared" si="52"/>
        <v>3.2286995515695067</v>
      </c>
      <c r="M118" s="196">
        <f t="shared" si="34"/>
        <v>7</v>
      </c>
      <c r="N118" s="198">
        <f t="shared" si="35"/>
        <v>5</v>
      </c>
      <c r="O118" s="197">
        <f t="shared" si="36"/>
        <v>5.04</v>
      </c>
      <c r="P118" s="198">
        <f t="shared" si="37"/>
        <v>1</v>
      </c>
      <c r="Q118" s="197">
        <f t="shared" si="38"/>
        <v>1.25</v>
      </c>
      <c r="R118" s="198">
        <f t="shared" si="39"/>
        <v>25</v>
      </c>
      <c r="S118" s="198">
        <f t="shared" si="40"/>
        <v>3</v>
      </c>
      <c r="T118" s="198">
        <f t="shared" si="41"/>
        <v>1</v>
      </c>
      <c r="U118" s="197">
        <f t="shared" si="42"/>
        <v>1</v>
      </c>
      <c r="V118" s="198">
        <f t="shared" si="43"/>
        <v>20</v>
      </c>
      <c r="W118" s="289">
        <v>5</v>
      </c>
      <c r="X118" s="289">
        <v>1</v>
      </c>
      <c r="Y118" s="289">
        <v>1</v>
      </c>
      <c r="Z118" s="311">
        <v>4</v>
      </c>
      <c r="AA118" s="311">
        <f t="shared" ref="AA118:AA119" si="56">AB118*100/Z118</f>
        <v>25</v>
      </c>
      <c r="AB118" s="330">
        <v>1</v>
      </c>
    </row>
    <row r="119" spans="1:28" ht="31.5" x14ac:dyDescent="0.25">
      <c r="A119" s="303">
        <v>111</v>
      </c>
      <c r="B119" s="231" t="s">
        <v>664</v>
      </c>
      <c r="C119" s="231" t="s">
        <v>692</v>
      </c>
      <c r="D119" s="328"/>
      <c r="E119" s="234">
        <v>16.11</v>
      </c>
      <c r="F119" s="234">
        <v>16.11</v>
      </c>
      <c r="G119" s="232"/>
      <c r="H119" s="232">
        <f>K119*E119</f>
        <v>26.420399999999997</v>
      </c>
      <c r="I119" s="232">
        <v>26</v>
      </c>
      <c r="J119" s="234"/>
      <c r="K119" s="234">
        <v>1.64</v>
      </c>
      <c r="L119" s="234">
        <f t="shared" si="52"/>
        <v>1.6139044072004967</v>
      </c>
      <c r="M119" s="196">
        <f t="shared" si="34"/>
        <v>5</v>
      </c>
      <c r="N119" s="198">
        <f t="shared" si="35"/>
        <v>1</v>
      </c>
      <c r="O119" s="197">
        <f t="shared" si="36"/>
        <v>1.3</v>
      </c>
      <c r="P119" s="198">
        <f t="shared" si="37"/>
        <v>0</v>
      </c>
      <c r="Q119" s="197">
        <f t="shared" si="38"/>
        <v>0.25</v>
      </c>
      <c r="R119" s="198">
        <f t="shared" si="39"/>
        <v>25</v>
      </c>
      <c r="S119" s="198">
        <f t="shared" si="40"/>
        <v>1</v>
      </c>
      <c r="T119" s="198">
        <f t="shared" si="41"/>
        <v>0</v>
      </c>
      <c r="U119" s="197">
        <f t="shared" si="42"/>
        <v>0.2</v>
      </c>
      <c r="V119" s="198">
        <f t="shared" si="43"/>
        <v>20</v>
      </c>
      <c r="W119" s="289">
        <v>1</v>
      </c>
      <c r="X119" s="289"/>
      <c r="Y119" s="289"/>
      <c r="Z119" s="311">
        <v>1</v>
      </c>
      <c r="AA119" s="311">
        <f t="shared" si="56"/>
        <v>0</v>
      </c>
      <c r="AB119" s="330">
        <v>0</v>
      </c>
    </row>
    <row r="120" spans="1:28" s="6" customFormat="1" ht="15.75" hidden="1" customHeight="1" x14ac:dyDescent="0.25">
      <c r="A120" s="136">
        <v>112</v>
      </c>
      <c r="B120" s="158" t="s">
        <v>444</v>
      </c>
      <c r="C120" s="158" t="s">
        <v>692</v>
      </c>
      <c r="D120" s="229"/>
      <c r="E120" s="142"/>
      <c r="F120" s="142"/>
      <c r="G120" s="139"/>
      <c r="H120" s="139"/>
      <c r="I120" s="139"/>
      <c r="J120" s="142"/>
      <c r="K120" s="142"/>
      <c r="L120" s="142"/>
      <c r="M120" s="143">
        <f t="shared" si="34"/>
        <v>0</v>
      </c>
      <c r="N120" s="207">
        <f t="shared" si="35"/>
        <v>0</v>
      </c>
      <c r="O120" s="145">
        <f t="shared" si="36"/>
        <v>0</v>
      </c>
      <c r="P120" s="220">
        <f t="shared" si="37"/>
        <v>0</v>
      </c>
      <c r="Q120" s="145">
        <f t="shared" si="38"/>
        <v>0</v>
      </c>
      <c r="R120" s="144">
        <f t="shared" si="39"/>
        <v>0</v>
      </c>
      <c r="S120" s="144">
        <f t="shared" si="40"/>
        <v>0</v>
      </c>
      <c r="T120" s="256">
        <f t="shared" si="41"/>
        <v>0</v>
      </c>
      <c r="U120" s="145">
        <f t="shared" si="42"/>
        <v>0</v>
      </c>
      <c r="V120" s="144">
        <f t="shared" si="43"/>
        <v>0</v>
      </c>
      <c r="W120" s="209"/>
      <c r="X120" s="222"/>
      <c r="Y120" s="258"/>
      <c r="Z120" s="223"/>
      <c r="AA120" s="223"/>
      <c r="AB120" s="223"/>
    </row>
    <row r="121" spans="1:28" ht="31.5" x14ac:dyDescent="0.25">
      <c r="A121" s="303">
        <v>113</v>
      </c>
      <c r="B121" s="231" t="s">
        <v>87</v>
      </c>
      <c r="C121" s="231" t="s">
        <v>16</v>
      </c>
      <c r="D121" s="234">
        <v>241.08</v>
      </c>
      <c r="E121" s="234">
        <v>241.08</v>
      </c>
      <c r="F121" s="234">
        <v>241.08</v>
      </c>
      <c r="G121" s="232">
        <v>79</v>
      </c>
      <c r="H121" s="311" t="s">
        <v>844</v>
      </c>
      <c r="I121" s="311">
        <v>205</v>
      </c>
      <c r="J121" s="331">
        <f t="shared" si="55"/>
        <v>0.32769205243072835</v>
      </c>
      <c r="K121" s="331" t="s">
        <v>844</v>
      </c>
      <c r="L121" s="234">
        <f t="shared" si="52"/>
        <v>0.85034013605442171</v>
      </c>
      <c r="M121" s="196">
        <f t="shared" si="34"/>
        <v>3</v>
      </c>
      <c r="N121" s="198">
        <f t="shared" si="35"/>
        <v>6</v>
      </c>
      <c r="O121" s="197">
        <f t="shared" si="36"/>
        <v>6.15</v>
      </c>
      <c r="P121" s="198">
        <f t="shared" si="37"/>
        <v>1</v>
      </c>
      <c r="Q121" s="197">
        <f t="shared" si="38"/>
        <v>1.5</v>
      </c>
      <c r="R121" s="198">
        <v>25</v>
      </c>
      <c r="S121" s="198">
        <f t="shared" si="40"/>
        <v>4</v>
      </c>
      <c r="T121" s="198">
        <f t="shared" si="41"/>
        <v>1</v>
      </c>
      <c r="U121" s="197">
        <f t="shared" si="42"/>
        <v>1.2</v>
      </c>
      <c r="V121" s="198">
        <v>20</v>
      </c>
      <c r="W121" s="289">
        <v>6</v>
      </c>
      <c r="X121" s="289">
        <v>1</v>
      </c>
      <c r="Y121" s="289">
        <v>1</v>
      </c>
      <c r="Z121" s="311">
        <v>0</v>
      </c>
      <c r="AA121" s="311"/>
      <c r="AB121" s="330"/>
    </row>
    <row r="122" spans="1:28" x14ac:dyDescent="0.25">
      <c r="A122" s="303">
        <v>114</v>
      </c>
      <c r="B122" s="231" t="s">
        <v>2</v>
      </c>
      <c r="C122" s="231" t="s">
        <v>16</v>
      </c>
      <c r="D122" s="328">
        <v>754.6</v>
      </c>
      <c r="E122" s="234">
        <v>631.29999999999995</v>
      </c>
      <c r="F122" s="234">
        <v>620.29</v>
      </c>
      <c r="G122" s="232">
        <v>232</v>
      </c>
      <c r="H122" s="232">
        <v>167</v>
      </c>
      <c r="I122" s="232">
        <v>345</v>
      </c>
      <c r="J122" s="234">
        <f t="shared" si="55"/>
        <v>0.3074476543864299</v>
      </c>
      <c r="K122" s="234">
        <f t="shared" si="54"/>
        <v>0.2645335022968478</v>
      </c>
      <c r="L122" s="234">
        <f t="shared" si="52"/>
        <v>0.5561914588337713</v>
      </c>
      <c r="M122" s="196">
        <f t="shared" si="34"/>
        <v>3</v>
      </c>
      <c r="N122" s="198">
        <f t="shared" si="35"/>
        <v>10</v>
      </c>
      <c r="O122" s="197">
        <f t="shared" si="36"/>
        <v>10.35</v>
      </c>
      <c r="P122" s="198">
        <f t="shared" si="37"/>
        <v>0</v>
      </c>
      <c r="Q122" s="197">
        <f t="shared" si="38"/>
        <v>0</v>
      </c>
      <c r="R122" s="198">
        <f t="shared" si="39"/>
        <v>0</v>
      </c>
      <c r="S122" s="198">
        <f t="shared" si="40"/>
        <v>8</v>
      </c>
      <c r="T122" s="198">
        <f t="shared" si="41"/>
        <v>2</v>
      </c>
      <c r="U122" s="197">
        <f t="shared" si="42"/>
        <v>2</v>
      </c>
      <c r="V122" s="198">
        <v>20</v>
      </c>
      <c r="W122" s="289" t="s">
        <v>842</v>
      </c>
      <c r="X122" s="289"/>
      <c r="Y122" s="289"/>
      <c r="Z122" s="311">
        <v>4</v>
      </c>
      <c r="AA122" s="311">
        <f t="shared" ref="AA122:AA125" si="57">AB122*100/Z122</f>
        <v>75</v>
      </c>
      <c r="AB122" s="330">
        <v>3</v>
      </c>
    </row>
    <row r="123" spans="1:28" ht="31.5" x14ac:dyDescent="0.25">
      <c r="A123" s="303">
        <v>115</v>
      </c>
      <c r="B123" s="231" t="s">
        <v>129</v>
      </c>
      <c r="C123" s="231" t="s">
        <v>16</v>
      </c>
      <c r="D123" s="234">
        <v>27.23</v>
      </c>
      <c r="E123" s="234">
        <v>27.23</v>
      </c>
      <c r="F123" s="234">
        <v>26.94</v>
      </c>
      <c r="G123" s="232">
        <v>38</v>
      </c>
      <c r="H123" s="232">
        <v>41</v>
      </c>
      <c r="I123" s="232">
        <v>41</v>
      </c>
      <c r="J123" s="234">
        <f t="shared" si="55"/>
        <v>1.3955196474476681</v>
      </c>
      <c r="K123" s="234">
        <f t="shared" si="54"/>
        <v>1.5056922511935364</v>
      </c>
      <c r="L123" s="234">
        <f t="shared" si="52"/>
        <v>1.5219005196733482</v>
      </c>
      <c r="M123" s="196">
        <f t="shared" si="34"/>
        <v>5</v>
      </c>
      <c r="N123" s="198">
        <f t="shared" si="35"/>
        <v>2</v>
      </c>
      <c r="O123" s="197">
        <f t="shared" si="36"/>
        <v>2.0499999999999998</v>
      </c>
      <c r="P123" s="198">
        <f t="shared" si="37"/>
        <v>0</v>
      </c>
      <c r="Q123" s="197">
        <f t="shared" si="38"/>
        <v>0.5</v>
      </c>
      <c r="R123" s="198">
        <f t="shared" si="39"/>
        <v>25</v>
      </c>
      <c r="S123" s="198">
        <f t="shared" si="40"/>
        <v>2</v>
      </c>
      <c r="T123" s="198">
        <f t="shared" si="41"/>
        <v>0</v>
      </c>
      <c r="U123" s="197">
        <f t="shared" si="42"/>
        <v>0.4</v>
      </c>
      <c r="V123" s="198">
        <f t="shared" si="43"/>
        <v>20</v>
      </c>
      <c r="W123" s="289">
        <v>2</v>
      </c>
      <c r="X123" s="289"/>
      <c r="Y123" s="289"/>
      <c r="Z123" s="311">
        <v>2</v>
      </c>
      <c r="AA123" s="311">
        <f t="shared" si="57"/>
        <v>100</v>
      </c>
      <c r="AB123" s="330">
        <v>2</v>
      </c>
    </row>
    <row r="124" spans="1:28" ht="31.5" x14ac:dyDescent="0.25">
      <c r="A124" s="303">
        <v>116</v>
      </c>
      <c r="B124" s="231" t="s">
        <v>694</v>
      </c>
      <c r="C124" s="231" t="s">
        <v>16</v>
      </c>
      <c r="D124" s="328"/>
      <c r="E124" s="234">
        <v>69.28</v>
      </c>
      <c r="F124" s="234">
        <v>69.28</v>
      </c>
      <c r="G124" s="232"/>
      <c r="H124" s="232">
        <v>82</v>
      </c>
      <c r="I124" s="232">
        <v>90</v>
      </c>
      <c r="J124" s="234"/>
      <c r="K124" s="234">
        <f t="shared" si="54"/>
        <v>1.1836027713625865</v>
      </c>
      <c r="L124" s="234">
        <f t="shared" si="52"/>
        <v>1.2990762124711317</v>
      </c>
      <c r="M124" s="196">
        <f t="shared" si="34"/>
        <v>5</v>
      </c>
      <c r="N124" s="198">
        <f t="shared" si="35"/>
        <v>4</v>
      </c>
      <c r="O124" s="197">
        <f t="shared" si="36"/>
        <v>4.5</v>
      </c>
      <c r="P124" s="198">
        <f t="shared" si="37"/>
        <v>1</v>
      </c>
      <c r="Q124" s="197">
        <f t="shared" si="38"/>
        <v>1</v>
      </c>
      <c r="R124" s="198">
        <f t="shared" si="39"/>
        <v>25</v>
      </c>
      <c r="S124" s="198">
        <f t="shared" si="40"/>
        <v>3</v>
      </c>
      <c r="T124" s="198">
        <f t="shared" si="41"/>
        <v>0</v>
      </c>
      <c r="U124" s="197">
        <f t="shared" si="42"/>
        <v>0.8</v>
      </c>
      <c r="V124" s="198">
        <f t="shared" si="43"/>
        <v>20</v>
      </c>
      <c r="W124" s="289">
        <v>4</v>
      </c>
      <c r="X124" s="289">
        <v>1</v>
      </c>
      <c r="Y124" s="289">
        <v>1</v>
      </c>
      <c r="Z124" s="311">
        <v>2</v>
      </c>
      <c r="AA124" s="311">
        <f t="shared" si="57"/>
        <v>0</v>
      </c>
      <c r="AB124" s="330">
        <v>0</v>
      </c>
    </row>
    <row r="125" spans="1:28" ht="31.5" x14ac:dyDescent="0.25">
      <c r="A125" s="303">
        <v>117</v>
      </c>
      <c r="B125" s="231" t="s">
        <v>695</v>
      </c>
      <c r="C125" s="231" t="s">
        <v>16</v>
      </c>
      <c r="D125" s="328"/>
      <c r="E125" s="234">
        <v>66.61</v>
      </c>
      <c r="F125" s="234">
        <v>66.61</v>
      </c>
      <c r="G125" s="232"/>
      <c r="H125" s="232">
        <v>76</v>
      </c>
      <c r="I125" s="232">
        <v>58</v>
      </c>
      <c r="J125" s="234"/>
      <c r="K125" s="234">
        <f t="shared" si="54"/>
        <v>1.140969824350698</v>
      </c>
      <c r="L125" s="234">
        <f t="shared" si="52"/>
        <v>0.8707401291097433</v>
      </c>
      <c r="M125" s="196">
        <f t="shared" si="34"/>
        <v>3</v>
      </c>
      <c r="N125" s="198">
        <f t="shared" si="35"/>
        <v>1</v>
      </c>
      <c r="O125" s="197">
        <f t="shared" si="36"/>
        <v>1.74</v>
      </c>
      <c r="P125" s="198">
        <f t="shared" si="37"/>
        <v>0</v>
      </c>
      <c r="Q125" s="197">
        <f t="shared" si="38"/>
        <v>0</v>
      </c>
      <c r="R125" s="198">
        <f t="shared" si="39"/>
        <v>0</v>
      </c>
      <c r="S125" s="198">
        <f t="shared" si="40"/>
        <v>1</v>
      </c>
      <c r="T125" s="198">
        <f t="shared" si="41"/>
        <v>0</v>
      </c>
      <c r="U125" s="197">
        <f t="shared" si="42"/>
        <v>0</v>
      </c>
      <c r="V125" s="198">
        <f t="shared" si="43"/>
        <v>0</v>
      </c>
      <c r="W125" s="289">
        <v>2</v>
      </c>
      <c r="X125" s="289"/>
      <c r="Y125" s="289"/>
      <c r="Z125" s="311">
        <v>2</v>
      </c>
      <c r="AA125" s="311">
        <f t="shared" si="57"/>
        <v>50</v>
      </c>
      <c r="AB125" s="330">
        <v>1</v>
      </c>
    </row>
    <row r="126" spans="1:28" s="6" customFormat="1" ht="15.75" hidden="1" customHeight="1" x14ac:dyDescent="0.25">
      <c r="A126" s="136">
        <v>118</v>
      </c>
      <c r="B126" s="158" t="s">
        <v>444</v>
      </c>
      <c r="C126" s="158" t="s">
        <v>16</v>
      </c>
      <c r="D126" s="229"/>
      <c r="E126" s="142"/>
      <c r="F126" s="142"/>
      <c r="G126" s="139"/>
      <c r="H126" s="139"/>
      <c r="I126" s="139"/>
      <c r="J126" s="142"/>
      <c r="K126" s="142"/>
      <c r="L126" s="142"/>
      <c r="M126" s="143">
        <f t="shared" si="34"/>
        <v>0</v>
      </c>
      <c r="N126" s="207">
        <f t="shared" si="35"/>
        <v>0</v>
      </c>
      <c r="O126" s="145">
        <f t="shared" si="36"/>
        <v>0</v>
      </c>
      <c r="P126" s="220">
        <f t="shared" si="37"/>
        <v>0</v>
      </c>
      <c r="Q126" s="145">
        <f t="shared" si="38"/>
        <v>0</v>
      </c>
      <c r="R126" s="144">
        <f t="shared" si="39"/>
        <v>0</v>
      </c>
      <c r="S126" s="144">
        <f t="shared" si="40"/>
        <v>0</v>
      </c>
      <c r="T126" s="256">
        <f t="shared" si="41"/>
        <v>0</v>
      </c>
      <c r="U126" s="145">
        <f t="shared" si="42"/>
        <v>0</v>
      </c>
      <c r="V126" s="144">
        <f t="shared" si="43"/>
        <v>0</v>
      </c>
      <c r="W126" s="209"/>
      <c r="X126" s="222"/>
      <c r="Y126" s="258"/>
      <c r="Z126" s="223"/>
      <c r="AA126" s="223"/>
      <c r="AB126" s="223"/>
    </row>
    <row r="127" spans="1:28" ht="31.5" x14ac:dyDescent="0.25">
      <c r="A127" s="303">
        <v>119</v>
      </c>
      <c r="B127" s="231" t="s">
        <v>820</v>
      </c>
      <c r="C127" s="231" t="s">
        <v>17</v>
      </c>
      <c r="D127" s="328">
        <v>70.2</v>
      </c>
      <c r="E127" s="234">
        <v>70.19</v>
      </c>
      <c r="F127" s="234">
        <v>70.19</v>
      </c>
      <c r="G127" s="232">
        <v>93</v>
      </c>
      <c r="H127" s="232">
        <v>69</v>
      </c>
      <c r="I127" s="232">
        <v>71</v>
      </c>
      <c r="J127" s="234">
        <f t="shared" ref="J127" si="58">G127/D127</f>
        <v>1.3247863247863247</v>
      </c>
      <c r="K127" s="234">
        <f t="shared" ref="J127:K128" si="59">H127/E127</f>
        <v>0.98304601795127511</v>
      </c>
      <c r="L127" s="234">
        <f t="shared" si="52"/>
        <v>1.0115401054281237</v>
      </c>
      <c r="M127" s="196">
        <f t="shared" si="34"/>
        <v>5</v>
      </c>
      <c r="N127" s="198">
        <f t="shared" si="35"/>
        <v>3</v>
      </c>
      <c r="O127" s="197">
        <f t="shared" si="36"/>
        <v>3.55</v>
      </c>
      <c r="P127" s="198">
        <f t="shared" si="37"/>
        <v>0</v>
      </c>
      <c r="Q127" s="197">
        <f t="shared" si="38"/>
        <v>0.75</v>
      </c>
      <c r="R127" s="198">
        <f t="shared" si="39"/>
        <v>25</v>
      </c>
      <c r="S127" s="198">
        <f t="shared" si="40"/>
        <v>3</v>
      </c>
      <c r="T127" s="198">
        <f t="shared" si="41"/>
        <v>0</v>
      </c>
      <c r="U127" s="197">
        <f t="shared" si="42"/>
        <v>0.6</v>
      </c>
      <c r="V127" s="198">
        <f t="shared" si="43"/>
        <v>20</v>
      </c>
      <c r="W127" s="289">
        <v>5</v>
      </c>
      <c r="X127" s="289">
        <v>1</v>
      </c>
      <c r="Y127" s="289">
        <v>1</v>
      </c>
      <c r="Z127" s="311">
        <v>3</v>
      </c>
      <c r="AA127" s="311">
        <f t="shared" ref="AA127:AA130" si="60">AB127*100/Z127</f>
        <v>100</v>
      </c>
      <c r="AB127" s="330">
        <v>3</v>
      </c>
    </row>
    <row r="128" spans="1:28" ht="31.5" x14ac:dyDescent="0.25">
      <c r="A128" s="303">
        <v>120</v>
      </c>
      <c r="B128" s="231" t="s">
        <v>696</v>
      </c>
      <c r="C128" s="231" t="s">
        <v>452</v>
      </c>
      <c r="D128" s="234">
        <v>11.74</v>
      </c>
      <c r="E128" s="234">
        <v>11.74</v>
      </c>
      <c r="F128" s="234">
        <v>11.74</v>
      </c>
      <c r="G128" s="232">
        <v>9</v>
      </c>
      <c r="H128" s="232">
        <v>22</v>
      </c>
      <c r="I128" s="232">
        <v>22</v>
      </c>
      <c r="J128" s="234">
        <f t="shared" si="59"/>
        <v>0.76660988074957415</v>
      </c>
      <c r="K128" s="234">
        <f t="shared" si="59"/>
        <v>1.8739352640545144</v>
      </c>
      <c r="L128" s="234">
        <f t="shared" si="52"/>
        <v>1.8739352640545144</v>
      </c>
      <c r="M128" s="196">
        <f t="shared" si="34"/>
        <v>5</v>
      </c>
      <c r="N128" s="198">
        <f t="shared" si="35"/>
        <v>1</v>
      </c>
      <c r="O128" s="197">
        <f t="shared" si="36"/>
        <v>1.1000000000000001</v>
      </c>
      <c r="P128" s="198">
        <f t="shared" si="37"/>
        <v>0</v>
      </c>
      <c r="Q128" s="197">
        <f t="shared" si="38"/>
        <v>0.25</v>
      </c>
      <c r="R128" s="198">
        <f t="shared" si="39"/>
        <v>25</v>
      </c>
      <c r="S128" s="198">
        <f t="shared" si="40"/>
        <v>1</v>
      </c>
      <c r="T128" s="198">
        <f t="shared" si="41"/>
        <v>0</v>
      </c>
      <c r="U128" s="197">
        <f t="shared" si="42"/>
        <v>0.2</v>
      </c>
      <c r="V128" s="198">
        <f t="shared" si="43"/>
        <v>20</v>
      </c>
      <c r="W128" s="289">
        <v>1</v>
      </c>
      <c r="X128" s="289"/>
      <c r="Y128" s="289"/>
      <c r="Z128" s="311">
        <v>1</v>
      </c>
      <c r="AA128" s="311">
        <f t="shared" si="60"/>
        <v>0</v>
      </c>
      <c r="AB128" s="330">
        <v>0</v>
      </c>
    </row>
    <row r="129" spans="1:28" ht="47.25" x14ac:dyDescent="0.25">
      <c r="A129" s="303">
        <v>121</v>
      </c>
      <c r="B129" s="231" t="s">
        <v>62</v>
      </c>
      <c r="C129" s="231" t="s">
        <v>17</v>
      </c>
      <c r="D129" s="234">
        <v>33.369999999999997</v>
      </c>
      <c r="E129" s="234">
        <v>33.369999999999997</v>
      </c>
      <c r="F129" s="234">
        <v>33.369999999999997</v>
      </c>
      <c r="G129" s="232">
        <v>41</v>
      </c>
      <c r="H129" s="232">
        <v>53</v>
      </c>
      <c r="I129" s="232">
        <v>50</v>
      </c>
      <c r="J129" s="234">
        <f t="shared" ref="J129:J148" si="61">G129/D129</f>
        <v>1.228648486664669</v>
      </c>
      <c r="K129" s="234">
        <f t="shared" ref="K129:K148" si="62">H129/E129</f>
        <v>1.5882529217860355</v>
      </c>
      <c r="L129" s="234">
        <f t="shared" si="52"/>
        <v>1.4983518130056939</v>
      </c>
      <c r="M129" s="196">
        <f t="shared" si="34"/>
        <v>5</v>
      </c>
      <c r="N129" s="198">
        <f t="shared" si="35"/>
        <v>2</v>
      </c>
      <c r="O129" s="197">
        <f t="shared" si="36"/>
        <v>2.5</v>
      </c>
      <c r="P129" s="198">
        <f t="shared" si="37"/>
        <v>0</v>
      </c>
      <c r="Q129" s="197">
        <f t="shared" si="38"/>
        <v>0.5</v>
      </c>
      <c r="R129" s="198">
        <f t="shared" si="39"/>
        <v>25</v>
      </c>
      <c r="S129" s="198">
        <f t="shared" si="40"/>
        <v>2</v>
      </c>
      <c r="T129" s="198">
        <f t="shared" si="41"/>
        <v>0</v>
      </c>
      <c r="U129" s="197">
        <f t="shared" si="42"/>
        <v>0.4</v>
      </c>
      <c r="V129" s="198">
        <f t="shared" si="43"/>
        <v>20</v>
      </c>
      <c r="W129" s="289">
        <v>2</v>
      </c>
      <c r="X129" s="289"/>
      <c r="Y129" s="289"/>
      <c r="Z129" s="311">
        <v>2</v>
      </c>
      <c r="AA129" s="311">
        <f t="shared" si="60"/>
        <v>50</v>
      </c>
      <c r="AB129" s="330">
        <v>1</v>
      </c>
    </row>
    <row r="130" spans="1:28" x14ac:dyDescent="0.25">
      <c r="A130" s="303">
        <v>122</v>
      </c>
      <c r="B130" s="231" t="s">
        <v>2</v>
      </c>
      <c r="C130" s="231" t="s">
        <v>17</v>
      </c>
      <c r="D130" s="328">
        <v>84</v>
      </c>
      <c r="E130" s="234">
        <v>120.5</v>
      </c>
      <c r="F130" s="234">
        <v>118.56</v>
      </c>
      <c r="G130" s="232">
        <v>82</v>
      </c>
      <c r="H130" s="232">
        <v>112</v>
      </c>
      <c r="I130" s="232">
        <v>92</v>
      </c>
      <c r="J130" s="234">
        <f t="shared" si="61"/>
        <v>0.97619047619047616</v>
      </c>
      <c r="K130" s="234">
        <f t="shared" si="62"/>
        <v>0.9294605809128631</v>
      </c>
      <c r="L130" s="234">
        <f t="shared" si="52"/>
        <v>0.77597840755735492</v>
      </c>
      <c r="M130" s="196">
        <f t="shared" si="34"/>
        <v>3</v>
      </c>
      <c r="N130" s="198">
        <f t="shared" si="35"/>
        <v>2</v>
      </c>
      <c r="O130" s="197">
        <f t="shared" si="36"/>
        <v>2.76</v>
      </c>
      <c r="P130" s="198">
        <f t="shared" si="37"/>
        <v>0</v>
      </c>
      <c r="Q130" s="197">
        <f t="shared" si="38"/>
        <v>0</v>
      </c>
      <c r="R130" s="198">
        <f t="shared" si="39"/>
        <v>0</v>
      </c>
      <c r="S130" s="198">
        <f t="shared" si="40"/>
        <v>2</v>
      </c>
      <c r="T130" s="198">
        <f t="shared" si="41"/>
        <v>0</v>
      </c>
      <c r="U130" s="197">
        <f t="shared" si="42"/>
        <v>0</v>
      </c>
      <c r="V130" s="198">
        <f t="shared" si="43"/>
        <v>0</v>
      </c>
      <c r="W130" s="289" t="s">
        <v>842</v>
      </c>
      <c r="X130" s="289"/>
      <c r="Y130" s="289"/>
      <c r="Z130" s="311">
        <v>3</v>
      </c>
      <c r="AA130" s="311">
        <f t="shared" si="60"/>
        <v>100</v>
      </c>
      <c r="AB130" s="330">
        <v>3</v>
      </c>
    </row>
    <row r="131" spans="1:28" ht="47.25" x14ac:dyDescent="0.25">
      <c r="A131" s="303">
        <v>123</v>
      </c>
      <c r="B131" s="231" t="s">
        <v>86</v>
      </c>
      <c r="C131" s="231" t="s">
        <v>17</v>
      </c>
      <c r="D131" s="234">
        <v>251.71</v>
      </c>
      <c r="E131" s="234">
        <v>251.71</v>
      </c>
      <c r="F131" s="234">
        <v>251.71</v>
      </c>
      <c r="G131" s="232">
        <v>289</v>
      </c>
      <c r="H131" s="232">
        <v>183</v>
      </c>
      <c r="I131" s="232">
        <v>170</v>
      </c>
      <c r="J131" s="234">
        <f t="shared" si="61"/>
        <v>1.1481466767311588</v>
      </c>
      <c r="K131" s="234">
        <f t="shared" si="62"/>
        <v>0.72702713440069922</v>
      </c>
      <c r="L131" s="234">
        <f t="shared" si="52"/>
        <v>0.67538039807715222</v>
      </c>
      <c r="M131" s="196">
        <f t="shared" si="34"/>
        <v>3</v>
      </c>
      <c r="N131" s="198">
        <f t="shared" si="35"/>
        <v>5</v>
      </c>
      <c r="O131" s="197">
        <f t="shared" si="36"/>
        <v>5.0999999999999996</v>
      </c>
      <c r="P131" s="198">
        <f t="shared" si="37"/>
        <v>1</v>
      </c>
      <c r="Q131" s="197">
        <f t="shared" si="38"/>
        <v>1.25</v>
      </c>
      <c r="R131" s="198">
        <v>25</v>
      </c>
      <c r="S131" s="198">
        <f t="shared" si="40"/>
        <v>3</v>
      </c>
      <c r="T131" s="198">
        <f t="shared" si="41"/>
        <v>1</v>
      </c>
      <c r="U131" s="197">
        <f t="shared" si="42"/>
        <v>1</v>
      </c>
      <c r="V131" s="198">
        <v>20</v>
      </c>
      <c r="W131" s="289">
        <v>5</v>
      </c>
      <c r="X131" s="289">
        <v>1</v>
      </c>
      <c r="Y131" s="289">
        <v>1</v>
      </c>
      <c r="Z131" s="311">
        <v>5</v>
      </c>
      <c r="AA131" s="311"/>
      <c r="AB131" s="330" t="s">
        <v>844</v>
      </c>
    </row>
    <row r="132" spans="1:28" s="6" customFormat="1" ht="15.75" hidden="1" customHeight="1" x14ac:dyDescent="0.25">
      <c r="A132" s="136">
        <v>124</v>
      </c>
      <c r="B132" s="158" t="s">
        <v>444</v>
      </c>
      <c r="C132" s="158" t="s">
        <v>17</v>
      </c>
      <c r="D132" s="229"/>
      <c r="E132" s="142"/>
      <c r="F132" s="142"/>
      <c r="G132" s="139"/>
      <c r="H132" s="139"/>
      <c r="I132" s="139"/>
      <c r="J132" s="142"/>
      <c r="K132" s="142"/>
      <c r="L132" s="142"/>
      <c r="M132" s="143">
        <f t="shared" si="34"/>
        <v>0</v>
      </c>
      <c r="N132" s="207">
        <f t="shared" si="35"/>
        <v>0</v>
      </c>
      <c r="O132" s="145">
        <f t="shared" si="36"/>
        <v>0</v>
      </c>
      <c r="P132" s="220">
        <f t="shared" si="37"/>
        <v>0</v>
      </c>
      <c r="Q132" s="145">
        <f t="shared" si="38"/>
        <v>0</v>
      </c>
      <c r="R132" s="144">
        <f t="shared" si="39"/>
        <v>0</v>
      </c>
      <c r="S132" s="144">
        <f t="shared" si="40"/>
        <v>0</v>
      </c>
      <c r="T132" s="256">
        <f t="shared" si="41"/>
        <v>0</v>
      </c>
      <c r="U132" s="145">
        <f t="shared" si="42"/>
        <v>0</v>
      </c>
      <c r="V132" s="144">
        <f t="shared" si="43"/>
        <v>0</v>
      </c>
      <c r="W132" s="209"/>
      <c r="X132" s="222"/>
      <c r="Y132" s="258"/>
      <c r="Z132" s="223"/>
      <c r="AA132" s="223"/>
      <c r="AB132" s="223"/>
    </row>
    <row r="133" spans="1:28" ht="31.5" x14ac:dyDescent="0.25">
      <c r="A133" s="303">
        <v>125</v>
      </c>
      <c r="B133" s="231" t="s">
        <v>19</v>
      </c>
      <c r="C133" s="231" t="s">
        <v>18</v>
      </c>
      <c r="D133" s="234">
        <v>161.28</v>
      </c>
      <c r="E133" s="234">
        <v>161.28</v>
      </c>
      <c r="F133" s="234">
        <v>161.28</v>
      </c>
      <c r="G133" s="232">
        <v>170</v>
      </c>
      <c r="H133" s="232">
        <v>197</v>
      </c>
      <c r="I133" s="232">
        <v>202</v>
      </c>
      <c r="J133" s="234">
        <f t="shared" si="61"/>
        <v>1.0540674603174602</v>
      </c>
      <c r="K133" s="234">
        <f t="shared" si="62"/>
        <v>1.2214781746031746</v>
      </c>
      <c r="L133" s="234">
        <f t="shared" si="52"/>
        <v>1.2524801587301586</v>
      </c>
      <c r="M133" s="196">
        <f t="shared" si="34"/>
        <v>5</v>
      </c>
      <c r="N133" s="198">
        <f t="shared" si="35"/>
        <v>10</v>
      </c>
      <c r="O133" s="197">
        <f t="shared" si="36"/>
        <v>10.1</v>
      </c>
      <c r="P133" s="198">
        <f t="shared" si="37"/>
        <v>0</v>
      </c>
      <c r="Q133" s="197">
        <f t="shared" si="38"/>
        <v>0</v>
      </c>
      <c r="R133" s="198">
        <v>0</v>
      </c>
      <c r="S133" s="198">
        <f t="shared" si="40"/>
        <v>10</v>
      </c>
      <c r="T133" s="198">
        <f t="shared" si="41"/>
        <v>0</v>
      </c>
      <c r="U133" s="197">
        <f t="shared" si="42"/>
        <v>0</v>
      </c>
      <c r="V133" s="198">
        <v>0</v>
      </c>
      <c r="W133" s="289">
        <v>10</v>
      </c>
      <c r="X133" s="289">
        <v>0</v>
      </c>
      <c r="Y133" s="289">
        <v>0</v>
      </c>
      <c r="Z133" s="311">
        <v>9</v>
      </c>
      <c r="AA133" s="311">
        <f>AB133*100/Z133</f>
        <v>22.222222222222221</v>
      </c>
      <c r="AB133" s="330">
        <v>2</v>
      </c>
    </row>
    <row r="134" spans="1:28" s="6" customFormat="1" ht="15.75" hidden="1" customHeight="1" x14ac:dyDescent="0.25">
      <c r="A134" s="136">
        <v>126</v>
      </c>
      <c r="B134" s="158" t="s">
        <v>2</v>
      </c>
      <c r="C134" s="158" t="s">
        <v>18</v>
      </c>
      <c r="D134" s="229"/>
      <c r="E134" s="142"/>
      <c r="F134" s="142"/>
      <c r="G134" s="139"/>
      <c r="H134" s="139"/>
      <c r="I134" s="139"/>
      <c r="J134" s="142"/>
      <c r="K134" s="142"/>
      <c r="L134" s="142"/>
      <c r="M134" s="143">
        <f t="shared" si="34"/>
        <v>0</v>
      </c>
      <c r="N134" s="207">
        <f t="shared" si="35"/>
        <v>0</v>
      </c>
      <c r="O134" s="145">
        <f t="shared" si="36"/>
        <v>0</v>
      </c>
      <c r="P134" s="220">
        <f t="shared" si="37"/>
        <v>0</v>
      </c>
      <c r="Q134" s="145">
        <f t="shared" si="38"/>
        <v>0</v>
      </c>
      <c r="R134" s="144">
        <f t="shared" si="39"/>
        <v>0</v>
      </c>
      <c r="S134" s="144">
        <f t="shared" si="40"/>
        <v>0</v>
      </c>
      <c r="T134" s="256">
        <f t="shared" si="41"/>
        <v>0</v>
      </c>
      <c r="U134" s="145">
        <f t="shared" si="42"/>
        <v>0</v>
      </c>
      <c r="V134" s="144">
        <f t="shared" si="43"/>
        <v>0</v>
      </c>
      <c r="W134" s="209"/>
      <c r="X134" s="222"/>
      <c r="Y134" s="258"/>
      <c r="Z134" s="223"/>
      <c r="AA134" s="223"/>
      <c r="AB134" s="223"/>
    </row>
    <row r="135" spans="1:28" ht="31.5" x14ac:dyDescent="0.25">
      <c r="A135" s="303">
        <v>127</v>
      </c>
      <c r="B135" s="231" t="s">
        <v>142</v>
      </c>
      <c r="C135" s="231" t="s">
        <v>18</v>
      </c>
      <c r="D135" s="234">
        <v>165.07</v>
      </c>
      <c r="E135" s="234">
        <v>165.07</v>
      </c>
      <c r="F135" s="234">
        <v>165.07</v>
      </c>
      <c r="G135" s="232">
        <v>67</v>
      </c>
      <c r="H135" s="232">
        <v>68</v>
      </c>
      <c r="I135" s="232">
        <v>78</v>
      </c>
      <c r="J135" s="234">
        <f t="shared" si="61"/>
        <v>0.40588841097716122</v>
      </c>
      <c r="K135" s="234">
        <f t="shared" si="62"/>
        <v>0.41194644696189497</v>
      </c>
      <c r="L135" s="234">
        <f t="shared" si="52"/>
        <v>0.47252680680923248</v>
      </c>
      <c r="M135" s="196">
        <f t="shared" si="34"/>
        <v>3</v>
      </c>
      <c r="N135" s="198">
        <f t="shared" si="35"/>
        <v>2</v>
      </c>
      <c r="O135" s="197">
        <f t="shared" si="36"/>
        <v>2.34</v>
      </c>
      <c r="P135" s="198">
        <f t="shared" si="37"/>
        <v>0</v>
      </c>
      <c r="Q135" s="197">
        <f t="shared" si="38"/>
        <v>0</v>
      </c>
      <c r="R135" s="198">
        <f t="shared" si="39"/>
        <v>0</v>
      </c>
      <c r="S135" s="198">
        <f t="shared" si="40"/>
        <v>2</v>
      </c>
      <c r="T135" s="198">
        <f t="shared" si="41"/>
        <v>0</v>
      </c>
      <c r="U135" s="197">
        <f t="shared" si="42"/>
        <v>0.4</v>
      </c>
      <c r="V135" s="198">
        <v>20</v>
      </c>
      <c r="W135" s="289">
        <v>3</v>
      </c>
      <c r="X135" s="289"/>
      <c r="Y135" s="289">
        <v>1</v>
      </c>
      <c r="Z135" s="311">
        <v>2</v>
      </c>
      <c r="AA135" s="311">
        <f>AB135*100/Z135</f>
        <v>0</v>
      </c>
      <c r="AB135" s="330">
        <v>0</v>
      </c>
    </row>
    <row r="136" spans="1:28" s="6" customFormat="1" ht="15.75" hidden="1" customHeight="1" x14ac:dyDescent="0.25">
      <c r="A136" s="136">
        <v>128</v>
      </c>
      <c r="B136" s="158" t="s">
        <v>444</v>
      </c>
      <c r="C136" s="158" t="s">
        <v>18</v>
      </c>
      <c r="D136" s="229"/>
      <c r="E136" s="142"/>
      <c r="F136" s="142"/>
      <c r="G136" s="139"/>
      <c r="H136" s="139"/>
      <c r="I136" s="139"/>
      <c r="J136" s="142"/>
      <c r="K136" s="142"/>
      <c r="L136" s="142"/>
      <c r="M136" s="143">
        <f t="shared" si="34"/>
        <v>0</v>
      </c>
      <c r="N136" s="207">
        <f t="shared" si="35"/>
        <v>0</v>
      </c>
      <c r="O136" s="145">
        <f t="shared" si="36"/>
        <v>0</v>
      </c>
      <c r="P136" s="220">
        <f t="shared" si="37"/>
        <v>0</v>
      </c>
      <c r="Q136" s="145">
        <f t="shared" si="38"/>
        <v>0</v>
      </c>
      <c r="R136" s="144">
        <f t="shared" si="39"/>
        <v>0</v>
      </c>
      <c r="S136" s="144">
        <f t="shared" si="40"/>
        <v>0</v>
      </c>
      <c r="T136" s="256">
        <f t="shared" si="41"/>
        <v>0</v>
      </c>
      <c r="U136" s="145">
        <f t="shared" si="42"/>
        <v>0</v>
      </c>
      <c r="V136" s="144">
        <f t="shared" si="43"/>
        <v>0</v>
      </c>
      <c r="W136" s="209"/>
      <c r="X136" s="222"/>
      <c r="Y136" s="258"/>
      <c r="Z136" s="223"/>
      <c r="AA136" s="223"/>
      <c r="AB136" s="223"/>
    </row>
    <row r="137" spans="1:28" ht="31.5" x14ac:dyDescent="0.25">
      <c r="A137" s="303">
        <v>129</v>
      </c>
      <c r="B137" s="231" t="s">
        <v>186</v>
      </c>
      <c r="C137" s="231" t="s">
        <v>20</v>
      </c>
      <c r="D137" s="328">
        <v>406</v>
      </c>
      <c r="E137" s="234">
        <v>147.80000000000001</v>
      </c>
      <c r="F137" s="234">
        <v>394.17</v>
      </c>
      <c r="G137" s="232">
        <v>331</v>
      </c>
      <c r="H137" s="232">
        <v>101</v>
      </c>
      <c r="I137" s="232">
        <v>401</v>
      </c>
      <c r="J137" s="234">
        <f t="shared" si="61"/>
        <v>0.81527093596059108</v>
      </c>
      <c r="K137" s="234">
        <f t="shared" si="62"/>
        <v>0.68335588633288225</v>
      </c>
      <c r="L137" s="234">
        <f t="shared" si="52"/>
        <v>1.0173275490270695</v>
      </c>
      <c r="M137" s="196">
        <v>4.8</v>
      </c>
      <c r="N137" s="198">
        <f t="shared" si="35"/>
        <v>19</v>
      </c>
      <c r="O137" s="197">
        <f t="shared" si="36"/>
        <v>19.248000000000001</v>
      </c>
      <c r="P137" s="198">
        <f t="shared" si="37"/>
        <v>1</v>
      </c>
      <c r="Q137" s="197">
        <f t="shared" si="38"/>
        <v>1.52</v>
      </c>
      <c r="R137" s="198">
        <v>8</v>
      </c>
      <c r="S137" s="198">
        <f t="shared" si="40"/>
        <v>15</v>
      </c>
      <c r="T137" s="198">
        <f t="shared" si="41"/>
        <v>3</v>
      </c>
      <c r="U137" s="197">
        <f t="shared" si="42"/>
        <v>3.8</v>
      </c>
      <c r="V137" s="198">
        <f t="shared" si="43"/>
        <v>20</v>
      </c>
      <c r="W137" s="289">
        <v>19</v>
      </c>
      <c r="X137" s="289">
        <v>1</v>
      </c>
      <c r="Y137" s="289">
        <v>3</v>
      </c>
      <c r="Z137" s="311">
        <v>3</v>
      </c>
      <c r="AA137" s="311">
        <f t="shared" ref="AA137:AA139" si="63">AB137*100/Z137</f>
        <v>100</v>
      </c>
      <c r="AB137" s="330">
        <v>3</v>
      </c>
    </row>
    <row r="138" spans="1:28" ht="31.5" x14ac:dyDescent="0.25">
      <c r="A138" s="303">
        <v>130</v>
      </c>
      <c r="B138" s="231" t="s">
        <v>21</v>
      </c>
      <c r="C138" s="231" t="s">
        <v>20</v>
      </c>
      <c r="D138" s="328">
        <v>155.30000000000001</v>
      </c>
      <c r="E138" s="234">
        <v>227.4</v>
      </c>
      <c r="F138" s="234">
        <v>155.31</v>
      </c>
      <c r="G138" s="232">
        <v>186</v>
      </c>
      <c r="H138" s="232">
        <v>249</v>
      </c>
      <c r="I138" s="232">
        <v>266</v>
      </c>
      <c r="J138" s="234">
        <f t="shared" si="61"/>
        <v>1.1976819059884094</v>
      </c>
      <c r="K138" s="234">
        <f t="shared" si="62"/>
        <v>1.0949868073878628</v>
      </c>
      <c r="L138" s="234">
        <f t="shared" si="52"/>
        <v>1.7127036250080483</v>
      </c>
      <c r="M138" s="196">
        <v>4.8</v>
      </c>
      <c r="N138" s="198">
        <f t="shared" si="35"/>
        <v>12</v>
      </c>
      <c r="O138" s="197">
        <f t="shared" si="36"/>
        <v>12.767999999999999</v>
      </c>
      <c r="P138" s="198">
        <f t="shared" si="37"/>
        <v>1</v>
      </c>
      <c r="Q138" s="197">
        <f t="shared" si="38"/>
        <v>1.2</v>
      </c>
      <c r="R138" s="198">
        <v>10</v>
      </c>
      <c r="S138" s="198">
        <f t="shared" si="40"/>
        <v>9</v>
      </c>
      <c r="T138" s="198">
        <f t="shared" si="41"/>
        <v>2</v>
      </c>
      <c r="U138" s="197">
        <f t="shared" si="42"/>
        <v>2.4</v>
      </c>
      <c r="V138" s="198">
        <f t="shared" si="43"/>
        <v>20</v>
      </c>
      <c r="W138" s="289">
        <v>12</v>
      </c>
      <c r="X138" s="289">
        <v>1</v>
      </c>
      <c r="Y138" s="289">
        <v>2</v>
      </c>
      <c r="Z138" s="311">
        <v>11</v>
      </c>
      <c r="AA138" s="311">
        <f t="shared" si="63"/>
        <v>63.636363636363633</v>
      </c>
      <c r="AB138" s="330">
        <v>7</v>
      </c>
    </row>
    <row r="139" spans="1:28" x14ac:dyDescent="0.25">
      <c r="A139" s="303">
        <v>131</v>
      </c>
      <c r="B139" s="231" t="s">
        <v>2</v>
      </c>
      <c r="C139" s="231" t="s">
        <v>20</v>
      </c>
      <c r="D139" s="328">
        <v>246</v>
      </c>
      <c r="E139" s="234">
        <v>609.9</v>
      </c>
      <c r="F139" s="234">
        <v>257.27999999999997</v>
      </c>
      <c r="G139" s="232">
        <v>157</v>
      </c>
      <c r="H139" s="232">
        <v>446</v>
      </c>
      <c r="I139" s="232">
        <v>163</v>
      </c>
      <c r="J139" s="234">
        <f t="shared" si="61"/>
        <v>0.63821138211382111</v>
      </c>
      <c r="K139" s="234">
        <f t="shared" si="62"/>
        <v>0.73126742088867025</v>
      </c>
      <c r="L139" s="234">
        <f t="shared" si="52"/>
        <v>0.63355099502487566</v>
      </c>
      <c r="M139" s="196">
        <f t="shared" ref="M139:M202" si="64">IF(I139&lt;VLOOKUP(L139,$M$505:$Q$513,2),0,VLOOKUP(L139,$M$505:$Q$513,3))</f>
        <v>3</v>
      </c>
      <c r="N139" s="198">
        <f t="shared" ref="N139:N202" si="65">ROUNDDOWN(O139,0)</f>
        <v>4</v>
      </c>
      <c r="O139" s="197">
        <f t="shared" ref="O139:O202" si="66">I139*M139/100</f>
        <v>4.8899999999999997</v>
      </c>
      <c r="P139" s="198">
        <f t="shared" ref="P139:P202" si="67">ROUNDDOWN(Q139,0)</f>
        <v>0</v>
      </c>
      <c r="Q139" s="197">
        <f t="shared" ref="Q139:Q202" si="68">N139*R139/100</f>
        <v>0</v>
      </c>
      <c r="R139" s="198">
        <f t="shared" ref="R139:R202" si="69">IF(I139&lt;VLOOKUP(L139,$M$505:$Q$513,2),0,VLOOKUP(L139,$M$505:$Q$513,4))</f>
        <v>0</v>
      </c>
      <c r="S139" s="198">
        <f t="shared" ref="S139:S202" si="70">N139-P139-T139</f>
        <v>4</v>
      </c>
      <c r="T139" s="198">
        <f t="shared" ref="T139:T202" si="71">ROUNDDOWN(U139,0)</f>
        <v>0</v>
      </c>
      <c r="U139" s="197">
        <f t="shared" ref="U139:U202" si="72">N139*V139/100</f>
        <v>0.8</v>
      </c>
      <c r="V139" s="198">
        <v>20</v>
      </c>
      <c r="W139" s="289" t="s">
        <v>842</v>
      </c>
      <c r="X139" s="289"/>
      <c r="Y139" s="289"/>
      <c r="Z139" s="311">
        <v>13</v>
      </c>
      <c r="AA139" s="311">
        <f t="shared" si="63"/>
        <v>23.076923076923077</v>
      </c>
      <c r="AB139" s="330">
        <v>3</v>
      </c>
    </row>
    <row r="140" spans="1:28" s="6" customFormat="1" ht="15.75" hidden="1" customHeight="1" x14ac:dyDescent="0.25">
      <c r="A140" s="136">
        <v>132</v>
      </c>
      <c r="B140" s="158" t="s">
        <v>444</v>
      </c>
      <c r="C140" s="158" t="s">
        <v>20</v>
      </c>
      <c r="D140" s="229"/>
      <c r="E140" s="142"/>
      <c r="F140" s="142"/>
      <c r="G140" s="139"/>
      <c r="H140" s="139"/>
      <c r="I140" s="139"/>
      <c r="J140" s="142"/>
      <c r="K140" s="142"/>
      <c r="L140" s="142"/>
      <c r="M140" s="143">
        <f t="shared" si="64"/>
        <v>0</v>
      </c>
      <c r="N140" s="207">
        <f t="shared" si="65"/>
        <v>0</v>
      </c>
      <c r="O140" s="145">
        <f t="shared" si="66"/>
        <v>0</v>
      </c>
      <c r="P140" s="220">
        <f t="shared" si="67"/>
        <v>0</v>
      </c>
      <c r="Q140" s="145">
        <f t="shared" si="68"/>
        <v>0</v>
      </c>
      <c r="R140" s="144">
        <f t="shared" si="69"/>
        <v>0</v>
      </c>
      <c r="S140" s="144">
        <f t="shared" si="70"/>
        <v>0</v>
      </c>
      <c r="T140" s="256">
        <f t="shared" si="71"/>
        <v>0</v>
      </c>
      <c r="U140" s="145">
        <f t="shared" si="72"/>
        <v>0</v>
      </c>
      <c r="V140" s="144">
        <f t="shared" ref="V140:V202" si="73">IF(I140&lt;VLOOKUP(L140,$M$505:$Q$513,2),0,VLOOKUP(L140,$M$505:$Q$513,5))</f>
        <v>0</v>
      </c>
      <c r="W140" s="209"/>
      <c r="X140" s="222"/>
      <c r="Y140" s="258"/>
      <c r="Z140" s="223"/>
      <c r="AA140" s="223"/>
      <c r="AB140" s="223"/>
    </row>
    <row r="141" spans="1:28" x14ac:dyDescent="0.25">
      <c r="A141" s="303">
        <v>133</v>
      </c>
      <c r="B141" s="231" t="s">
        <v>2</v>
      </c>
      <c r="C141" s="231" t="s">
        <v>697</v>
      </c>
      <c r="D141" s="328">
        <v>687</v>
      </c>
      <c r="E141" s="234">
        <v>734.4</v>
      </c>
      <c r="F141" s="234">
        <v>891.37</v>
      </c>
      <c r="G141" s="232">
        <v>546</v>
      </c>
      <c r="H141" s="232">
        <v>238</v>
      </c>
      <c r="I141" s="232">
        <v>555</v>
      </c>
      <c r="J141" s="234">
        <f t="shared" si="61"/>
        <v>0.79475982532751088</v>
      </c>
      <c r="K141" s="234">
        <f t="shared" si="62"/>
        <v>0.32407407407407407</v>
      </c>
      <c r="L141" s="234">
        <f t="shared" si="52"/>
        <v>0.62263706429428856</v>
      </c>
      <c r="M141" s="196">
        <f t="shared" si="64"/>
        <v>3</v>
      </c>
      <c r="N141" s="198">
        <f t="shared" si="65"/>
        <v>16</v>
      </c>
      <c r="O141" s="197">
        <f t="shared" si="66"/>
        <v>16.649999999999999</v>
      </c>
      <c r="P141" s="198">
        <f t="shared" si="67"/>
        <v>0</v>
      </c>
      <c r="Q141" s="197">
        <f t="shared" si="68"/>
        <v>0</v>
      </c>
      <c r="R141" s="198">
        <f t="shared" si="69"/>
        <v>0</v>
      </c>
      <c r="S141" s="198">
        <f t="shared" si="70"/>
        <v>13</v>
      </c>
      <c r="T141" s="198">
        <f t="shared" si="71"/>
        <v>3</v>
      </c>
      <c r="U141" s="197">
        <f t="shared" si="72"/>
        <v>3.2</v>
      </c>
      <c r="V141" s="198">
        <v>20</v>
      </c>
      <c r="W141" s="289" t="s">
        <v>842</v>
      </c>
      <c r="X141" s="289"/>
      <c r="Y141" s="289"/>
      <c r="Z141" s="311">
        <v>7</v>
      </c>
      <c r="AA141" s="311">
        <f t="shared" ref="AA141:AA143" si="74">AB141*100/Z141</f>
        <v>57.142857142857146</v>
      </c>
      <c r="AB141" s="330">
        <v>4</v>
      </c>
    </row>
    <row r="142" spans="1:28" ht="31.5" x14ac:dyDescent="0.25">
      <c r="A142" s="303">
        <v>134</v>
      </c>
      <c r="B142" s="231" t="s">
        <v>673</v>
      </c>
      <c r="C142" s="231" t="s">
        <v>697</v>
      </c>
      <c r="D142" s="234">
        <v>824.8</v>
      </c>
      <c r="E142" s="234">
        <v>834.69</v>
      </c>
      <c r="F142" s="234">
        <v>834.69</v>
      </c>
      <c r="G142" s="232">
        <v>499</v>
      </c>
      <c r="H142" s="232">
        <v>500</v>
      </c>
      <c r="I142" s="232">
        <v>761</v>
      </c>
      <c r="J142" s="234">
        <f t="shared" si="61"/>
        <v>0.60499515033947626</v>
      </c>
      <c r="K142" s="234">
        <f t="shared" si="62"/>
        <v>0.59902478764571276</v>
      </c>
      <c r="L142" s="234">
        <f t="shared" si="52"/>
        <v>0.91171572679677482</v>
      </c>
      <c r="M142" s="196">
        <f t="shared" si="64"/>
        <v>3</v>
      </c>
      <c r="N142" s="198">
        <f t="shared" si="65"/>
        <v>22</v>
      </c>
      <c r="O142" s="197">
        <f t="shared" si="66"/>
        <v>22.83</v>
      </c>
      <c r="P142" s="198">
        <f t="shared" si="67"/>
        <v>5</v>
      </c>
      <c r="Q142" s="197">
        <f t="shared" si="68"/>
        <v>5.5</v>
      </c>
      <c r="R142" s="198">
        <v>25</v>
      </c>
      <c r="S142" s="198">
        <f t="shared" si="70"/>
        <v>17</v>
      </c>
      <c r="T142" s="198">
        <f t="shared" si="71"/>
        <v>0</v>
      </c>
      <c r="U142" s="197">
        <f t="shared" si="72"/>
        <v>0</v>
      </c>
      <c r="V142" s="198">
        <f t="shared" si="73"/>
        <v>0</v>
      </c>
      <c r="W142" s="289">
        <v>33</v>
      </c>
      <c r="X142" s="289">
        <v>8</v>
      </c>
      <c r="Y142" s="289">
        <v>0</v>
      </c>
      <c r="Z142" s="311">
        <v>15</v>
      </c>
      <c r="AA142" s="311">
        <f t="shared" si="74"/>
        <v>40</v>
      </c>
      <c r="AB142" s="330">
        <v>6</v>
      </c>
    </row>
    <row r="143" spans="1:28" ht="31.5" customHeight="1" x14ac:dyDescent="0.25">
      <c r="A143" s="303">
        <v>135</v>
      </c>
      <c r="B143" s="231" t="s">
        <v>165</v>
      </c>
      <c r="C143" s="231" t="s">
        <v>697</v>
      </c>
      <c r="D143" s="328">
        <v>1700.2</v>
      </c>
      <c r="E143" s="328">
        <v>1700.2</v>
      </c>
      <c r="F143" s="234">
        <v>1697.05</v>
      </c>
      <c r="G143" s="232">
        <v>1383</v>
      </c>
      <c r="H143" s="232">
        <v>1305</v>
      </c>
      <c r="I143" s="232">
        <v>1292</v>
      </c>
      <c r="J143" s="234">
        <f t="shared" si="61"/>
        <v>0.81343371368074346</v>
      </c>
      <c r="K143" s="234">
        <f t="shared" si="62"/>
        <v>0.76755675802846723</v>
      </c>
      <c r="L143" s="234">
        <f t="shared" si="52"/>
        <v>0.76132111605432962</v>
      </c>
      <c r="M143" s="196">
        <f t="shared" si="64"/>
        <v>3</v>
      </c>
      <c r="N143" s="198">
        <f t="shared" si="65"/>
        <v>38</v>
      </c>
      <c r="O143" s="197">
        <f t="shared" si="66"/>
        <v>38.76</v>
      </c>
      <c r="P143" s="198">
        <f t="shared" si="67"/>
        <v>8</v>
      </c>
      <c r="Q143" s="197">
        <f t="shared" si="68"/>
        <v>8.74</v>
      </c>
      <c r="R143" s="198">
        <v>23</v>
      </c>
      <c r="S143" s="198">
        <f t="shared" si="70"/>
        <v>23</v>
      </c>
      <c r="T143" s="198">
        <f t="shared" si="71"/>
        <v>7</v>
      </c>
      <c r="U143" s="197">
        <f t="shared" si="72"/>
        <v>7.6</v>
      </c>
      <c r="V143" s="198">
        <v>20</v>
      </c>
      <c r="W143" s="289">
        <v>49</v>
      </c>
      <c r="X143" s="289">
        <v>8</v>
      </c>
      <c r="Y143" s="289">
        <v>8</v>
      </c>
      <c r="Z143" s="311">
        <v>38</v>
      </c>
      <c r="AA143" s="311">
        <f t="shared" si="74"/>
        <v>84.21052631578948</v>
      </c>
      <c r="AB143" s="330">
        <v>32</v>
      </c>
    </row>
    <row r="144" spans="1:28" s="6" customFormat="1" ht="15.75" hidden="1" customHeight="1" x14ac:dyDescent="0.25">
      <c r="A144" s="136">
        <v>136</v>
      </c>
      <c r="B144" s="158" t="s">
        <v>444</v>
      </c>
      <c r="C144" s="158" t="s">
        <v>697</v>
      </c>
      <c r="D144" s="229"/>
      <c r="E144" s="142"/>
      <c r="F144" s="142"/>
      <c r="G144" s="139"/>
      <c r="H144" s="139"/>
      <c r="I144" s="139"/>
      <c r="J144" s="142"/>
      <c r="K144" s="142"/>
      <c r="L144" s="142"/>
      <c r="M144" s="143">
        <f t="shared" si="64"/>
        <v>0</v>
      </c>
      <c r="N144" s="207">
        <f t="shared" si="65"/>
        <v>0</v>
      </c>
      <c r="O144" s="145">
        <f t="shared" si="66"/>
        <v>0</v>
      </c>
      <c r="P144" s="220">
        <f t="shared" si="67"/>
        <v>0</v>
      </c>
      <c r="Q144" s="145">
        <f t="shared" si="68"/>
        <v>0</v>
      </c>
      <c r="R144" s="144">
        <f t="shared" si="69"/>
        <v>0</v>
      </c>
      <c r="S144" s="144">
        <f t="shared" si="70"/>
        <v>0</v>
      </c>
      <c r="T144" s="256">
        <f t="shared" si="71"/>
        <v>0</v>
      </c>
      <c r="U144" s="145">
        <f t="shared" si="72"/>
        <v>0</v>
      </c>
      <c r="V144" s="144">
        <f t="shared" si="73"/>
        <v>0</v>
      </c>
      <c r="W144" s="209"/>
      <c r="X144" s="222"/>
      <c r="Y144" s="258"/>
      <c r="Z144" s="223"/>
      <c r="AA144" s="223"/>
      <c r="AB144" s="223"/>
    </row>
    <row r="145" spans="1:28" ht="31.5" x14ac:dyDescent="0.25">
      <c r="A145" s="303">
        <v>137</v>
      </c>
      <c r="B145" s="231" t="s">
        <v>24</v>
      </c>
      <c r="C145" s="231" t="s">
        <v>23</v>
      </c>
      <c r="D145" s="234">
        <v>297.57</v>
      </c>
      <c r="E145" s="234">
        <v>297.57</v>
      </c>
      <c r="F145" s="234">
        <v>297.57</v>
      </c>
      <c r="G145" s="232">
        <v>512</v>
      </c>
      <c r="H145" s="232">
        <v>433</v>
      </c>
      <c r="I145" s="232">
        <v>403</v>
      </c>
      <c r="J145" s="234">
        <f t="shared" si="61"/>
        <v>1.7206035554659409</v>
      </c>
      <c r="K145" s="234">
        <f t="shared" si="62"/>
        <v>1.455119803743657</v>
      </c>
      <c r="L145" s="234">
        <f t="shared" si="52"/>
        <v>1.3543031891655746</v>
      </c>
      <c r="M145" s="196">
        <f t="shared" si="64"/>
        <v>5</v>
      </c>
      <c r="N145" s="198">
        <f t="shared" si="65"/>
        <v>20</v>
      </c>
      <c r="O145" s="197">
        <f t="shared" si="66"/>
        <v>20.149999999999999</v>
      </c>
      <c r="P145" s="198">
        <f t="shared" si="67"/>
        <v>0</v>
      </c>
      <c r="Q145" s="197">
        <f t="shared" si="68"/>
        <v>0</v>
      </c>
      <c r="R145" s="198">
        <v>0</v>
      </c>
      <c r="S145" s="198">
        <f t="shared" si="70"/>
        <v>16</v>
      </c>
      <c r="T145" s="198">
        <f t="shared" si="71"/>
        <v>4</v>
      </c>
      <c r="U145" s="197">
        <f t="shared" si="72"/>
        <v>4</v>
      </c>
      <c r="V145" s="198">
        <f t="shared" si="73"/>
        <v>20</v>
      </c>
      <c r="W145" s="289">
        <v>31</v>
      </c>
      <c r="X145" s="289">
        <v>0</v>
      </c>
      <c r="Y145" s="289">
        <v>6</v>
      </c>
      <c r="Z145" s="311">
        <v>21</v>
      </c>
      <c r="AA145" s="311">
        <f>AB145*100/Z145</f>
        <v>100</v>
      </c>
      <c r="AB145" s="330">
        <v>21</v>
      </c>
    </row>
    <row r="146" spans="1:28" s="6" customFormat="1" ht="15.75" hidden="1" customHeight="1" x14ac:dyDescent="0.25">
      <c r="A146" s="136">
        <v>138</v>
      </c>
      <c r="B146" s="158" t="s">
        <v>2</v>
      </c>
      <c r="C146" s="158" t="s">
        <v>23</v>
      </c>
      <c r="D146" s="229"/>
      <c r="E146" s="142"/>
      <c r="F146" s="142">
        <v>0</v>
      </c>
      <c r="G146" s="139"/>
      <c r="H146" s="139"/>
      <c r="I146" s="139">
        <v>0</v>
      </c>
      <c r="J146" s="142"/>
      <c r="K146" s="142"/>
      <c r="L146" s="142"/>
      <c r="M146" s="143">
        <f t="shared" si="64"/>
        <v>0</v>
      </c>
      <c r="N146" s="207">
        <f t="shared" si="65"/>
        <v>0</v>
      </c>
      <c r="O146" s="145">
        <f t="shared" si="66"/>
        <v>0</v>
      </c>
      <c r="P146" s="220">
        <f t="shared" si="67"/>
        <v>0</v>
      </c>
      <c r="Q146" s="145">
        <f t="shared" si="68"/>
        <v>0</v>
      </c>
      <c r="R146" s="144">
        <f t="shared" si="69"/>
        <v>0</v>
      </c>
      <c r="S146" s="144">
        <f t="shared" si="70"/>
        <v>0</v>
      </c>
      <c r="T146" s="256">
        <f t="shared" si="71"/>
        <v>0</v>
      </c>
      <c r="U146" s="145">
        <f t="shared" si="72"/>
        <v>0</v>
      </c>
      <c r="V146" s="144">
        <f t="shared" si="73"/>
        <v>0</v>
      </c>
      <c r="W146" s="209"/>
      <c r="X146" s="222"/>
      <c r="Y146" s="258"/>
      <c r="Z146" s="223">
        <v>5</v>
      </c>
      <c r="AA146" s="223"/>
      <c r="AB146" s="223"/>
    </row>
    <row r="147" spans="1:28" ht="34.5" customHeight="1" x14ac:dyDescent="0.25">
      <c r="A147" s="303">
        <v>139</v>
      </c>
      <c r="B147" s="231" t="s">
        <v>98</v>
      </c>
      <c r="C147" s="231" t="s">
        <v>23</v>
      </c>
      <c r="D147" s="234">
        <v>60.77</v>
      </c>
      <c r="E147" s="234">
        <v>60.77</v>
      </c>
      <c r="F147" s="234">
        <v>60.77</v>
      </c>
      <c r="G147" s="232">
        <v>179</v>
      </c>
      <c r="H147" s="232">
        <v>146</v>
      </c>
      <c r="I147" s="232">
        <v>255</v>
      </c>
      <c r="J147" s="234">
        <f t="shared" si="61"/>
        <v>2.9455323350337337</v>
      </c>
      <c r="K147" s="234">
        <f t="shared" si="62"/>
        <v>2.4025012341615928</v>
      </c>
      <c r="L147" s="234">
        <f t="shared" si="52"/>
        <v>4.1961494158301793</v>
      </c>
      <c r="M147" s="196">
        <v>4</v>
      </c>
      <c r="N147" s="198">
        <f t="shared" si="65"/>
        <v>10</v>
      </c>
      <c r="O147" s="197">
        <f t="shared" si="66"/>
        <v>10.199999999999999</v>
      </c>
      <c r="P147" s="198">
        <f t="shared" si="67"/>
        <v>0</v>
      </c>
      <c r="Q147" s="197">
        <f t="shared" si="68"/>
        <v>0</v>
      </c>
      <c r="R147" s="198">
        <v>0</v>
      </c>
      <c r="S147" s="198">
        <f t="shared" si="70"/>
        <v>8</v>
      </c>
      <c r="T147" s="198">
        <f t="shared" si="71"/>
        <v>2</v>
      </c>
      <c r="U147" s="197">
        <f t="shared" si="72"/>
        <v>2</v>
      </c>
      <c r="V147" s="198">
        <f t="shared" si="73"/>
        <v>20</v>
      </c>
      <c r="W147" s="289">
        <v>10</v>
      </c>
      <c r="X147" s="289">
        <v>0</v>
      </c>
      <c r="Y147" s="289">
        <v>2</v>
      </c>
      <c r="Z147" s="311">
        <v>10</v>
      </c>
      <c r="AA147" s="311">
        <f t="shared" ref="AA147" si="75">AB147*100/Z147</f>
        <v>90</v>
      </c>
      <c r="AB147" s="330">
        <v>9</v>
      </c>
    </row>
    <row r="148" spans="1:28" ht="31.5" x14ac:dyDescent="0.25">
      <c r="A148" s="303">
        <v>140</v>
      </c>
      <c r="B148" s="231" t="s">
        <v>97</v>
      </c>
      <c r="C148" s="231" t="s">
        <v>23</v>
      </c>
      <c r="D148" s="234">
        <v>17.87</v>
      </c>
      <c r="E148" s="234">
        <v>17.87</v>
      </c>
      <c r="F148" s="234">
        <v>16.420999999999999</v>
      </c>
      <c r="G148" s="232">
        <v>63</v>
      </c>
      <c r="H148" s="232">
        <v>44</v>
      </c>
      <c r="I148" s="232">
        <v>35</v>
      </c>
      <c r="J148" s="234">
        <f t="shared" si="61"/>
        <v>3.5254616675993282</v>
      </c>
      <c r="K148" s="234">
        <f t="shared" si="62"/>
        <v>2.4622271964185787</v>
      </c>
      <c r="L148" s="234">
        <f t="shared" si="52"/>
        <v>2.1314170878752816</v>
      </c>
      <c r="M148" s="196">
        <f t="shared" si="64"/>
        <v>7</v>
      </c>
      <c r="N148" s="198">
        <f t="shared" si="65"/>
        <v>2</v>
      </c>
      <c r="O148" s="197">
        <f t="shared" si="66"/>
        <v>2.4500000000000002</v>
      </c>
      <c r="P148" s="198">
        <f t="shared" si="67"/>
        <v>0</v>
      </c>
      <c r="Q148" s="197">
        <f t="shared" si="68"/>
        <v>0.5</v>
      </c>
      <c r="R148" s="198">
        <f t="shared" si="69"/>
        <v>25</v>
      </c>
      <c r="S148" s="198">
        <f t="shared" si="70"/>
        <v>2</v>
      </c>
      <c r="T148" s="198">
        <f t="shared" si="71"/>
        <v>0</v>
      </c>
      <c r="U148" s="197">
        <f t="shared" si="72"/>
        <v>0.4</v>
      </c>
      <c r="V148" s="198">
        <f t="shared" si="73"/>
        <v>20</v>
      </c>
      <c r="W148" s="289">
        <v>3</v>
      </c>
      <c r="X148" s="289"/>
      <c r="Y148" s="289"/>
      <c r="Z148" s="311">
        <v>0</v>
      </c>
      <c r="AA148" s="311"/>
      <c r="AB148" s="330"/>
    </row>
    <row r="149" spans="1:28" s="6" customFormat="1" ht="15.75" hidden="1" customHeight="1" x14ac:dyDescent="0.25">
      <c r="A149" s="136">
        <v>141</v>
      </c>
      <c r="B149" s="158" t="s">
        <v>444</v>
      </c>
      <c r="C149" s="158" t="s">
        <v>23</v>
      </c>
      <c r="D149" s="229"/>
      <c r="E149" s="142"/>
      <c r="F149" s="142"/>
      <c r="G149" s="139"/>
      <c r="H149" s="139"/>
      <c r="I149" s="139"/>
      <c r="J149" s="142"/>
      <c r="K149" s="142"/>
      <c r="L149" s="142"/>
      <c r="M149" s="143">
        <f t="shared" si="64"/>
        <v>0</v>
      </c>
      <c r="N149" s="207">
        <f t="shared" si="65"/>
        <v>0</v>
      </c>
      <c r="O149" s="145">
        <f t="shared" si="66"/>
        <v>0</v>
      </c>
      <c r="P149" s="220">
        <f t="shared" si="67"/>
        <v>0</v>
      </c>
      <c r="Q149" s="145">
        <f t="shared" si="68"/>
        <v>0</v>
      </c>
      <c r="R149" s="144">
        <f t="shared" si="69"/>
        <v>0</v>
      </c>
      <c r="S149" s="144">
        <f t="shared" si="70"/>
        <v>0</v>
      </c>
      <c r="T149" s="256">
        <f t="shared" si="71"/>
        <v>0</v>
      </c>
      <c r="U149" s="145">
        <f t="shared" si="72"/>
        <v>0</v>
      </c>
      <c r="V149" s="144">
        <f t="shared" si="73"/>
        <v>0</v>
      </c>
      <c r="W149" s="209"/>
      <c r="X149" s="222"/>
      <c r="Y149" s="258"/>
      <c r="Z149" s="223"/>
      <c r="AA149" s="223"/>
      <c r="AB149" s="223"/>
    </row>
    <row r="150" spans="1:28" s="6" customFormat="1" ht="31.5" hidden="1" customHeight="1" x14ac:dyDescent="0.25">
      <c r="A150" s="136">
        <v>142</v>
      </c>
      <c r="B150" s="158" t="s">
        <v>115</v>
      </c>
      <c r="C150" s="158" t="s">
        <v>698</v>
      </c>
      <c r="D150" s="229"/>
      <c r="E150" s="142"/>
      <c r="F150" s="142">
        <v>91.05</v>
      </c>
      <c r="G150" s="139"/>
      <c r="H150" s="139"/>
      <c r="I150" s="139">
        <v>0</v>
      </c>
      <c r="J150" s="142"/>
      <c r="K150" s="142"/>
      <c r="L150" s="142">
        <f t="shared" si="52"/>
        <v>0</v>
      </c>
      <c r="M150" s="143">
        <f t="shared" si="64"/>
        <v>0</v>
      </c>
      <c r="N150" s="207">
        <f t="shared" si="65"/>
        <v>0</v>
      </c>
      <c r="O150" s="145">
        <f t="shared" si="66"/>
        <v>0</v>
      </c>
      <c r="P150" s="220">
        <f t="shared" si="67"/>
        <v>0</v>
      </c>
      <c r="Q150" s="145">
        <f t="shared" si="68"/>
        <v>0</v>
      </c>
      <c r="R150" s="144">
        <f t="shared" si="69"/>
        <v>0</v>
      </c>
      <c r="S150" s="144">
        <f t="shared" si="70"/>
        <v>0</v>
      </c>
      <c r="T150" s="256">
        <f t="shared" si="71"/>
        <v>0</v>
      </c>
      <c r="U150" s="145">
        <f t="shared" si="72"/>
        <v>0</v>
      </c>
      <c r="V150" s="144">
        <f t="shared" si="73"/>
        <v>0</v>
      </c>
      <c r="W150" s="209">
        <v>0</v>
      </c>
      <c r="X150" s="222"/>
      <c r="Y150" s="258"/>
      <c r="Z150" s="223"/>
      <c r="AA150" s="223"/>
      <c r="AB150" s="223"/>
    </row>
    <row r="151" spans="1:28" s="6" customFormat="1" ht="31.5" hidden="1" customHeight="1" x14ac:dyDescent="0.25">
      <c r="A151" s="136">
        <v>143</v>
      </c>
      <c r="B151" s="158" t="s">
        <v>235</v>
      </c>
      <c r="C151" s="158" t="s">
        <v>698</v>
      </c>
      <c r="D151" s="229"/>
      <c r="E151" s="142"/>
      <c r="F151" s="142">
        <v>20.010000000000002</v>
      </c>
      <c r="G151" s="139"/>
      <c r="H151" s="139"/>
      <c r="I151" s="139">
        <v>15</v>
      </c>
      <c r="J151" s="142"/>
      <c r="K151" s="142"/>
      <c r="L151" s="142">
        <f t="shared" si="52"/>
        <v>0.7496251874062968</v>
      </c>
      <c r="M151" s="143">
        <f t="shared" si="64"/>
        <v>0</v>
      </c>
      <c r="N151" s="207">
        <f t="shared" si="65"/>
        <v>0</v>
      </c>
      <c r="O151" s="145">
        <f t="shared" si="66"/>
        <v>0</v>
      </c>
      <c r="P151" s="220">
        <f t="shared" si="67"/>
        <v>0</v>
      </c>
      <c r="Q151" s="145">
        <f t="shared" si="68"/>
        <v>0</v>
      </c>
      <c r="R151" s="144">
        <f t="shared" si="69"/>
        <v>0</v>
      </c>
      <c r="S151" s="144">
        <f t="shared" si="70"/>
        <v>0</v>
      </c>
      <c r="T151" s="256">
        <f t="shared" si="71"/>
        <v>0</v>
      </c>
      <c r="U151" s="145">
        <f t="shared" si="72"/>
        <v>0</v>
      </c>
      <c r="V151" s="144">
        <f t="shared" si="73"/>
        <v>0</v>
      </c>
      <c r="W151" s="209">
        <v>0</v>
      </c>
      <c r="X151" s="222"/>
      <c r="Y151" s="258"/>
      <c r="Z151" s="223"/>
      <c r="AA151" s="223"/>
      <c r="AB151" s="223"/>
    </row>
    <row r="152" spans="1:28" s="6" customFormat="1" ht="15.75" hidden="1" customHeight="1" x14ac:dyDescent="0.25">
      <c r="A152" s="136">
        <v>144</v>
      </c>
      <c r="B152" s="158" t="s">
        <v>821</v>
      </c>
      <c r="C152" s="158" t="s">
        <v>698</v>
      </c>
      <c r="D152" s="229"/>
      <c r="E152" s="142"/>
      <c r="F152" s="142">
        <v>0</v>
      </c>
      <c r="G152" s="139"/>
      <c r="H152" s="139"/>
      <c r="I152" s="139">
        <v>0</v>
      </c>
      <c r="J152" s="142"/>
      <c r="K152" s="142"/>
      <c r="L152" s="142"/>
      <c r="M152" s="143">
        <f t="shared" si="64"/>
        <v>0</v>
      </c>
      <c r="N152" s="207">
        <f t="shared" si="65"/>
        <v>0</v>
      </c>
      <c r="O152" s="145">
        <f t="shared" si="66"/>
        <v>0</v>
      </c>
      <c r="P152" s="220">
        <f t="shared" si="67"/>
        <v>0</v>
      </c>
      <c r="Q152" s="145">
        <f t="shared" si="68"/>
        <v>0</v>
      </c>
      <c r="R152" s="144">
        <f t="shared" si="69"/>
        <v>0</v>
      </c>
      <c r="S152" s="144">
        <f t="shared" si="70"/>
        <v>0</v>
      </c>
      <c r="T152" s="256">
        <f t="shared" si="71"/>
        <v>0</v>
      </c>
      <c r="U152" s="145">
        <f t="shared" si="72"/>
        <v>0</v>
      </c>
      <c r="V152" s="144">
        <f t="shared" si="73"/>
        <v>0</v>
      </c>
      <c r="W152" s="209"/>
      <c r="X152" s="222"/>
      <c r="Y152" s="258"/>
      <c r="Z152" s="223"/>
      <c r="AA152" s="223"/>
      <c r="AB152" s="223"/>
    </row>
    <row r="153" spans="1:28" s="6" customFormat="1" ht="15.75" hidden="1" customHeight="1" x14ac:dyDescent="0.25">
      <c r="A153" s="136">
        <v>145</v>
      </c>
      <c r="B153" s="158" t="s">
        <v>444</v>
      </c>
      <c r="C153" s="158" t="s">
        <v>698</v>
      </c>
      <c r="D153" s="229"/>
      <c r="E153" s="142"/>
      <c r="F153" s="142">
        <v>297.8</v>
      </c>
      <c r="G153" s="139"/>
      <c r="H153" s="139"/>
      <c r="I153" s="139">
        <v>15</v>
      </c>
      <c r="J153" s="142"/>
      <c r="K153" s="142"/>
      <c r="L153" s="142">
        <f t="shared" si="52"/>
        <v>5.0369375419744795E-2</v>
      </c>
      <c r="M153" s="143">
        <f t="shared" si="64"/>
        <v>0</v>
      </c>
      <c r="N153" s="207">
        <f t="shared" si="65"/>
        <v>0</v>
      </c>
      <c r="O153" s="145">
        <f t="shared" si="66"/>
        <v>0</v>
      </c>
      <c r="P153" s="220">
        <f t="shared" si="67"/>
        <v>0</v>
      </c>
      <c r="Q153" s="145">
        <f t="shared" si="68"/>
        <v>0</v>
      </c>
      <c r="R153" s="144">
        <f t="shared" si="69"/>
        <v>0</v>
      </c>
      <c r="S153" s="144">
        <f t="shared" si="70"/>
        <v>0</v>
      </c>
      <c r="T153" s="256">
        <f t="shared" si="71"/>
        <v>0</v>
      </c>
      <c r="U153" s="145">
        <f t="shared" si="72"/>
        <v>0</v>
      </c>
      <c r="V153" s="144">
        <f t="shared" si="73"/>
        <v>0</v>
      </c>
      <c r="W153" s="209"/>
      <c r="X153" s="222"/>
      <c r="Y153" s="258"/>
      <c r="Z153" s="223"/>
      <c r="AA153" s="223"/>
      <c r="AB153" s="223"/>
    </row>
    <row r="154" spans="1:28" s="6" customFormat="1" ht="31.5" hidden="1" customHeight="1" x14ac:dyDescent="0.25">
      <c r="A154" s="136">
        <v>146</v>
      </c>
      <c r="B154" s="158" t="s">
        <v>699</v>
      </c>
      <c r="C154" s="158" t="s">
        <v>26</v>
      </c>
      <c r="D154" s="229"/>
      <c r="E154" s="142"/>
      <c r="F154" s="142">
        <v>14.85</v>
      </c>
      <c r="G154" s="139"/>
      <c r="H154" s="139"/>
      <c r="I154" s="139">
        <v>0</v>
      </c>
      <c r="J154" s="142"/>
      <c r="K154" s="142"/>
      <c r="L154" s="142">
        <f t="shared" si="52"/>
        <v>0</v>
      </c>
      <c r="M154" s="143">
        <f t="shared" si="64"/>
        <v>0</v>
      </c>
      <c r="N154" s="207">
        <f t="shared" si="65"/>
        <v>0</v>
      </c>
      <c r="O154" s="145">
        <f t="shared" si="66"/>
        <v>0</v>
      </c>
      <c r="P154" s="220">
        <f t="shared" si="67"/>
        <v>0</v>
      </c>
      <c r="Q154" s="145">
        <f t="shared" si="68"/>
        <v>0</v>
      </c>
      <c r="R154" s="144">
        <f t="shared" si="69"/>
        <v>0</v>
      </c>
      <c r="S154" s="144">
        <f t="shared" si="70"/>
        <v>0</v>
      </c>
      <c r="T154" s="256">
        <f t="shared" si="71"/>
        <v>0</v>
      </c>
      <c r="U154" s="145">
        <f t="shared" si="72"/>
        <v>0</v>
      </c>
      <c r="V154" s="144">
        <f t="shared" si="73"/>
        <v>0</v>
      </c>
      <c r="W154" s="209" t="s">
        <v>837</v>
      </c>
      <c r="X154" s="222"/>
      <c r="Y154" s="258"/>
      <c r="Z154" s="223"/>
      <c r="AA154" s="223"/>
      <c r="AB154" s="223"/>
    </row>
    <row r="155" spans="1:28" s="6" customFormat="1" ht="31.5" hidden="1" customHeight="1" x14ac:dyDescent="0.25">
      <c r="A155" s="136">
        <v>147</v>
      </c>
      <c r="B155" s="158" t="s">
        <v>252</v>
      </c>
      <c r="C155" s="158" t="s">
        <v>26</v>
      </c>
      <c r="D155" s="229"/>
      <c r="E155" s="142"/>
      <c r="F155" s="142">
        <v>6.66</v>
      </c>
      <c r="G155" s="139"/>
      <c r="H155" s="139"/>
      <c r="I155" s="139">
        <v>0</v>
      </c>
      <c r="J155" s="142"/>
      <c r="K155" s="142"/>
      <c r="L155" s="142">
        <f t="shared" ref="K155:L217" si="76">I155/F155</f>
        <v>0</v>
      </c>
      <c r="M155" s="143">
        <f t="shared" si="64"/>
        <v>0</v>
      </c>
      <c r="N155" s="207">
        <f t="shared" si="65"/>
        <v>0</v>
      </c>
      <c r="O155" s="145">
        <f t="shared" si="66"/>
        <v>0</v>
      </c>
      <c r="P155" s="220">
        <f t="shared" si="67"/>
        <v>0</v>
      </c>
      <c r="Q155" s="145">
        <f t="shared" si="68"/>
        <v>0</v>
      </c>
      <c r="R155" s="144">
        <f t="shared" si="69"/>
        <v>0</v>
      </c>
      <c r="S155" s="144">
        <f t="shared" si="70"/>
        <v>0</v>
      </c>
      <c r="T155" s="256">
        <f t="shared" si="71"/>
        <v>0</v>
      </c>
      <c r="U155" s="145">
        <f t="shared" si="72"/>
        <v>0</v>
      </c>
      <c r="V155" s="144">
        <f t="shared" si="73"/>
        <v>0</v>
      </c>
      <c r="W155" s="209" t="s">
        <v>837</v>
      </c>
      <c r="X155" s="222"/>
      <c r="Y155" s="258"/>
      <c r="Z155" s="223"/>
      <c r="AA155" s="223"/>
      <c r="AB155" s="223"/>
    </row>
    <row r="156" spans="1:28" ht="31.5" x14ac:dyDescent="0.25">
      <c r="A156" s="303">
        <v>148</v>
      </c>
      <c r="B156" s="231" t="s">
        <v>822</v>
      </c>
      <c r="C156" s="231" t="s">
        <v>26</v>
      </c>
      <c r="D156" s="234">
        <v>424.38</v>
      </c>
      <c r="E156" s="234">
        <v>424.38</v>
      </c>
      <c r="F156" s="234">
        <v>424.38</v>
      </c>
      <c r="G156" s="232">
        <v>102</v>
      </c>
      <c r="H156" s="232">
        <v>98</v>
      </c>
      <c r="I156" s="232">
        <v>81</v>
      </c>
      <c r="J156" s="234">
        <f t="shared" ref="J156" si="77">G156/D156</f>
        <v>0.2403506291531175</v>
      </c>
      <c r="K156" s="234">
        <f t="shared" ref="K156" si="78">H156/E156</f>
        <v>0.23092511428436779</v>
      </c>
      <c r="L156" s="234">
        <f t="shared" si="76"/>
        <v>0.19086667609218153</v>
      </c>
      <c r="M156" s="196">
        <f t="shared" si="64"/>
        <v>3</v>
      </c>
      <c r="N156" s="198">
        <f t="shared" si="65"/>
        <v>2</v>
      </c>
      <c r="O156" s="197">
        <f t="shared" si="66"/>
        <v>2.4300000000000002</v>
      </c>
      <c r="P156" s="198">
        <f t="shared" si="67"/>
        <v>0</v>
      </c>
      <c r="Q156" s="197">
        <f t="shared" si="68"/>
        <v>0</v>
      </c>
      <c r="R156" s="198">
        <f t="shared" si="69"/>
        <v>0</v>
      </c>
      <c r="S156" s="198">
        <f t="shared" si="70"/>
        <v>2</v>
      </c>
      <c r="T156" s="198">
        <f t="shared" si="71"/>
        <v>0</v>
      </c>
      <c r="U156" s="197">
        <f t="shared" si="72"/>
        <v>0</v>
      </c>
      <c r="V156" s="198">
        <f t="shared" si="73"/>
        <v>0</v>
      </c>
      <c r="W156" s="289">
        <v>3</v>
      </c>
      <c r="X156" s="289"/>
      <c r="Y156" s="289"/>
      <c r="Z156" s="311">
        <v>2</v>
      </c>
      <c r="AA156" s="311">
        <f t="shared" ref="AA156:AA158" si="79">AB156*100/Z156</f>
        <v>100</v>
      </c>
      <c r="AB156" s="330">
        <v>2</v>
      </c>
    </row>
    <row r="157" spans="1:28" x14ac:dyDescent="0.25">
      <c r="A157" s="303">
        <v>149</v>
      </c>
      <c r="B157" s="231" t="s">
        <v>2</v>
      </c>
      <c r="C157" s="231" t="s">
        <v>26</v>
      </c>
      <c r="D157" s="328">
        <v>158.6</v>
      </c>
      <c r="E157" s="234">
        <v>1665.5</v>
      </c>
      <c r="F157" s="234">
        <v>183.56</v>
      </c>
      <c r="G157" s="232">
        <v>76</v>
      </c>
      <c r="H157" s="232">
        <v>772</v>
      </c>
      <c r="I157" s="232">
        <v>94</v>
      </c>
      <c r="J157" s="234">
        <f t="shared" ref="J157:J163" si="80">G157/D157</f>
        <v>0.47919293820933168</v>
      </c>
      <c r="K157" s="234">
        <f t="shared" ref="K157:K163" si="81">H157/E157</f>
        <v>0.46352446712698891</v>
      </c>
      <c r="L157" s="234">
        <f t="shared" si="76"/>
        <v>0.5120941381564611</v>
      </c>
      <c r="M157" s="196">
        <f t="shared" si="64"/>
        <v>3</v>
      </c>
      <c r="N157" s="198">
        <f t="shared" si="65"/>
        <v>2</v>
      </c>
      <c r="O157" s="197">
        <f t="shared" si="66"/>
        <v>2.82</v>
      </c>
      <c r="P157" s="198">
        <f t="shared" si="67"/>
        <v>0</v>
      </c>
      <c r="Q157" s="197">
        <f t="shared" si="68"/>
        <v>0</v>
      </c>
      <c r="R157" s="198">
        <f t="shared" si="69"/>
        <v>0</v>
      </c>
      <c r="S157" s="198">
        <f t="shared" si="70"/>
        <v>2</v>
      </c>
      <c r="T157" s="198">
        <f t="shared" si="71"/>
        <v>0</v>
      </c>
      <c r="U157" s="197">
        <f t="shared" si="72"/>
        <v>0</v>
      </c>
      <c r="V157" s="198">
        <f t="shared" si="73"/>
        <v>0</v>
      </c>
      <c r="W157" s="289" t="s">
        <v>842</v>
      </c>
      <c r="X157" s="289"/>
      <c r="Y157" s="289"/>
      <c r="Z157" s="311">
        <v>2</v>
      </c>
      <c r="AA157" s="311">
        <f t="shared" si="79"/>
        <v>100</v>
      </c>
      <c r="AB157" s="330">
        <v>2</v>
      </c>
    </row>
    <row r="158" spans="1:28" ht="47.25" x14ac:dyDescent="0.25">
      <c r="A158" s="303">
        <v>150</v>
      </c>
      <c r="B158" s="231" t="s">
        <v>99</v>
      </c>
      <c r="C158" s="231" t="s">
        <v>26</v>
      </c>
      <c r="D158" s="328">
        <v>1487.21</v>
      </c>
      <c r="E158" s="234">
        <v>0</v>
      </c>
      <c r="F158" s="234">
        <v>1718.12</v>
      </c>
      <c r="G158" s="232">
        <v>712</v>
      </c>
      <c r="H158" s="232"/>
      <c r="I158" s="232">
        <v>910</v>
      </c>
      <c r="J158" s="234">
        <f t="shared" si="80"/>
        <v>0.47874879808500481</v>
      </c>
      <c r="K158" s="234">
        <v>0.46</v>
      </c>
      <c r="L158" s="234">
        <f t="shared" si="76"/>
        <v>0.52964868577282154</v>
      </c>
      <c r="M158" s="196">
        <v>2.2999999999999998</v>
      </c>
      <c r="N158" s="198">
        <f t="shared" si="65"/>
        <v>20</v>
      </c>
      <c r="O158" s="197">
        <f t="shared" si="66"/>
        <v>20.93</v>
      </c>
      <c r="P158" s="198">
        <f t="shared" si="67"/>
        <v>0</v>
      </c>
      <c r="Q158" s="197">
        <f t="shared" si="68"/>
        <v>0</v>
      </c>
      <c r="R158" s="198">
        <f t="shared" si="69"/>
        <v>0</v>
      </c>
      <c r="S158" s="198">
        <f t="shared" si="70"/>
        <v>16</v>
      </c>
      <c r="T158" s="198">
        <f t="shared" si="71"/>
        <v>4</v>
      </c>
      <c r="U158" s="197">
        <f t="shared" si="72"/>
        <v>4</v>
      </c>
      <c r="V158" s="198">
        <v>20</v>
      </c>
      <c r="W158" s="289">
        <v>20</v>
      </c>
      <c r="X158" s="289">
        <v>0</v>
      </c>
      <c r="Y158" s="289">
        <v>7</v>
      </c>
      <c r="Z158" s="311">
        <v>21</v>
      </c>
      <c r="AA158" s="311">
        <f t="shared" si="79"/>
        <v>66.666666666666671</v>
      </c>
      <c r="AB158" s="330">
        <v>14</v>
      </c>
    </row>
    <row r="159" spans="1:28" s="6" customFormat="1" ht="15.75" hidden="1" customHeight="1" x14ac:dyDescent="0.25">
      <c r="A159" s="136">
        <v>151</v>
      </c>
      <c r="B159" s="158" t="s">
        <v>444</v>
      </c>
      <c r="C159" s="158" t="s">
        <v>26</v>
      </c>
      <c r="D159" s="229"/>
      <c r="E159" s="142"/>
      <c r="F159" s="142"/>
      <c r="G159" s="139"/>
      <c r="H159" s="139"/>
      <c r="I159" s="139"/>
      <c r="J159" s="142"/>
      <c r="K159" s="142"/>
      <c r="L159" s="142"/>
      <c r="M159" s="143">
        <f t="shared" si="64"/>
        <v>0</v>
      </c>
      <c r="N159" s="207">
        <f t="shared" si="65"/>
        <v>0</v>
      </c>
      <c r="O159" s="145">
        <f t="shared" si="66"/>
        <v>0</v>
      </c>
      <c r="P159" s="220">
        <f t="shared" si="67"/>
        <v>0</v>
      </c>
      <c r="Q159" s="145">
        <f t="shared" si="68"/>
        <v>0</v>
      </c>
      <c r="R159" s="144">
        <f t="shared" si="69"/>
        <v>0</v>
      </c>
      <c r="S159" s="144">
        <f t="shared" si="70"/>
        <v>0</v>
      </c>
      <c r="T159" s="256">
        <f t="shared" si="71"/>
        <v>0</v>
      </c>
      <c r="U159" s="145">
        <f t="shared" si="72"/>
        <v>0</v>
      </c>
      <c r="V159" s="144">
        <f t="shared" si="73"/>
        <v>0</v>
      </c>
      <c r="W159" s="209"/>
      <c r="X159" s="222"/>
      <c r="Y159" s="258"/>
      <c r="Z159" s="223"/>
      <c r="AA159" s="223"/>
      <c r="AB159" s="223"/>
    </row>
    <row r="160" spans="1:28" s="6" customFormat="1" ht="31.5" hidden="1" customHeight="1" x14ac:dyDescent="0.25">
      <c r="A160" s="136">
        <v>152</v>
      </c>
      <c r="B160" s="158" t="s">
        <v>48</v>
      </c>
      <c r="C160" s="158" t="s">
        <v>27</v>
      </c>
      <c r="D160" s="229"/>
      <c r="E160" s="142"/>
      <c r="F160" s="142"/>
      <c r="G160" s="139"/>
      <c r="H160" s="139"/>
      <c r="I160" s="139"/>
      <c r="J160" s="142"/>
      <c r="K160" s="142"/>
      <c r="L160" s="142"/>
      <c r="M160" s="143">
        <f t="shared" si="64"/>
        <v>0</v>
      </c>
      <c r="N160" s="207">
        <f t="shared" si="65"/>
        <v>0</v>
      </c>
      <c r="O160" s="145">
        <f t="shared" si="66"/>
        <v>0</v>
      </c>
      <c r="P160" s="220">
        <f t="shared" si="67"/>
        <v>0</v>
      </c>
      <c r="Q160" s="145">
        <f t="shared" si="68"/>
        <v>0</v>
      </c>
      <c r="R160" s="144">
        <f t="shared" si="69"/>
        <v>0</v>
      </c>
      <c r="S160" s="144">
        <f t="shared" si="70"/>
        <v>0</v>
      </c>
      <c r="T160" s="256">
        <f t="shared" si="71"/>
        <v>0</v>
      </c>
      <c r="U160" s="145">
        <f t="shared" si="72"/>
        <v>0</v>
      </c>
      <c r="V160" s="144">
        <f t="shared" si="73"/>
        <v>0</v>
      </c>
      <c r="W160" s="209"/>
      <c r="X160" s="222"/>
      <c r="Y160" s="258"/>
      <c r="Z160" s="223"/>
      <c r="AA160" s="223"/>
      <c r="AB160" s="223"/>
    </row>
    <row r="161" spans="1:28" s="6" customFormat="1" ht="31.5" hidden="1" customHeight="1" x14ac:dyDescent="0.25">
      <c r="A161" s="136">
        <v>153</v>
      </c>
      <c r="B161" s="158" t="s">
        <v>29</v>
      </c>
      <c r="C161" s="158" t="s">
        <v>27</v>
      </c>
      <c r="D161" s="229"/>
      <c r="E161" s="142">
        <v>19.32</v>
      </c>
      <c r="F161" s="142">
        <v>19.32</v>
      </c>
      <c r="G161" s="139"/>
      <c r="H161" s="139">
        <v>0</v>
      </c>
      <c r="I161" s="139">
        <v>17</v>
      </c>
      <c r="J161" s="142"/>
      <c r="K161" s="142">
        <f t="shared" si="81"/>
        <v>0</v>
      </c>
      <c r="L161" s="142">
        <f t="shared" si="76"/>
        <v>0.87991718426501031</v>
      </c>
      <c r="M161" s="143">
        <f t="shared" si="64"/>
        <v>0</v>
      </c>
      <c r="N161" s="207">
        <f t="shared" si="65"/>
        <v>0</v>
      </c>
      <c r="O161" s="145">
        <f t="shared" si="66"/>
        <v>0</v>
      </c>
      <c r="P161" s="220">
        <f t="shared" si="67"/>
        <v>0</v>
      </c>
      <c r="Q161" s="145">
        <f t="shared" si="68"/>
        <v>0</v>
      </c>
      <c r="R161" s="144">
        <f t="shared" si="69"/>
        <v>0</v>
      </c>
      <c r="S161" s="144">
        <f t="shared" si="70"/>
        <v>0</v>
      </c>
      <c r="T161" s="256">
        <f t="shared" si="71"/>
        <v>0</v>
      </c>
      <c r="U161" s="145">
        <f t="shared" si="72"/>
        <v>0</v>
      </c>
      <c r="V161" s="144">
        <f t="shared" si="73"/>
        <v>0</v>
      </c>
      <c r="W161" s="209">
        <v>0</v>
      </c>
      <c r="X161" s="222"/>
      <c r="Y161" s="258"/>
      <c r="Z161" s="223"/>
      <c r="AA161" s="223"/>
      <c r="AB161" s="223"/>
    </row>
    <row r="162" spans="1:28" ht="31.5" x14ac:dyDescent="0.25">
      <c r="A162" s="303">
        <v>154</v>
      </c>
      <c r="B162" s="231" t="s">
        <v>28</v>
      </c>
      <c r="C162" s="231" t="s">
        <v>27</v>
      </c>
      <c r="D162" s="234">
        <v>245.3</v>
      </c>
      <c r="E162" s="234">
        <v>245.3</v>
      </c>
      <c r="F162" s="234">
        <v>228</v>
      </c>
      <c r="G162" s="232">
        <v>197</v>
      </c>
      <c r="H162" s="232">
        <v>210</v>
      </c>
      <c r="I162" s="232">
        <v>256</v>
      </c>
      <c r="J162" s="234">
        <f t="shared" si="80"/>
        <v>0.80309824704443533</v>
      </c>
      <c r="K162" s="234">
        <f t="shared" si="81"/>
        <v>0.8560945780676722</v>
      </c>
      <c r="L162" s="234">
        <f t="shared" si="76"/>
        <v>1.1228070175438596</v>
      </c>
      <c r="M162" s="196">
        <v>3</v>
      </c>
      <c r="N162" s="198">
        <f t="shared" si="65"/>
        <v>7</v>
      </c>
      <c r="O162" s="197">
        <f t="shared" si="66"/>
        <v>7.68</v>
      </c>
      <c r="P162" s="198">
        <f t="shared" si="67"/>
        <v>0</v>
      </c>
      <c r="Q162" s="197">
        <f t="shared" si="68"/>
        <v>0</v>
      </c>
      <c r="R162" s="198">
        <v>0</v>
      </c>
      <c r="S162" s="198">
        <f t="shared" si="70"/>
        <v>6</v>
      </c>
      <c r="T162" s="198">
        <f t="shared" si="71"/>
        <v>1</v>
      </c>
      <c r="U162" s="197">
        <f t="shared" si="72"/>
        <v>1.4</v>
      </c>
      <c r="V162" s="198">
        <f t="shared" si="73"/>
        <v>20</v>
      </c>
      <c r="W162" s="289">
        <v>7</v>
      </c>
      <c r="X162" s="289">
        <v>0</v>
      </c>
      <c r="Y162" s="289">
        <v>2</v>
      </c>
      <c r="Z162" s="311">
        <v>6</v>
      </c>
      <c r="AA162" s="311">
        <f t="shared" ref="AA162:AA163" si="82">AB162*100/Z162</f>
        <v>50</v>
      </c>
      <c r="AB162" s="330">
        <v>3</v>
      </c>
    </row>
    <row r="163" spans="1:28" ht="31.5" x14ac:dyDescent="0.25">
      <c r="A163" s="303">
        <v>155</v>
      </c>
      <c r="B163" s="231" t="s">
        <v>700</v>
      </c>
      <c r="C163" s="231" t="s">
        <v>27</v>
      </c>
      <c r="D163" s="328">
        <v>100.1</v>
      </c>
      <c r="E163" s="234">
        <v>139.1</v>
      </c>
      <c r="F163" s="234">
        <v>139.08699999999999</v>
      </c>
      <c r="G163" s="232">
        <v>94</v>
      </c>
      <c r="H163" s="232">
        <v>106</v>
      </c>
      <c r="I163" s="232">
        <v>106</v>
      </c>
      <c r="J163" s="234">
        <f t="shared" si="80"/>
        <v>0.93906093906093913</v>
      </c>
      <c r="K163" s="234">
        <f t="shared" si="81"/>
        <v>0.76204169662113586</v>
      </c>
      <c r="L163" s="234">
        <f t="shared" si="76"/>
        <v>0.76211292212787685</v>
      </c>
      <c r="M163" s="196">
        <f t="shared" si="64"/>
        <v>3</v>
      </c>
      <c r="N163" s="198">
        <f t="shared" si="65"/>
        <v>3</v>
      </c>
      <c r="O163" s="197">
        <f t="shared" si="66"/>
        <v>3.18</v>
      </c>
      <c r="P163" s="198">
        <f t="shared" si="67"/>
        <v>0</v>
      </c>
      <c r="Q163" s="197">
        <f t="shared" si="68"/>
        <v>0.75</v>
      </c>
      <c r="R163" s="198">
        <v>25</v>
      </c>
      <c r="S163" s="198">
        <f t="shared" si="70"/>
        <v>3</v>
      </c>
      <c r="T163" s="198">
        <f t="shared" si="71"/>
        <v>0</v>
      </c>
      <c r="U163" s="197">
        <f t="shared" si="72"/>
        <v>0.6</v>
      </c>
      <c r="V163" s="198">
        <v>20</v>
      </c>
      <c r="W163" s="289">
        <v>5</v>
      </c>
      <c r="X163" s="289">
        <v>1</v>
      </c>
      <c r="Y163" s="289">
        <v>2</v>
      </c>
      <c r="Z163" s="311">
        <v>3</v>
      </c>
      <c r="AA163" s="311">
        <f t="shared" si="82"/>
        <v>33.333333333333336</v>
      </c>
      <c r="AB163" s="330">
        <v>1</v>
      </c>
    </row>
    <row r="164" spans="1:28" s="6" customFormat="1" ht="15.75" hidden="1" customHeight="1" x14ac:dyDescent="0.25">
      <c r="A164" s="136">
        <v>156</v>
      </c>
      <c r="B164" s="158" t="s">
        <v>2</v>
      </c>
      <c r="C164" s="158" t="s">
        <v>27</v>
      </c>
      <c r="D164" s="229"/>
      <c r="E164" s="142"/>
      <c r="F164" s="142">
        <v>134.47</v>
      </c>
      <c r="G164" s="139"/>
      <c r="H164" s="139"/>
      <c r="I164" s="139">
        <v>25</v>
      </c>
      <c r="J164" s="142"/>
      <c r="K164" s="142"/>
      <c r="L164" s="142">
        <f t="shared" si="76"/>
        <v>0.18591507399419946</v>
      </c>
      <c r="M164" s="143">
        <f t="shared" si="64"/>
        <v>0</v>
      </c>
      <c r="N164" s="207">
        <f t="shared" si="65"/>
        <v>0</v>
      </c>
      <c r="O164" s="145">
        <f t="shared" si="66"/>
        <v>0</v>
      </c>
      <c r="P164" s="220">
        <f t="shared" si="67"/>
        <v>0</v>
      </c>
      <c r="Q164" s="145">
        <f t="shared" si="68"/>
        <v>0</v>
      </c>
      <c r="R164" s="144">
        <f t="shared" si="69"/>
        <v>0</v>
      </c>
      <c r="S164" s="144">
        <f t="shared" si="70"/>
        <v>0</v>
      </c>
      <c r="T164" s="256">
        <f t="shared" si="71"/>
        <v>0</v>
      </c>
      <c r="U164" s="145">
        <f t="shared" si="72"/>
        <v>0</v>
      </c>
      <c r="V164" s="144">
        <f t="shared" si="73"/>
        <v>0</v>
      </c>
      <c r="W164" s="209"/>
      <c r="X164" s="222"/>
      <c r="Y164" s="258"/>
      <c r="Z164" s="223">
        <v>0</v>
      </c>
      <c r="AA164" s="223"/>
      <c r="AB164" s="223"/>
    </row>
    <row r="165" spans="1:28" s="6" customFormat="1" ht="31.5" hidden="1" customHeight="1" x14ac:dyDescent="0.25">
      <c r="A165" s="136">
        <v>157</v>
      </c>
      <c r="B165" s="158" t="s">
        <v>89</v>
      </c>
      <c r="C165" s="158" t="s">
        <v>27</v>
      </c>
      <c r="D165" s="229"/>
      <c r="E165" s="142"/>
      <c r="F165" s="142"/>
      <c r="G165" s="139"/>
      <c r="H165" s="139"/>
      <c r="I165" s="139"/>
      <c r="J165" s="142"/>
      <c r="K165" s="142"/>
      <c r="L165" s="142"/>
      <c r="M165" s="143">
        <f t="shared" si="64"/>
        <v>0</v>
      </c>
      <c r="N165" s="207">
        <f t="shared" si="65"/>
        <v>0</v>
      </c>
      <c r="O165" s="145">
        <f t="shared" si="66"/>
        <v>0</v>
      </c>
      <c r="P165" s="220">
        <f t="shared" si="67"/>
        <v>0</v>
      </c>
      <c r="Q165" s="145">
        <f t="shared" si="68"/>
        <v>0</v>
      </c>
      <c r="R165" s="144">
        <f t="shared" si="69"/>
        <v>0</v>
      </c>
      <c r="S165" s="144">
        <f t="shared" si="70"/>
        <v>0</v>
      </c>
      <c r="T165" s="256">
        <f t="shared" si="71"/>
        <v>0</v>
      </c>
      <c r="U165" s="145">
        <f t="shared" si="72"/>
        <v>0</v>
      </c>
      <c r="V165" s="144">
        <f t="shared" si="73"/>
        <v>0</v>
      </c>
      <c r="W165" s="209"/>
      <c r="X165" s="222"/>
      <c r="Y165" s="258"/>
      <c r="Z165" s="223"/>
      <c r="AA165" s="223"/>
      <c r="AB165" s="223"/>
    </row>
    <row r="166" spans="1:28" s="6" customFormat="1" ht="31.5" hidden="1" customHeight="1" x14ac:dyDescent="0.25">
      <c r="A166" s="136">
        <v>158</v>
      </c>
      <c r="B166" s="158" t="s">
        <v>702</v>
      </c>
      <c r="C166" s="158" t="s">
        <v>27</v>
      </c>
      <c r="D166" s="229"/>
      <c r="E166" s="142"/>
      <c r="F166" s="142"/>
      <c r="G166" s="139"/>
      <c r="H166" s="139"/>
      <c r="I166" s="139"/>
      <c r="J166" s="142"/>
      <c r="K166" s="142"/>
      <c r="L166" s="142"/>
      <c r="M166" s="143">
        <f t="shared" si="64"/>
        <v>0</v>
      </c>
      <c r="N166" s="207">
        <f t="shared" si="65"/>
        <v>0</v>
      </c>
      <c r="O166" s="145">
        <f t="shared" si="66"/>
        <v>0</v>
      </c>
      <c r="P166" s="220">
        <f t="shared" si="67"/>
        <v>0</v>
      </c>
      <c r="Q166" s="145">
        <f t="shared" si="68"/>
        <v>0</v>
      </c>
      <c r="R166" s="144">
        <f t="shared" si="69"/>
        <v>0</v>
      </c>
      <c r="S166" s="144">
        <f t="shared" si="70"/>
        <v>0</v>
      </c>
      <c r="T166" s="256">
        <f t="shared" si="71"/>
        <v>0</v>
      </c>
      <c r="U166" s="145">
        <f t="shared" si="72"/>
        <v>0</v>
      </c>
      <c r="V166" s="144">
        <f t="shared" si="73"/>
        <v>0</v>
      </c>
      <c r="W166" s="209"/>
      <c r="X166" s="222"/>
      <c r="Y166" s="258"/>
      <c r="Z166" s="223"/>
      <c r="AA166" s="223"/>
      <c r="AB166" s="223"/>
    </row>
    <row r="167" spans="1:28" s="6" customFormat="1" ht="15.75" hidden="1" customHeight="1" x14ac:dyDescent="0.25">
      <c r="A167" s="136">
        <v>159</v>
      </c>
      <c r="B167" s="158" t="s">
        <v>444</v>
      </c>
      <c r="C167" s="158" t="s">
        <v>27</v>
      </c>
      <c r="D167" s="229"/>
      <c r="E167" s="142"/>
      <c r="F167" s="142"/>
      <c r="G167" s="139"/>
      <c r="H167" s="139"/>
      <c r="I167" s="139"/>
      <c r="J167" s="142"/>
      <c r="K167" s="142"/>
      <c r="L167" s="142"/>
      <c r="M167" s="143">
        <f t="shared" si="64"/>
        <v>0</v>
      </c>
      <c r="N167" s="207">
        <f t="shared" si="65"/>
        <v>0</v>
      </c>
      <c r="O167" s="145">
        <f t="shared" si="66"/>
        <v>0</v>
      </c>
      <c r="P167" s="220">
        <f t="shared" si="67"/>
        <v>0</v>
      </c>
      <c r="Q167" s="145">
        <f t="shared" si="68"/>
        <v>0</v>
      </c>
      <c r="R167" s="144">
        <f t="shared" si="69"/>
        <v>0</v>
      </c>
      <c r="S167" s="144">
        <f t="shared" si="70"/>
        <v>0</v>
      </c>
      <c r="T167" s="256">
        <f t="shared" si="71"/>
        <v>0</v>
      </c>
      <c r="U167" s="145">
        <f t="shared" si="72"/>
        <v>0</v>
      </c>
      <c r="V167" s="144">
        <f t="shared" si="73"/>
        <v>0</v>
      </c>
      <c r="W167" s="209"/>
      <c r="X167" s="222"/>
      <c r="Y167" s="258"/>
      <c r="Z167" s="223"/>
      <c r="AA167" s="223"/>
      <c r="AB167" s="223"/>
    </row>
    <row r="168" spans="1:28" s="6" customFormat="1" ht="31.5" hidden="1" customHeight="1" x14ac:dyDescent="0.25">
      <c r="A168" s="136">
        <v>160</v>
      </c>
      <c r="B168" s="158" t="s">
        <v>693</v>
      </c>
      <c r="C168" s="158" t="s">
        <v>30</v>
      </c>
      <c r="D168" s="229"/>
      <c r="E168" s="142"/>
      <c r="F168" s="142">
        <v>37.049999999999997</v>
      </c>
      <c r="G168" s="139"/>
      <c r="H168" s="139"/>
      <c r="I168" s="139">
        <v>0</v>
      </c>
      <c r="J168" s="142"/>
      <c r="K168" s="142"/>
      <c r="L168" s="142">
        <f t="shared" si="76"/>
        <v>0</v>
      </c>
      <c r="M168" s="143">
        <f t="shared" si="64"/>
        <v>0</v>
      </c>
      <c r="N168" s="207">
        <f t="shared" si="65"/>
        <v>0</v>
      </c>
      <c r="O168" s="145">
        <f t="shared" si="66"/>
        <v>0</v>
      </c>
      <c r="P168" s="220">
        <f t="shared" si="67"/>
        <v>0</v>
      </c>
      <c r="Q168" s="145">
        <f t="shared" si="68"/>
        <v>0</v>
      </c>
      <c r="R168" s="144">
        <f t="shared" si="69"/>
        <v>0</v>
      </c>
      <c r="S168" s="144">
        <f t="shared" si="70"/>
        <v>0</v>
      </c>
      <c r="T168" s="256">
        <f t="shared" si="71"/>
        <v>0</v>
      </c>
      <c r="U168" s="145">
        <f t="shared" si="72"/>
        <v>0</v>
      </c>
      <c r="V168" s="144">
        <f t="shared" si="73"/>
        <v>0</v>
      </c>
      <c r="W168" s="209">
        <v>0</v>
      </c>
      <c r="X168" s="222"/>
      <c r="Y168" s="258"/>
      <c r="Z168" s="223"/>
      <c r="AA168" s="223"/>
      <c r="AB168" s="223"/>
    </row>
    <row r="169" spans="1:28" s="6" customFormat="1" ht="31.5" hidden="1" customHeight="1" x14ac:dyDescent="0.25">
      <c r="A169" s="136">
        <v>161</v>
      </c>
      <c r="B169" s="158" t="s">
        <v>823</v>
      </c>
      <c r="C169" s="158" t="s">
        <v>30</v>
      </c>
      <c r="D169" s="229"/>
      <c r="E169" s="142"/>
      <c r="F169" s="142">
        <v>116.19</v>
      </c>
      <c r="G169" s="139"/>
      <c r="H169" s="139"/>
      <c r="I169" s="139">
        <v>0</v>
      </c>
      <c r="J169" s="142"/>
      <c r="K169" s="142"/>
      <c r="L169" s="142">
        <f t="shared" si="76"/>
        <v>0</v>
      </c>
      <c r="M169" s="143">
        <f t="shared" si="64"/>
        <v>0</v>
      </c>
      <c r="N169" s="207">
        <f t="shared" si="65"/>
        <v>0</v>
      </c>
      <c r="O169" s="145">
        <f t="shared" si="66"/>
        <v>0</v>
      </c>
      <c r="P169" s="220">
        <f t="shared" si="67"/>
        <v>0</v>
      </c>
      <c r="Q169" s="145">
        <f t="shared" si="68"/>
        <v>0</v>
      </c>
      <c r="R169" s="144">
        <f t="shared" si="69"/>
        <v>0</v>
      </c>
      <c r="S169" s="144">
        <f t="shared" si="70"/>
        <v>0</v>
      </c>
      <c r="T169" s="256">
        <f t="shared" si="71"/>
        <v>0</v>
      </c>
      <c r="U169" s="145">
        <f t="shared" si="72"/>
        <v>0</v>
      </c>
      <c r="V169" s="144">
        <f t="shared" si="73"/>
        <v>0</v>
      </c>
      <c r="W169" s="209">
        <v>0</v>
      </c>
      <c r="X169" s="222"/>
      <c r="Y169" s="258"/>
      <c r="Z169" s="223"/>
      <c r="AA169" s="223"/>
      <c r="AB169" s="223"/>
    </row>
    <row r="170" spans="1:28" s="6" customFormat="1" ht="31.5" hidden="1" customHeight="1" x14ac:dyDescent="0.25">
      <c r="A170" s="136">
        <v>162</v>
      </c>
      <c r="B170" s="158" t="s">
        <v>703</v>
      </c>
      <c r="C170" s="158" t="s">
        <v>30</v>
      </c>
      <c r="D170" s="229"/>
      <c r="E170" s="142"/>
      <c r="F170" s="142">
        <v>147.1</v>
      </c>
      <c r="G170" s="139"/>
      <c r="H170" s="139"/>
      <c r="I170" s="139">
        <v>0</v>
      </c>
      <c r="J170" s="142"/>
      <c r="K170" s="142"/>
      <c r="L170" s="142">
        <f t="shared" si="76"/>
        <v>0</v>
      </c>
      <c r="M170" s="143">
        <f t="shared" si="64"/>
        <v>0</v>
      </c>
      <c r="N170" s="207">
        <f t="shared" si="65"/>
        <v>0</v>
      </c>
      <c r="O170" s="145">
        <f t="shared" si="66"/>
        <v>0</v>
      </c>
      <c r="P170" s="220">
        <f t="shared" si="67"/>
        <v>0</v>
      </c>
      <c r="Q170" s="145">
        <f t="shared" si="68"/>
        <v>0</v>
      </c>
      <c r="R170" s="144">
        <f t="shared" si="69"/>
        <v>0</v>
      </c>
      <c r="S170" s="144">
        <f t="shared" si="70"/>
        <v>0</v>
      </c>
      <c r="T170" s="256">
        <f t="shared" si="71"/>
        <v>0</v>
      </c>
      <c r="U170" s="145">
        <f t="shared" si="72"/>
        <v>0</v>
      </c>
      <c r="V170" s="144">
        <f t="shared" si="73"/>
        <v>0</v>
      </c>
      <c r="W170" s="209"/>
      <c r="X170" s="222"/>
      <c r="Y170" s="258"/>
      <c r="Z170" s="223"/>
      <c r="AA170" s="223"/>
      <c r="AB170" s="223"/>
    </row>
    <row r="171" spans="1:28" s="6" customFormat="1" ht="15.75" hidden="1" customHeight="1" x14ac:dyDescent="0.25">
      <c r="A171" s="136">
        <v>163</v>
      </c>
      <c r="B171" s="158" t="s">
        <v>444</v>
      </c>
      <c r="C171" s="158" t="s">
        <v>30</v>
      </c>
      <c r="D171" s="229"/>
      <c r="E171" s="142"/>
      <c r="F171" s="142"/>
      <c r="G171" s="139"/>
      <c r="H171" s="139"/>
      <c r="I171" s="139"/>
      <c r="J171" s="142"/>
      <c r="K171" s="142"/>
      <c r="L171" s="142"/>
      <c r="M171" s="143">
        <f t="shared" si="64"/>
        <v>0</v>
      </c>
      <c r="N171" s="207">
        <f t="shared" si="65"/>
        <v>0</v>
      </c>
      <c r="O171" s="145">
        <f t="shared" si="66"/>
        <v>0</v>
      </c>
      <c r="P171" s="220">
        <f t="shared" si="67"/>
        <v>0</v>
      </c>
      <c r="Q171" s="145">
        <f t="shared" si="68"/>
        <v>0</v>
      </c>
      <c r="R171" s="144">
        <f t="shared" si="69"/>
        <v>0</v>
      </c>
      <c r="S171" s="144">
        <f t="shared" si="70"/>
        <v>0</v>
      </c>
      <c r="T171" s="256">
        <f t="shared" si="71"/>
        <v>0</v>
      </c>
      <c r="U171" s="145">
        <f t="shared" si="72"/>
        <v>0</v>
      </c>
      <c r="V171" s="144">
        <f t="shared" si="73"/>
        <v>0</v>
      </c>
      <c r="W171" s="209"/>
      <c r="X171" s="222"/>
      <c r="Y171" s="258"/>
      <c r="Z171" s="223"/>
      <c r="AA171" s="223"/>
      <c r="AB171" s="223"/>
    </row>
    <row r="172" spans="1:28" s="6" customFormat="1" ht="31.5" hidden="1" customHeight="1" x14ac:dyDescent="0.25">
      <c r="A172" s="136">
        <v>164</v>
      </c>
      <c r="B172" s="231" t="s">
        <v>660</v>
      </c>
      <c r="C172" s="158" t="s">
        <v>63</v>
      </c>
      <c r="D172" s="229"/>
      <c r="E172" s="142"/>
      <c r="F172" s="142"/>
      <c r="G172" s="139"/>
      <c r="H172" s="139"/>
      <c r="I172" s="139"/>
      <c r="J172" s="142"/>
      <c r="K172" s="142"/>
      <c r="L172" s="142"/>
      <c r="M172" s="143">
        <f t="shared" si="64"/>
        <v>0</v>
      </c>
      <c r="N172" s="207">
        <f t="shared" si="65"/>
        <v>0</v>
      </c>
      <c r="O172" s="145">
        <f t="shared" si="66"/>
        <v>0</v>
      </c>
      <c r="P172" s="220">
        <f t="shared" si="67"/>
        <v>0</v>
      </c>
      <c r="Q172" s="145">
        <f t="shared" si="68"/>
        <v>0</v>
      </c>
      <c r="R172" s="144">
        <f t="shared" si="69"/>
        <v>0</v>
      </c>
      <c r="S172" s="144">
        <f t="shared" si="70"/>
        <v>0</v>
      </c>
      <c r="T172" s="256">
        <f t="shared" si="71"/>
        <v>0</v>
      </c>
      <c r="U172" s="145">
        <f t="shared" si="72"/>
        <v>0</v>
      </c>
      <c r="V172" s="144">
        <f t="shared" si="73"/>
        <v>0</v>
      </c>
      <c r="W172" s="209"/>
      <c r="X172" s="222"/>
      <c r="Y172" s="258"/>
      <c r="Z172" s="223"/>
      <c r="AA172" s="223"/>
      <c r="AB172" s="223"/>
    </row>
    <row r="173" spans="1:28" ht="31.5" x14ac:dyDescent="0.25">
      <c r="A173" s="303">
        <v>165</v>
      </c>
      <c r="B173" s="231" t="s">
        <v>655</v>
      </c>
      <c r="C173" s="231" t="s">
        <v>63</v>
      </c>
      <c r="D173" s="234">
        <v>269.17399999999998</v>
      </c>
      <c r="E173" s="234">
        <v>269.17399999999998</v>
      </c>
      <c r="F173" s="234">
        <v>269.17</v>
      </c>
      <c r="G173" s="232">
        <v>120</v>
      </c>
      <c r="H173" s="232">
        <v>160</v>
      </c>
      <c r="I173" s="232">
        <v>180</v>
      </c>
      <c r="J173" s="234">
        <f t="shared" ref="J173" si="83">G173/D173</f>
        <v>0.44580828757606605</v>
      </c>
      <c r="K173" s="234">
        <f t="shared" ref="K173" si="84">H173/E173</f>
        <v>0.59441105010142148</v>
      </c>
      <c r="L173" s="234">
        <f t="shared" si="76"/>
        <v>0.6687223687632351</v>
      </c>
      <c r="M173" s="196">
        <f t="shared" si="64"/>
        <v>3</v>
      </c>
      <c r="N173" s="198">
        <f t="shared" si="65"/>
        <v>5</v>
      </c>
      <c r="O173" s="197">
        <f t="shared" si="66"/>
        <v>5.4</v>
      </c>
      <c r="P173" s="198">
        <f t="shared" si="67"/>
        <v>1</v>
      </c>
      <c r="Q173" s="197">
        <f t="shared" si="68"/>
        <v>1.25</v>
      </c>
      <c r="R173" s="198">
        <v>25</v>
      </c>
      <c r="S173" s="198">
        <f t="shared" si="70"/>
        <v>4</v>
      </c>
      <c r="T173" s="198">
        <f t="shared" si="71"/>
        <v>0</v>
      </c>
      <c r="U173" s="197">
        <f t="shared" si="72"/>
        <v>0</v>
      </c>
      <c r="V173" s="198">
        <f t="shared" si="73"/>
        <v>0</v>
      </c>
      <c r="W173" s="289">
        <v>5</v>
      </c>
      <c r="X173" s="289">
        <v>1</v>
      </c>
      <c r="Y173" s="289">
        <v>0</v>
      </c>
      <c r="Z173" s="311">
        <v>4</v>
      </c>
      <c r="AA173" s="311">
        <f t="shared" ref="AA173:AA176" si="85">AB173*100/Z173</f>
        <v>25</v>
      </c>
      <c r="AB173" s="330">
        <v>1</v>
      </c>
    </row>
    <row r="174" spans="1:28" x14ac:dyDescent="0.25">
      <c r="A174" s="303">
        <v>166</v>
      </c>
      <c r="B174" s="231" t="s">
        <v>2</v>
      </c>
      <c r="C174" s="231" t="s">
        <v>63</v>
      </c>
      <c r="D174" s="328">
        <v>1247.8</v>
      </c>
      <c r="E174" s="234">
        <v>508.54</v>
      </c>
      <c r="F174" s="234">
        <v>508.54</v>
      </c>
      <c r="G174" s="232">
        <v>698</v>
      </c>
      <c r="H174" s="232">
        <v>292</v>
      </c>
      <c r="I174" s="232">
        <v>337</v>
      </c>
      <c r="J174" s="234">
        <f t="shared" ref="J174" si="86">G174/D174</f>
        <v>0.55938451674947909</v>
      </c>
      <c r="K174" s="234">
        <f t="shared" ref="J174:K177" si="87">H174/E174</f>
        <v>0.57419278719471423</v>
      </c>
      <c r="L174" s="234">
        <f t="shared" si="76"/>
        <v>0.66268140165965306</v>
      </c>
      <c r="M174" s="196">
        <f t="shared" si="64"/>
        <v>3</v>
      </c>
      <c r="N174" s="198">
        <f t="shared" si="65"/>
        <v>10</v>
      </c>
      <c r="O174" s="197">
        <f t="shared" si="66"/>
        <v>10.11</v>
      </c>
      <c r="P174" s="198">
        <f t="shared" si="67"/>
        <v>0</v>
      </c>
      <c r="Q174" s="197">
        <f t="shared" si="68"/>
        <v>0</v>
      </c>
      <c r="R174" s="198">
        <f t="shared" si="69"/>
        <v>0</v>
      </c>
      <c r="S174" s="198">
        <f t="shared" si="70"/>
        <v>10</v>
      </c>
      <c r="T174" s="198">
        <f t="shared" si="71"/>
        <v>0</v>
      </c>
      <c r="U174" s="197">
        <f t="shared" si="72"/>
        <v>0</v>
      </c>
      <c r="V174" s="198">
        <f t="shared" si="73"/>
        <v>0</v>
      </c>
      <c r="W174" s="289" t="s">
        <v>842</v>
      </c>
      <c r="X174" s="289"/>
      <c r="Y174" s="289"/>
      <c r="Z174" s="311">
        <v>8</v>
      </c>
      <c r="AA174" s="311">
        <f t="shared" si="85"/>
        <v>87.5</v>
      </c>
      <c r="AB174" s="330">
        <v>7</v>
      </c>
    </row>
    <row r="175" spans="1:28" ht="31.5" x14ac:dyDescent="0.25">
      <c r="A175" s="303">
        <v>167</v>
      </c>
      <c r="B175" s="231" t="s">
        <v>704</v>
      </c>
      <c r="C175" s="231" t="s">
        <v>63</v>
      </c>
      <c r="D175" s="234"/>
      <c r="E175" s="234">
        <v>458.26</v>
      </c>
      <c r="F175" s="234">
        <v>458.26</v>
      </c>
      <c r="G175" s="232"/>
      <c r="H175" s="232">
        <v>291</v>
      </c>
      <c r="I175" s="232">
        <v>315</v>
      </c>
      <c r="J175" s="234"/>
      <c r="K175" s="234">
        <f t="shared" si="87"/>
        <v>0.63501069261991006</v>
      </c>
      <c r="L175" s="234">
        <f t="shared" si="76"/>
        <v>0.68738270850608829</v>
      </c>
      <c r="M175" s="196">
        <f t="shared" si="64"/>
        <v>3</v>
      </c>
      <c r="N175" s="198">
        <f t="shared" si="65"/>
        <v>9</v>
      </c>
      <c r="O175" s="197">
        <f t="shared" si="66"/>
        <v>9.4499999999999993</v>
      </c>
      <c r="P175" s="198">
        <f t="shared" si="67"/>
        <v>2</v>
      </c>
      <c r="Q175" s="197">
        <f t="shared" si="68"/>
        <v>2.25</v>
      </c>
      <c r="R175" s="198">
        <v>25</v>
      </c>
      <c r="S175" s="198">
        <f t="shared" si="70"/>
        <v>6</v>
      </c>
      <c r="T175" s="198">
        <f t="shared" si="71"/>
        <v>1</v>
      </c>
      <c r="U175" s="197">
        <f t="shared" si="72"/>
        <v>1.8</v>
      </c>
      <c r="V175" s="198">
        <v>20</v>
      </c>
      <c r="W175" s="289">
        <v>9</v>
      </c>
      <c r="X175" s="289">
        <v>2</v>
      </c>
      <c r="Y175" s="289">
        <v>1</v>
      </c>
      <c r="Z175" s="311">
        <v>8</v>
      </c>
      <c r="AA175" s="311">
        <f t="shared" si="85"/>
        <v>100</v>
      </c>
      <c r="AB175" s="330">
        <v>8</v>
      </c>
    </row>
    <row r="176" spans="1:28" ht="30.75" customHeight="1" x14ac:dyDescent="0.25">
      <c r="A176" s="303">
        <v>168</v>
      </c>
      <c r="B176" s="231" t="s">
        <v>706</v>
      </c>
      <c r="C176" s="231" t="s">
        <v>63</v>
      </c>
      <c r="D176" s="328"/>
      <c r="E176" s="234">
        <v>280.58</v>
      </c>
      <c r="F176" s="234">
        <v>280.58</v>
      </c>
      <c r="G176" s="232"/>
      <c r="H176" s="232">
        <v>196</v>
      </c>
      <c r="I176" s="232">
        <v>222</v>
      </c>
      <c r="J176" s="234"/>
      <c r="K176" s="234">
        <f t="shared" si="87"/>
        <v>0.69855299736260612</v>
      </c>
      <c r="L176" s="234">
        <f t="shared" si="76"/>
        <v>0.79121819089029877</v>
      </c>
      <c r="M176" s="196">
        <f t="shared" si="64"/>
        <v>3</v>
      </c>
      <c r="N176" s="198">
        <f t="shared" si="65"/>
        <v>6</v>
      </c>
      <c r="O176" s="197">
        <f t="shared" si="66"/>
        <v>6.66</v>
      </c>
      <c r="P176" s="198">
        <f t="shared" si="67"/>
        <v>0</v>
      </c>
      <c r="Q176" s="197">
        <f t="shared" si="68"/>
        <v>0</v>
      </c>
      <c r="R176" s="198">
        <f t="shared" si="69"/>
        <v>0</v>
      </c>
      <c r="S176" s="198">
        <f t="shared" si="70"/>
        <v>5</v>
      </c>
      <c r="T176" s="198">
        <f t="shared" si="71"/>
        <v>1</v>
      </c>
      <c r="U176" s="197">
        <f t="shared" si="72"/>
        <v>1.2</v>
      </c>
      <c r="V176" s="198">
        <v>20</v>
      </c>
      <c r="W176" s="289">
        <v>6</v>
      </c>
      <c r="X176" s="289">
        <v>0</v>
      </c>
      <c r="Y176" s="289">
        <v>1</v>
      </c>
      <c r="Z176" s="311">
        <v>5</v>
      </c>
      <c r="AA176" s="311">
        <f t="shared" si="85"/>
        <v>80</v>
      </c>
      <c r="AB176" s="330">
        <v>4</v>
      </c>
    </row>
    <row r="177" spans="1:28" s="6" customFormat="1" ht="33" hidden="1" customHeight="1" x14ac:dyDescent="0.25">
      <c r="A177" s="136">
        <v>169</v>
      </c>
      <c r="B177" s="158" t="s">
        <v>707</v>
      </c>
      <c r="C177" s="158" t="s">
        <v>63</v>
      </c>
      <c r="D177" s="142">
        <v>50.83</v>
      </c>
      <c r="E177" s="142">
        <v>50.83</v>
      </c>
      <c r="F177" s="142">
        <v>50.83</v>
      </c>
      <c r="G177" s="139">
        <v>41</v>
      </c>
      <c r="H177" s="139">
        <v>36</v>
      </c>
      <c r="I177" s="139">
        <v>21</v>
      </c>
      <c r="J177" s="142">
        <f t="shared" si="87"/>
        <v>0.80661026952587056</v>
      </c>
      <c r="K177" s="142">
        <f t="shared" si="87"/>
        <v>0.70824316348613026</v>
      </c>
      <c r="L177" s="142">
        <f t="shared" si="76"/>
        <v>0.41314184536690934</v>
      </c>
      <c r="M177" s="143">
        <f t="shared" si="64"/>
        <v>0</v>
      </c>
      <c r="N177" s="207">
        <f t="shared" si="65"/>
        <v>0</v>
      </c>
      <c r="O177" s="145">
        <f t="shared" si="66"/>
        <v>0</v>
      </c>
      <c r="P177" s="220">
        <f t="shared" si="67"/>
        <v>0</v>
      </c>
      <c r="Q177" s="145">
        <f t="shared" si="68"/>
        <v>0</v>
      </c>
      <c r="R177" s="144">
        <f t="shared" si="69"/>
        <v>0</v>
      </c>
      <c r="S177" s="144">
        <f t="shared" si="70"/>
        <v>0</v>
      </c>
      <c r="T177" s="256">
        <f t="shared" si="71"/>
        <v>0</v>
      </c>
      <c r="U177" s="145">
        <f t="shared" si="72"/>
        <v>0</v>
      </c>
      <c r="V177" s="144">
        <f t="shared" si="73"/>
        <v>0</v>
      </c>
      <c r="W177" s="209" t="s">
        <v>837</v>
      </c>
      <c r="X177" s="222"/>
      <c r="Y177" s="258"/>
      <c r="Z177" s="223">
        <v>1</v>
      </c>
      <c r="AA177" s="223"/>
      <c r="AB177" s="223"/>
    </row>
    <row r="178" spans="1:28" s="6" customFormat="1" ht="15.75" hidden="1" customHeight="1" x14ac:dyDescent="0.25">
      <c r="A178" s="136">
        <v>170</v>
      </c>
      <c r="B178" s="158" t="s">
        <v>444</v>
      </c>
      <c r="C178" s="158" t="s">
        <v>63</v>
      </c>
      <c r="D178" s="229"/>
      <c r="E178" s="142"/>
      <c r="F178" s="142"/>
      <c r="G178" s="139"/>
      <c r="H178" s="139"/>
      <c r="I178" s="139"/>
      <c r="J178" s="142"/>
      <c r="K178" s="142"/>
      <c r="L178" s="142"/>
      <c r="M178" s="143">
        <f t="shared" si="64"/>
        <v>0</v>
      </c>
      <c r="N178" s="207">
        <f t="shared" si="65"/>
        <v>0</v>
      </c>
      <c r="O178" s="145">
        <f t="shared" si="66"/>
        <v>0</v>
      </c>
      <c r="P178" s="220">
        <f t="shared" si="67"/>
        <v>0</v>
      </c>
      <c r="Q178" s="145">
        <f t="shared" si="68"/>
        <v>0</v>
      </c>
      <c r="R178" s="144">
        <f t="shared" si="69"/>
        <v>0</v>
      </c>
      <c r="S178" s="144">
        <f t="shared" si="70"/>
        <v>0</v>
      </c>
      <c r="T178" s="256">
        <f t="shared" si="71"/>
        <v>0</v>
      </c>
      <c r="U178" s="145">
        <f t="shared" si="72"/>
        <v>0</v>
      </c>
      <c r="V178" s="144">
        <f t="shared" si="73"/>
        <v>0</v>
      </c>
      <c r="W178" s="209"/>
      <c r="X178" s="222"/>
      <c r="Y178" s="258"/>
      <c r="Z178" s="223"/>
      <c r="AA178" s="223"/>
      <c r="AB178" s="223"/>
    </row>
    <row r="179" spans="1:28" s="228" customFormat="1" ht="47.25" hidden="1" customHeight="1" x14ac:dyDescent="0.25">
      <c r="A179" s="224">
        <v>171</v>
      </c>
      <c r="B179" s="210" t="s">
        <v>284</v>
      </c>
      <c r="C179" s="210" t="s">
        <v>283</v>
      </c>
      <c r="D179" s="230"/>
      <c r="E179" s="219"/>
      <c r="F179" s="219">
        <v>182.5</v>
      </c>
      <c r="G179" s="206"/>
      <c r="H179" s="206"/>
      <c r="I179" s="206">
        <v>5</v>
      </c>
      <c r="J179" s="219"/>
      <c r="K179" s="219"/>
      <c r="L179" s="142">
        <f t="shared" si="76"/>
        <v>2.7397260273972601E-2</v>
      </c>
      <c r="M179" s="225">
        <f t="shared" si="64"/>
        <v>0</v>
      </c>
      <c r="N179" s="207">
        <f t="shared" si="65"/>
        <v>0</v>
      </c>
      <c r="O179" s="226">
        <f t="shared" si="66"/>
        <v>0</v>
      </c>
      <c r="P179" s="207">
        <f t="shared" si="67"/>
        <v>0</v>
      </c>
      <c r="Q179" s="226">
        <f t="shared" si="68"/>
        <v>0</v>
      </c>
      <c r="R179" s="207">
        <f t="shared" si="69"/>
        <v>0</v>
      </c>
      <c r="S179" s="207">
        <f t="shared" si="70"/>
        <v>0</v>
      </c>
      <c r="T179" s="256">
        <f t="shared" si="71"/>
        <v>0</v>
      </c>
      <c r="U179" s="226">
        <f t="shared" si="72"/>
        <v>0</v>
      </c>
      <c r="V179" s="144">
        <f t="shared" si="73"/>
        <v>0</v>
      </c>
      <c r="W179" s="209">
        <v>0</v>
      </c>
      <c r="X179" s="209"/>
      <c r="Y179" s="258"/>
      <c r="Z179" s="227"/>
      <c r="AA179" s="227"/>
      <c r="AB179" s="227"/>
    </row>
    <row r="180" spans="1:28" s="228" customFormat="1" ht="31.5" hidden="1" customHeight="1" x14ac:dyDescent="0.25">
      <c r="A180" s="224">
        <v>172</v>
      </c>
      <c r="B180" s="210" t="s">
        <v>824</v>
      </c>
      <c r="C180" s="210" t="s">
        <v>283</v>
      </c>
      <c r="D180" s="230"/>
      <c r="E180" s="219"/>
      <c r="F180" s="219">
        <v>0</v>
      </c>
      <c r="G180" s="206"/>
      <c r="H180" s="206"/>
      <c r="I180" s="206">
        <v>0</v>
      </c>
      <c r="J180" s="219"/>
      <c r="K180" s="219"/>
      <c r="L180" s="142"/>
      <c r="M180" s="225">
        <f t="shared" si="64"/>
        <v>0</v>
      </c>
      <c r="N180" s="207">
        <f t="shared" si="65"/>
        <v>0</v>
      </c>
      <c r="O180" s="226">
        <f t="shared" si="66"/>
        <v>0</v>
      </c>
      <c r="P180" s="207">
        <f t="shared" si="67"/>
        <v>0</v>
      </c>
      <c r="Q180" s="226">
        <f t="shared" si="68"/>
        <v>0</v>
      </c>
      <c r="R180" s="207">
        <f t="shared" si="69"/>
        <v>0</v>
      </c>
      <c r="S180" s="207">
        <f t="shared" si="70"/>
        <v>0</v>
      </c>
      <c r="T180" s="256">
        <f t="shared" si="71"/>
        <v>0</v>
      </c>
      <c r="U180" s="226">
        <f t="shared" si="72"/>
        <v>0</v>
      </c>
      <c r="V180" s="144">
        <f t="shared" si="73"/>
        <v>0</v>
      </c>
      <c r="W180" s="209"/>
      <c r="X180" s="209"/>
      <c r="Y180" s="258"/>
      <c r="Z180" s="227"/>
      <c r="AA180" s="227"/>
      <c r="AB180" s="227"/>
    </row>
    <row r="181" spans="1:28" s="228" customFormat="1" ht="15.75" hidden="1" customHeight="1" x14ac:dyDescent="0.25">
      <c r="A181" s="224">
        <v>173</v>
      </c>
      <c r="B181" s="210" t="s">
        <v>444</v>
      </c>
      <c r="C181" s="210" t="s">
        <v>283</v>
      </c>
      <c r="D181" s="230"/>
      <c r="E181" s="219"/>
      <c r="F181" s="219"/>
      <c r="G181" s="206"/>
      <c r="H181" s="206"/>
      <c r="I181" s="206"/>
      <c r="J181" s="219"/>
      <c r="K181" s="219"/>
      <c r="L181" s="142"/>
      <c r="M181" s="225">
        <f t="shared" si="64"/>
        <v>0</v>
      </c>
      <c r="N181" s="207">
        <f t="shared" si="65"/>
        <v>0</v>
      </c>
      <c r="O181" s="226">
        <f t="shared" si="66"/>
        <v>0</v>
      </c>
      <c r="P181" s="207">
        <f t="shared" si="67"/>
        <v>0</v>
      </c>
      <c r="Q181" s="226">
        <f t="shared" si="68"/>
        <v>0</v>
      </c>
      <c r="R181" s="207">
        <f t="shared" si="69"/>
        <v>0</v>
      </c>
      <c r="S181" s="207">
        <f t="shared" si="70"/>
        <v>0</v>
      </c>
      <c r="T181" s="256">
        <f t="shared" si="71"/>
        <v>0</v>
      </c>
      <c r="U181" s="226">
        <f t="shared" si="72"/>
        <v>0</v>
      </c>
      <c r="V181" s="144">
        <f t="shared" si="73"/>
        <v>0</v>
      </c>
      <c r="W181" s="209"/>
      <c r="X181" s="209"/>
      <c r="Y181" s="258"/>
      <c r="Z181" s="227"/>
      <c r="AA181" s="227"/>
      <c r="AB181" s="227"/>
    </row>
    <row r="182" spans="1:28" ht="31.5" x14ac:dyDescent="0.25">
      <c r="A182" s="303">
        <v>174</v>
      </c>
      <c r="B182" s="231" t="s">
        <v>708</v>
      </c>
      <c r="C182" s="231" t="s">
        <v>31</v>
      </c>
      <c r="D182" s="328"/>
      <c r="E182" s="234">
        <v>50.6</v>
      </c>
      <c r="F182" s="234">
        <v>99.13</v>
      </c>
      <c r="G182" s="232"/>
      <c r="H182" s="232">
        <v>108</v>
      </c>
      <c r="I182" s="232">
        <v>218</v>
      </c>
      <c r="J182" s="234"/>
      <c r="K182" s="234">
        <f t="shared" si="76"/>
        <v>2.1343873517786562</v>
      </c>
      <c r="L182" s="234">
        <f t="shared" si="76"/>
        <v>2.1991324523353173</v>
      </c>
      <c r="M182" s="196">
        <f t="shared" si="64"/>
        <v>7</v>
      </c>
      <c r="N182" s="198">
        <f t="shared" si="65"/>
        <v>15</v>
      </c>
      <c r="O182" s="197">
        <f t="shared" si="66"/>
        <v>15.26</v>
      </c>
      <c r="P182" s="198">
        <f t="shared" si="67"/>
        <v>3</v>
      </c>
      <c r="Q182" s="197">
        <f t="shared" si="68"/>
        <v>3.75</v>
      </c>
      <c r="R182" s="198">
        <f t="shared" si="69"/>
        <v>25</v>
      </c>
      <c r="S182" s="198">
        <f t="shared" si="70"/>
        <v>9</v>
      </c>
      <c r="T182" s="198">
        <f t="shared" si="71"/>
        <v>3</v>
      </c>
      <c r="U182" s="197">
        <f t="shared" si="72"/>
        <v>3</v>
      </c>
      <c r="V182" s="198">
        <f t="shared" si="73"/>
        <v>20</v>
      </c>
      <c r="W182" s="289">
        <v>15</v>
      </c>
      <c r="X182" s="289">
        <v>4</v>
      </c>
      <c r="Y182" s="289">
        <v>3</v>
      </c>
      <c r="Z182" s="311">
        <v>6</v>
      </c>
      <c r="AA182" s="311">
        <f t="shared" ref="AA182:AA186" si="88">AB182*100/Z182</f>
        <v>100</v>
      </c>
      <c r="AB182" s="330">
        <v>6</v>
      </c>
    </row>
    <row r="183" spans="1:28" ht="31.5" x14ac:dyDescent="0.25">
      <c r="A183" s="303">
        <v>175</v>
      </c>
      <c r="B183" s="231" t="s">
        <v>709</v>
      </c>
      <c r="C183" s="231" t="s">
        <v>31</v>
      </c>
      <c r="D183" s="234">
        <v>24.9</v>
      </c>
      <c r="E183" s="234">
        <v>24.9</v>
      </c>
      <c r="F183" s="234">
        <v>24.9</v>
      </c>
      <c r="G183" s="232">
        <v>44</v>
      </c>
      <c r="H183" s="232">
        <v>43</v>
      </c>
      <c r="I183" s="232">
        <v>45</v>
      </c>
      <c r="J183" s="234">
        <f t="shared" ref="J183" si="89">G183/D183</f>
        <v>1.7670682730923695</v>
      </c>
      <c r="K183" s="234">
        <f t="shared" ref="K183" si="90">H183/E183</f>
        <v>1.7269076305220885</v>
      </c>
      <c r="L183" s="234">
        <f t="shared" si="76"/>
        <v>1.8072289156626506</v>
      </c>
      <c r="M183" s="196">
        <f t="shared" si="64"/>
        <v>5</v>
      </c>
      <c r="N183" s="198">
        <f t="shared" si="65"/>
        <v>2</v>
      </c>
      <c r="O183" s="197">
        <f t="shared" si="66"/>
        <v>2.25</v>
      </c>
      <c r="P183" s="198">
        <f t="shared" si="67"/>
        <v>0</v>
      </c>
      <c r="Q183" s="197">
        <f t="shared" si="68"/>
        <v>0.5</v>
      </c>
      <c r="R183" s="198">
        <f t="shared" si="69"/>
        <v>25</v>
      </c>
      <c r="S183" s="198">
        <f t="shared" si="70"/>
        <v>2</v>
      </c>
      <c r="T183" s="198">
        <f t="shared" si="71"/>
        <v>0</v>
      </c>
      <c r="U183" s="197">
        <f t="shared" si="72"/>
        <v>0.4</v>
      </c>
      <c r="V183" s="198">
        <f t="shared" si="73"/>
        <v>20</v>
      </c>
      <c r="W183" s="289">
        <v>3</v>
      </c>
      <c r="X183" s="289"/>
      <c r="Y183" s="289"/>
      <c r="Z183" s="311">
        <v>2</v>
      </c>
      <c r="AA183" s="311">
        <f t="shared" si="88"/>
        <v>0</v>
      </c>
      <c r="AB183" s="330">
        <v>0</v>
      </c>
    </row>
    <row r="184" spans="1:28" ht="47.25" x14ac:dyDescent="0.25">
      <c r="A184" s="303">
        <v>176</v>
      </c>
      <c r="B184" s="231" t="s">
        <v>710</v>
      </c>
      <c r="C184" s="231" t="s">
        <v>31</v>
      </c>
      <c r="D184" s="234">
        <v>196.2</v>
      </c>
      <c r="E184" s="234">
        <v>196.2</v>
      </c>
      <c r="F184" s="234">
        <v>196.2</v>
      </c>
      <c r="G184" s="232">
        <v>268</v>
      </c>
      <c r="H184" s="232">
        <v>268</v>
      </c>
      <c r="I184" s="232">
        <v>268</v>
      </c>
      <c r="J184" s="234">
        <f t="shared" ref="J184:J190" si="91">G184/D184</f>
        <v>1.3659531090723751</v>
      </c>
      <c r="K184" s="234">
        <f t="shared" ref="K184:K190" si="92">H184/E184</f>
        <v>1.3659531090723751</v>
      </c>
      <c r="L184" s="234">
        <f t="shared" si="76"/>
        <v>1.3659531090723751</v>
      </c>
      <c r="M184" s="196">
        <f t="shared" si="64"/>
        <v>5</v>
      </c>
      <c r="N184" s="198">
        <f t="shared" si="65"/>
        <v>13</v>
      </c>
      <c r="O184" s="197">
        <f t="shared" si="66"/>
        <v>13.4</v>
      </c>
      <c r="P184" s="198">
        <f t="shared" si="67"/>
        <v>0</v>
      </c>
      <c r="Q184" s="197">
        <f t="shared" si="68"/>
        <v>0</v>
      </c>
      <c r="R184" s="198">
        <v>0</v>
      </c>
      <c r="S184" s="198">
        <f t="shared" si="70"/>
        <v>13</v>
      </c>
      <c r="T184" s="198">
        <f t="shared" si="71"/>
        <v>0</v>
      </c>
      <c r="U184" s="197">
        <f t="shared" si="72"/>
        <v>0</v>
      </c>
      <c r="V184" s="198">
        <v>0</v>
      </c>
      <c r="W184" s="289">
        <v>18</v>
      </c>
      <c r="X184" s="289">
        <v>0</v>
      </c>
      <c r="Y184" s="289">
        <v>0</v>
      </c>
      <c r="Z184" s="311">
        <v>17</v>
      </c>
      <c r="AA184" s="311">
        <f t="shared" si="88"/>
        <v>29.411764705882351</v>
      </c>
      <c r="AB184" s="330">
        <v>5</v>
      </c>
    </row>
    <row r="185" spans="1:28" x14ac:dyDescent="0.25">
      <c r="A185" s="303">
        <v>177</v>
      </c>
      <c r="B185" s="231" t="s">
        <v>2</v>
      </c>
      <c r="C185" s="231" t="s">
        <v>31</v>
      </c>
      <c r="D185" s="328">
        <v>300.2</v>
      </c>
      <c r="E185" s="234">
        <v>232.7</v>
      </c>
      <c r="F185" s="234">
        <v>181.32</v>
      </c>
      <c r="G185" s="232">
        <v>323</v>
      </c>
      <c r="H185" s="232">
        <v>222</v>
      </c>
      <c r="I185" s="232">
        <v>202</v>
      </c>
      <c r="J185" s="234">
        <f t="shared" si="91"/>
        <v>1.0759493670886076</v>
      </c>
      <c r="K185" s="234">
        <f t="shared" si="92"/>
        <v>0.95401804899011611</v>
      </c>
      <c r="L185" s="234">
        <f t="shared" si="76"/>
        <v>1.114052503860578</v>
      </c>
      <c r="M185" s="196">
        <f t="shared" si="64"/>
        <v>5</v>
      </c>
      <c r="N185" s="198">
        <f t="shared" si="65"/>
        <v>10</v>
      </c>
      <c r="O185" s="197">
        <f t="shared" si="66"/>
        <v>10.1</v>
      </c>
      <c r="P185" s="198">
        <f t="shared" si="67"/>
        <v>0</v>
      </c>
      <c r="Q185" s="197">
        <f t="shared" si="68"/>
        <v>0</v>
      </c>
      <c r="R185" s="198">
        <v>0</v>
      </c>
      <c r="S185" s="198">
        <f t="shared" si="70"/>
        <v>8</v>
      </c>
      <c r="T185" s="198">
        <f t="shared" si="71"/>
        <v>2</v>
      </c>
      <c r="U185" s="197">
        <f t="shared" si="72"/>
        <v>2</v>
      </c>
      <c r="V185" s="198">
        <f t="shared" si="73"/>
        <v>20</v>
      </c>
      <c r="W185" s="289" t="s">
        <v>842</v>
      </c>
      <c r="X185" s="289"/>
      <c r="Y185" s="289"/>
      <c r="Z185" s="311">
        <v>6</v>
      </c>
      <c r="AA185" s="311">
        <f t="shared" si="88"/>
        <v>66.666666666666671</v>
      </c>
      <c r="AB185" s="330">
        <v>4</v>
      </c>
    </row>
    <row r="186" spans="1:28" ht="31.5" x14ac:dyDescent="0.25">
      <c r="A186" s="303">
        <v>178</v>
      </c>
      <c r="B186" s="231" t="s">
        <v>100</v>
      </c>
      <c r="C186" s="231" t="s">
        <v>31</v>
      </c>
      <c r="D186" s="328">
        <v>71.5</v>
      </c>
      <c r="E186" s="234">
        <v>71.5</v>
      </c>
      <c r="F186" s="234">
        <v>62.2</v>
      </c>
      <c r="G186" s="232">
        <v>189</v>
      </c>
      <c r="H186" s="232">
        <v>187</v>
      </c>
      <c r="I186" s="232">
        <v>172</v>
      </c>
      <c r="J186" s="234">
        <f t="shared" si="91"/>
        <v>2.6433566433566433</v>
      </c>
      <c r="K186" s="234">
        <f t="shared" si="92"/>
        <v>2.6153846153846154</v>
      </c>
      <c r="L186" s="234">
        <f t="shared" si="76"/>
        <v>2.765273311897106</v>
      </c>
      <c r="M186" s="196">
        <f t="shared" si="64"/>
        <v>7</v>
      </c>
      <c r="N186" s="198">
        <f t="shared" si="65"/>
        <v>12</v>
      </c>
      <c r="O186" s="197">
        <f t="shared" si="66"/>
        <v>12.04</v>
      </c>
      <c r="P186" s="198">
        <f t="shared" si="67"/>
        <v>3</v>
      </c>
      <c r="Q186" s="197">
        <f t="shared" si="68"/>
        <v>3</v>
      </c>
      <c r="R186" s="198">
        <f t="shared" si="69"/>
        <v>25</v>
      </c>
      <c r="S186" s="198">
        <f t="shared" si="70"/>
        <v>7</v>
      </c>
      <c r="T186" s="198">
        <f t="shared" si="71"/>
        <v>2</v>
      </c>
      <c r="U186" s="197">
        <f t="shared" si="72"/>
        <v>2.4</v>
      </c>
      <c r="V186" s="198">
        <f t="shared" si="73"/>
        <v>20</v>
      </c>
      <c r="W186" s="289">
        <v>12</v>
      </c>
      <c r="X186" s="289">
        <v>3</v>
      </c>
      <c r="Y186" s="289">
        <v>1</v>
      </c>
      <c r="Z186" s="311">
        <v>12</v>
      </c>
      <c r="AA186" s="311">
        <f t="shared" si="88"/>
        <v>91.666666666666671</v>
      </c>
      <c r="AB186" s="330">
        <v>11</v>
      </c>
    </row>
    <row r="187" spans="1:28" s="6" customFormat="1" ht="15.75" hidden="1" customHeight="1" x14ac:dyDescent="0.25">
      <c r="A187" s="136">
        <v>179</v>
      </c>
      <c r="B187" s="158" t="s">
        <v>444</v>
      </c>
      <c r="C187" s="158" t="s">
        <v>31</v>
      </c>
      <c r="D187" s="229"/>
      <c r="E187" s="142"/>
      <c r="F187" s="142"/>
      <c r="G187" s="139"/>
      <c r="H187" s="139"/>
      <c r="I187" s="139"/>
      <c r="J187" s="142"/>
      <c r="K187" s="142"/>
      <c r="L187" s="142"/>
      <c r="M187" s="143">
        <f t="shared" si="64"/>
        <v>0</v>
      </c>
      <c r="N187" s="207">
        <f t="shared" si="65"/>
        <v>0</v>
      </c>
      <c r="O187" s="145">
        <f t="shared" si="66"/>
        <v>0</v>
      </c>
      <c r="P187" s="220">
        <f t="shared" si="67"/>
        <v>0</v>
      </c>
      <c r="Q187" s="145">
        <f t="shared" si="68"/>
        <v>0</v>
      </c>
      <c r="R187" s="144">
        <f t="shared" si="69"/>
        <v>0</v>
      </c>
      <c r="S187" s="144">
        <f t="shared" si="70"/>
        <v>0</v>
      </c>
      <c r="T187" s="256">
        <f t="shared" si="71"/>
        <v>0</v>
      </c>
      <c r="U187" s="145">
        <f t="shared" si="72"/>
        <v>0</v>
      </c>
      <c r="V187" s="144">
        <f t="shared" si="73"/>
        <v>0</v>
      </c>
      <c r="W187" s="209"/>
      <c r="X187" s="222"/>
      <c r="Y187" s="258"/>
      <c r="Z187" s="223"/>
      <c r="AA187" s="223"/>
      <c r="AB187" s="223"/>
    </row>
    <row r="188" spans="1:28" s="6" customFormat="1" ht="31.5" hidden="1" customHeight="1" x14ac:dyDescent="0.25">
      <c r="A188" s="136">
        <v>180</v>
      </c>
      <c r="B188" s="158" t="s">
        <v>660</v>
      </c>
      <c r="C188" s="158" t="s">
        <v>825</v>
      </c>
      <c r="D188" s="229"/>
      <c r="E188" s="142"/>
      <c r="F188" s="142"/>
      <c r="G188" s="139"/>
      <c r="H188" s="139"/>
      <c r="I188" s="139"/>
      <c r="J188" s="142"/>
      <c r="K188" s="142"/>
      <c r="L188" s="142"/>
      <c r="M188" s="143">
        <f t="shared" si="64"/>
        <v>0</v>
      </c>
      <c r="N188" s="207">
        <f t="shared" si="65"/>
        <v>0</v>
      </c>
      <c r="O188" s="145">
        <f t="shared" si="66"/>
        <v>0</v>
      </c>
      <c r="P188" s="220">
        <f t="shared" si="67"/>
        <v>0</v>
      </c>
      <c r="Q188" s="145">
        <f t="shared" si="68"/>
        <v>0</v>
      </c>
      <c r="R188" s="144">
        <f t="shared" si="69"/>
        <v>0</v>
      </c>
      <c r="S188" s="144">
        <f t="shared" si="70"/>
        <v>0</v>
      </c>
      <c r="T188" s="256">
        <f t="shared" si="71"/>
        <v>0</v>
      </c>
      <c r="U188" s="145">
        <f t="shared" si="72"/>
        <v>0</v>
      </c>
      <c r="V188" s="144">
        <f t="shared" si="73"/>
        <v>0</v>
      </c>
      <c r="W188" s="209"/>
      <c r="X188" s="222"/>
      <c r="Y188" s="258"/>
      <c r="Z188" s="223"/>
      <c r="AA188" s="223"/>
      <c r="AB188" s="223"/>
    </row>
    <row r="189" spans="1:28" s="6" customFormat="1" ht="15.75" hidden="1" customHeight="1" x14ac:dyDescent="0.25">
      <c r="A189" s="136">
        <v>181</v>
      </c>
      <c r="B189" s="158" t="s">
        <v>2</v>
      </c>
      <c r="C189" s="158" t="s">
        <v>825</v>
      </c>
      <c r="D189" s="229"/>
      <c r="E189" s="142"/>
      <c r="F189" s="142">
        <v>32.72</v>
      </c>
      <c r="G189" s="139"/>
      <c r="H189" s="139"/>
      <c r="I189" s="139">
        <v>0</v>
      </c>
      <c r="J189" s="142"/>
      <c r="K189" s="142"/>
      <c r="L189" s="142">
        <f t="shared" si="76"/>
        <v>0</v>
      </c>
      <c r="M189" s="143">
        <f t="shared" si="64"/>
        <v>0</v>
      </c>
      <c r="N189" s="207">
        <f t="shared" si="65"/>
        <v>0</v>
      </c>
      <c r="O189" s="145">
        <f t="shared" si="66"/>
        <v>0</v>
      </c>
      <c r="P189" s="220">
        <f t="shared" si="67"/>
        <v>0</v>
      </c>
      <c r="Q189" s="145">
        <f t="shared" si="68"/>
        <v>0</v>
      </c>
      <c r="R189" s="144">
        <f t="shared" si="69"/>
        <v>0</v>
      </c>
      <c r="S189" s="144">
        <f t="shared" si="70"/>
        <v>0</v>
      </c>
      <c r="T189" s="256">
        <f t="shared" si="71"/>
        <v>0</v>
      </c>
      <c r="U189" s="145">
        <f t="shared" si="72"/>
        <v>0</v>
      </c>
      <c r="V189" s="144">
        <f t="shared" si="73"/>
        <v>0</v>
      </c>
      <c r="W189" s="209">
        <v>0</v>
      </c>
      <c r="X189" s="222"/>
      <c r="Y189" s="258"/>
      <c r="Z189" s="223">
        <v>0</v>
      </c>
      <c r="AA189" s="223"/>
      <c r="AB189" s="223"/>
    </row>
    <row r="190" spans="1:28" ht="31.5" x14ac:dyDescent="0.25">
      <c r="A190" s="303">
        <v>182</v>
      </c>
      <c r="B190" s="231" t="s">
        <v>240</v>
      </c>
      <c r="C190" s="231" t="s">
        <v>825</v>
      </c>
      <c r="D190" s="234">
        <v>15.4</v>
      </c>
      <c r="E190" s="234">
        <v>15.4</v>
      </c>
      <c r="F190" s="234">
        <v>15.4</v>
      </c>
      <c r="G190" s="232">
        <v>37</v>
      </c>
      <c r="H190" s="232">
        <v>39</v>
      </c>
      <c r="I190" s="232">
        <v>43</v>
      </c>
      <c r="J190" s="234">
        <f t="shared" si="91"/>
        <v>2.4025974025974026</v>
      </c>
      <c r="K190" s="234">
        <f t="shared" si="92"/>
        <v>2.5324675324675323</v>
      </c>
      <c r="L190" s="234">
        <f t="shared" si="76"/>
        <v>2.7922077922077921</v>
      </c>
      <c r="M190" s="196">
        <f t="shared" si="64"/>
        <v>7</v>
      </c>
      <c r="N190" s="198">
        <f t="shared" si="65"/>
        <v>3</v>
      </c>
      <c r="O190" s="197">
        <f t="shared" si="66"/>
        <v>3.01</v>
      </c>
      <c r="P190" s="198">
        <f t="shared" si="67"/>
        <v>0</v>
      </c>
      <c r="Q190" s="197">
        <f t="shared" si="68"/>
        <v>0.75</v>
      </c>
      <c r="R190" s="198">
        <f t="shared" si="69"/>
        <v>25</v>
      </c>
      <c r="S190" s="198">
        <f t="shared" si="70"/>
        <v>3</v>
      </c>
      <c r="T190" s="198">
        <f t="shared" si="71"/>
        <v>0</v>
      </c>
      <c r="U190" s="197">
        <f t="shared" si="72"/>
        <v>0.6</v>
      </c>
      <c r="V190" s="198">
        <f t="shared" si="73"/>
        <v>20</v>
      </c>
      <c r="W190" s="289">
        <v>3</v>
      </c>
      <c r="X190" s="289"/>
      <c r="Y190" s="289"/>
      <c r="Z190" s="311">
        <v>2</v>
      </c>
      <c r="AA190" s="311">
        <f>AB190*100/Z190</f>
        <v>100</v>
      </c>
      <c r="AB190" s="330">
        <v>2</v>
      </c>
    </row>
    <row r="191" spans="1:28" s="6" customFormat="1" ht="31.5" hidden="1" customHeight="1" x14ac:dyDescent="0.25">
      <c r="A191" s="136">
        <v>183</v>
      </c>
      <c r="B191" s="158" t="s">
        <v>128</v>
      </c>
      <c r="C191" s="158" t="s">
        <v>825</v>
      </c>
      <c r="D191" s="229"/>
      <c r="E191" s="142"/>
      <c r="F191" s="142">
        <v>30.97</v>
      </c>
      <c r="G191" s="139"/>
      <c r="H191" s="139"/>
      <c r="I191" s="139">
        <v>0</v>
      </c>
      <c r="J191" s="142"/>
      <c r="K191" s="142"/>
      <c r="L191" s="142">
        <f t="shared" si="76"/>
        <v>0</v>
      </c>
      <c r="M191" s="143">
        <f t="shared" si="64"/>
        <v>0</v>
      </c>
      <c r="N191" s="207">
        <v>0</v>
      </c>
      <c r="O191" s="145">
        <f t="shared" si="66"/>
        <v>0</v>
      </c>
      <c r="P191" s="220">
        <f t="shared" si="67"/>
        <v>0</v>
      </c>
      <c r="Q191" s="145">
        <f t="shared" si="68"/>
        <v>0</v>
      </c>
      <c r="R191" s="144">
        <f t="shared" si="69"/>
        <v>0</v>
      </c>
      <c r="S191" s="144">
        <f t="shared" si="70"/>
        <v>0</v>
      </c>
      <c r="T191" s="256">
        <f t="shared" si="71"/>
        <v>0</v>
      </c>
      <c r="U191" s="145">
        <f t="shared" si="72"/>
        <v>0</v>
      </c>
      <c r="V191" s="144">
        <f t="shared" si="73"/>
        <v>0</v>
      </c>
      <c r="W191" s="209">
        <v>0</v>
      </c>
      <c r="X191" s="222"/>
      <c r="Y191" s="258"/>
      <c r="Z191" s="223">
        <v>0</v>
      </c>
      <c r="AA191" s="223"/>
      <c r="AB191" s="223"/>
    </row>
    <row r="192" spans="1:28" s="6" customFormat="1" ht="33" hidden="1" customHeight="1" x14ac:dyDescent="0.25">
      <c r="A192" s="136">
        <v>184</v>
      </c>
      <c r="B192" s="158" t="s">
        <v>244</v>
      </c>
      <c r="C192" s="158" t="s">
        <v>825</v>
      </c>
      <c r="D192" s="229"/>
      <c r="E192" s="142"/>
      <c r="F192" s="142">
        <v>0</v>
      </c>
      <c r="G192" s="139"/>
      <c r="H192" s="139"/>
      <c r="I192" s="139">
        <v>0</v>
      </c>
      <c r="J192" s="142"/>
      <c r="K192" s="142"/>
      <c r="L192" s="142"/>
      <c r="M192" s="143">
        <f t="shared" si="64"/>
        <v>0</v>
      </c>
      <c r="N192" s="207">
        <f t="shared" si="65"/>
        <v>0</v>
      </c>
      <c r="O192" s="145">
        <f t="shared" si="66"/>
        <v>0</v>
      </c>
      <c r="P192" s="220">
        <f t="shared" si="67"/>
        <v>0</v>
      </c>
      <c r="Q192" s="145">
        <f t="shared" si="68"/>
        <v>0</v>
      </c>
      <c r="R192" s="144">
        <f t="shared" si="69"/>
        <v>0</v>
      </c>
      <c r="S192" s="144">
        <f t="shared" si="70"/>
        <v>0</v>
      </c>
      <c r="T192" s="256">
        <f t="shared" si="71"/>
        <v>0</v>
      </c>
      <c r="U192" s="145">
        <f t="shared" si="72"/>
        <v>0</v>
      </c>
      <c r="V192" s="144">
        <f t="shared" si="73"/>
        <v>0</v>
      </c>
      <c r="W192" s="209">
        <v>0</v>
      </c>
      <c r="X192" s="222"/>
      <c r="Y192" s="258"/>
      <c r="Z192" s="223">
        <v>0</v>
      </c>
      <c r="AA192" s="223"/>
      <c r="AB192" s="223"/>
    </row>
    <row r="193" spans="1:28" ht="31.5" x14ac:dyDescent="0.25">
      <c r="A193" s="303">
        <v>185</v>
      </c>
      <c r="B193" s="231" t="s">
        <v>101</v>
      </c>
      <c r="C193" s="231" t="s">
        <v>825</v>
      </c>
      <c r="D193" s="234">
        <v>6.2</v>
      </c>
      <c r="E193" s="234">
        <v>6.2</v>
      </c>
      <c r="F193" s="234">
        <v>6.2</v>
      </c>
      <c r="G193" s="232">
        <v>20</v>
      </c>
      <c r="H193" s="232">
        <v>16</v>
      </c>
      <c r="I193" s="232">
        <v>23</v>
      </c>
      <c r="J193" s="234">
        <f t="shared" ref="J193" si="93">G193/D193</f>
        <v>3.225806451612903</v>
      </c>
      <c r="K193" s="234">
        <f t="shared" ref="K193" si="94">H193/E193</f>
        <v>2.5806451612903225</v>
      </c>
      <c r="L193" s="234">
        <f t="shared" si="76"/>
        <v>3.7096774193548385</v>
      </c>
      <c r="M193" s="196">
        <f t="shared" si="64"/>
        <v>7</v>
      </c>
      <c r="N193" s="198">
        <f t="shared" si="65"/>
        <v>1</v>
      </c>
      <c r="O193" s="197">
        <f t="shared" si="66"/>
        <v>1.61</v>
      </c>
      <c r="P193" s="198">
        <f t="shared" si="67"/>
        <v>0</v>
      </c>
      <c r="Q193" s="197">
        <f t="shared" si="68"/>
        <v>0.25</v>
      </c>
      <c r="R193" s="198">
        <f t="shared" si="69"/>
        <v>25</v>
      </c>
      <c r="S193" s="198">
        <f t="shared" si="70"/>
        <v>1</v>
      </c>
      <c r="T193" s="198">
        <f t="shared" si="71"/>
        <v>0</v>
      </c>
      <c r="U193" s="197">
        <f t="shared" si="72"/>
        <v>0.2</v>
      </c>
      <c r="V193" s="198">
        <f t="shared" si="73"/>
        <v>20</v>
      </c>
      <c r="W193" s="289">
        <v>1</v>
      </c>
      <c r="X193" s="289"/>
      <c r="Y193" s="289"/>
      <c r="Z193" s="311">
        <v>1</v>
      </c>
      <c r="AA193" s="311">
        <f>AB193*100/Z193</f>
        <v>100</v>
      </c>
      <c r="AB193" s="330">
        <v>1</v>
      </c>
    </row>
    <row r="194" spans="1:28" s="6" customFormat="1" ht="31.5" hidden="1" customHeight="1" x14ac:dyDescent="0.25">
      <c r="A194" s="136">
        <v>186</v>
      </c>
      <c r="B194" s="158" t="s">
        <v>143</v>
      </c>
      <c r="C194" s="158" t="s">
        <v>825</v>
      </c>
      <c r="D194" s="229"/>
      <c r="E194" s="142"/>
      <c r="F194" s="142">
        <v>72.599999999999994</v>
      </c>
      <c r="G194" s="139"/>
      <c r="H194" s="139"/>
      <c r="I194" s="139">
        <v>21</v>
      </c>
      <c r="J194" s="142"/>
      <c r="K194" s="142"/>
      <c r="L194" s="142">
        <f t="shared" si="76"/>
        <v>0.28925619834710747</v>
      </c>
      <c r="M194" s="143">
        <f t="shared" si="64"/>
        <v>0</v>
      </c>
      <c r="N194" s="207">
        <f t="shared" si="65"/>
        <v>0</v>
      </c>
      <c r="O194" s="145">
        <f t="shared" si="66"/>
        <v>0</v>
      </c>
      <c r="P194" s="220">
        <f t="shared" si="67"/>
        <v>0</v>
      </c>
      <c r="Q194" s="145">
        <f t="shared" si="68"/>
        <v>0</v>
      </c>
      <c r="R194" s="144">
        <f t="shared" si="69"/>
        <v>0</v>
      </c>
      <c r="S194" s="144">
        <f t="shared" si="70"/>
        <v>0</v>
      </c>
      <c r="T194" s="256">
        <f t="shared" si="71"/>
        <v>0</v>
      </c>
      <c r="U194" s="145">
        <f t="shared" si="72"/>
        <v>0</v>
      </c>
      <c r="V194" s="144">
        <f t="shared" si="73"/>
        <v>0</v>
      </c>
      <c r="W194" s="209">
        <v>0</v>
      </c>
      <c r="X194" s="222"/>
      <c r="Y194" s="258"/>
      <c r="Z194" s="223">
        <v>0</v>
      </c>
      <c r="AA194" s="223"/>
      <c r="AB194" s="223"/>
    </row>
    <row r="195" spans="1:28" s="6" customFormat="1" ht="31.5" hidden="1" customHeight="1" x14ac:dyDescent="0.25">
      <c r="A195" s="136">
        <v>187</v>
      </c>
      <c r="B195" s="158" t="s">
        <v>122</v>
      </c>
      <c r="C195" s="158" t="s">
        <v>825</v>
      </c>
      <c r="D195" s="229"/>
      <c r="E195" s="142"/>
      <c r="F195" s="142">
        <v>0</v>
      </c>
      <c r="G195" s="139"/>
      <c r="H195" s="139"/>
      <c r="I195" s="139">
        <v>0</v>
      </c>
      <c r="J195" s="142"/>
      <c r="K195" s="142"/>
      <c r="L195" s="142"/>
      <c r="M195" s="143">
        <f t="shared" si="64"/>
        <v>0</v>
      </c>
      <c r="N195" s="207">
        <f t="shared" si="65"/>
        <v>0</v>
      </c>
      <c r="O195" s="145">
        <f t="shared" si="66"/>
        <v>0</v>
      </c>
      <c r="P195" s="220">
        <f t="shared" si="67"/>
        <v>0</v>
      </c>
      <c r="Q195" s="145">
        <f t="shared" si="68"/>
        <v>0</v>
      </c>
      <c r="R195" s="144">
        <f t="shared" si="69"/>
        <v>0</v>
      </c>
      <c r="S195" s="144">
        <f t="shared" si="70"/>
        <v>0</v>
      </c>
      <c r="T195" s="256">
        <f t="shared" si="71"/>
        <v>0</v>
      </c>
      <c r="U195" s="145">
        <f t="shared" si="72"/>
        <v>0</v>
      </c>
      <c r="V195" s="144">
        <f t="shared" si="73"/>
        <v>0</v>
      </c>
      <c r="W195" s="209">
        <v>0</v>
      </c>
      <c r="X195" s="222"/>
      <c r="Y195" s="258"/>
      <c r="Z195" s="223">
        <v>0</v>
      </c>
      <c r="AA195" s="223"/>
      <c r="AB195" s="223"/>
    </row>
    <row r="196" spans="1:28" s="6" customFormat="1" ht="15.75" hidden="1" customHeight="1" x14ac:dyDescent="0.25">
      <c r="A196" s="136">
        <v>188</v>
      </c>
      <c r="B196" s="158" t="s">
        <v>444</v>
      </c>
      <c r="C196" s="158" t="s">
        <v>825</v>
      </c>
      <c r="D196" s="229"/>
      <c r="E196" s="142"/>
      <c r="F196" s="142"/>
      <c r="G196" s="139"/>
      <c r="H196" s="139"/>
      <c r="I196" s="139"/>
      <c r="J196" s="142"/>
      <c r="K196" s="142"/>
      <c r="L196" s="142"/>
      <c r="M196" s="143">
        <f t="shared" si="64"/>
        <v>0</v>
      </c>
      <c r="N196" s="207">
        <f t="shared" si="65"/>
        <v>0</v>
      </c>
      <c r="O196" s="145">
        <f t="shared" si="66"/>
        <v>0</v>
      </c>
      <c r="P196" s="220">
        <f t="shared" si="67"/>
        <v>0</v>
      </c>
      <c r="Q196" s="145">
        <f t="shared" si="68"/>
        <v>0</v>
      </c>
      <c r="R196" s="144">
        <f t="shared" si="69"/>
        <v>0</v>
      </c>
      <c r="S196" s="144">
        <f t="shared" si="70"/>
        <v>0</v>
      </c>
      <c r="T196" s="256">
        <f t="shared" si="71"/>
        <v>0</v>
      </c>
      <c r="U196" s="145">
        <f t="shared" si="72"/>
        <v>0</v>
      </c>
      <c r="V196" s="144">
        <f t="shared" si="73"/>
        <v>0</v>
      </c>
      <c r="W196" s="209"/>
      <c r="X196" s="222"/>
      <c r="Y196" s="258"/>
      <c r="Z196" s="223"/>
      <c r="AA196" s="223"/>
      <c r="AB196" s="223"/>
    </row>
    <row r="197" spans="1:28" s="6" customFormat="1" ht="31.5" hidden="1" customHeight="1" x14ac:dyDescent="0.25">
      <c r="A197" s="136">
        <v>189</v>
      </c>
      <c r="B197" s="158" t="s">
        <v>711</v>
      </c>
      <c r="C197" s="158" t="s">
        <v>33</v>
      </c>
      <c r="D197" s="229"/>
      <c r="E197" s="142"/>
      <c r="F197" s="142">
        <v>12.32</v>
      </c>
      <c r="G197" s="139"/>
      <c r="H197" s="139"/>
      <c r="I197" s="139">
        <v>23</v>
      </c>
      <c r="J197" s="142"/>
      <c r="K197" s="142"/>
      <c r="L197" s="142">
        <f t="shared" si="76"/>
        <v>1.8668831168831168</v>
      </c>
      <c r="M197" s="143">
        <v>0</v>
      </c>
      <c r="N197" s="207">
        <f t="shared" si="65"/>
        <v>0</v>
      </c>
      <c r="O197" s="145">
        <f t="shared" si="66"/>
        <v>0</v>
      </c>
      <c r="P197" s="220">
        <f t="shared" si="67"/>
        <v>0</v>
      </c>
      <c r="Q197" s="145">
        <f t="shared" si="68"/>
        <v>0</v>
      </c>
      <c r="R197" s="144">
        <f t="shared" si="69"/>
        <v>25</v>
      </c>
      <c r="S197" s="144">
        <f t="shared" si="70"/>
        <v>0</v>
      </c>
      <c r="T197" s="256">
        <f t="shared" si="71"/>
        <v>0</v>
      </c>
      <c r="U197" s="145">
        <f t="shared" si="72"/>
        <v>0</v>
      </c>
      <c r="V197" s="144">
        <f t="shared" si="73"/>
        <v>20</v>
      </c>
      <c r="W197" s="209">
        <v>0</v>
      </c>
      <c r="X197" s="222"/>
      <c r="Y197" s="258"/>
      <c r="Z197" s="223">
        <v>0</v>
      </c>
      <c r="AA197" s="223"/>
      <c r="AB197" s="223"/>
    </row>
    <row r="198" spans="1:28" ht="47.25" x14ac:dyDescent="0.25">
      <c r="A198" s="303">
        <v>190</v>
      </c>
      <c r="B198" s="231" t="s">
        <v>34</v>
      </c>
      <c r="C198" s="231" t="s">
        <v>33</v>
      </c>
      <c r="D198" s="328">
        <v>40</v>
      </c>
      <c r="E198" s="234">
        <v>54.46</v>
      </c>
      <c r="F198" s="234">
        <v>54.46</v>
      </c>
      <c r="G198" s="232">
        <v>75</v>
      </c>
      <c r="H198" s="232">
        <v>90</v>
      </c>
      <c r="I198" s="232">
        <v>96</v>
      </c>
      <c r="J198" s="234">
        <f t="shared" ref="J198" si="95">G198/D198</f>
        <v>1.875</v>
      </c>
      <c r="K198" s="234">
        <f t="shared" ref="K198" si="96">H198/E198</f>
        <v>1.6525890561880279</v>
      </c>
      <c r="L198" s="234">
        <f t="shared" si="76"/>
        <v>1.7627616599338964</v>
      </c>
      <c r="M198" s="196">
        <v>4</v>
      </c>
      <c r="N198" s="198">
        <f t="shared" si="65"/>
        <v>3</v>
      </c>
      <c r="O198" s="197">
        <f t="shared" si="66"/>
        <v>3.84</v>
      </c>
      <c r="P198" s="198">
        <f t="shared" si="67"/>
        <v>0</v>
      </c>
      <c r="Q198" s="197">
        <f t="shared" si="68"/>
        <v>0.75</v>
      </c>
      <c r="R198" s="198">
        <f t="shared" si="69"/>
        <v>25</v>
      </c>
      <c r="S198" s="198">
        <f t="shared" si="70"/>
        <v>3</v>
      </c>
      <c r="T198" s="198">
        <f t="shared" si="71"/>
        <v>0</v>
      </c>
      <c r="U198" s="197">
        <f t="shared" si="72"/>
        <v>0.6</v>
      </c>
      <c r="V198" s="198">
        <f t="shared" si="73"/>
        <v>20</v>
      </c>
      <c r="W198" s="289">
        <v>3</v>
      </c>
      <c r="X198" s="289"/>
      <c r="Y198" s="289"/>
      <c r="Z198" s="311">
        <v>3</v>
      </c>
      <c r="AA198" s="311">
        <f t="shared" ref="AA198:AA199" si="97">AB198*100/Z198</f>
        <v>0</v>
      </c>
      <c r="AB198" s="330">
        <v>0</v>
      </c>
    </row>
    <row r="199" spans="1:28" ht="31.5" x14ac:dyDescent="0.25">
      <c r="A199" s="303">
        <v>191</v>
      </c>
      <c r="B199" s="231" t="s">
        <v>48</v>
      </c>
      <c r="C199" s="231" t="s">
        <v>33</v>
      </c>
      <c r="D199" s="234">
        <v>13.48</v>
      </c>
      <c r="E199" s="234">
        <v>13.48</v>
      </c>
      <c r="F199" s="234">
        <v>13.48</v>
      </c>
      <c r="G199" s="232">
        <v>33</v>
      </c>
      <c r="H199" s="232">
        <v>36</v>
      </c>
      <c r="I199" s="232">
        <v>32</v>
      </c>
      <c r="J199" s="234">
        <f t="shared" ref="J199:J202" si="98">G199/D199</f>
        <v>2.4480712166172105</v>
      </c>
      <c r="K199" s="234">
        <f t="shared" ref="K199:K204" si="99">H199/E199</f>
        <v>2.6706231454005933</v>
      </c>
      <c r="L199" s="234">
        <f t="shared" si="76"/>
        <v>2.3738872403560829</v>
      </c>
      <c r="M199" s="196">
        <v>5</v>
      </c>
      <c r="N199" s="198">
        <f t="shared" si="65"/>
        <v>1</v>
      </c>
      <c r="O199" s="197">
        <f t="shared" si="66"/>
        <v>1.6</v>
      </c>
      <c r="P199" s="198">
        <f t="shared" si="67"/>
        <v>0</v>
      </c>
      <c r="Q199" s="197">
        <f t="shared" si="68"/>
        <v>0.25</v>
      </c>
      <c r="R199" s="198">
        <f t="shared" si="69"/>
        <v>25</v>
      </c>
      <c r="S199" s="198">
        <f t="shared" si="70"/>
        <v>1</v>
      </c>
      <c r="T199" s="198">
        <f t="shared" si="71"/>
        <v>0</v>
      </c>
      <c r="U199" s="197">
        <f t="shared" si="72"/>
        <v>0.2</v>
      </c>
      <c r="V199" s="198">
        <f t="shared" si="73"/>
        <v>20</v>
      </c>
      <c r="W199" s="289">
        <v>1</v>
      </c>
      <c r="X199" s="289"/>
      <c r="Y199" s="289"/>
      <c r="Z199" s="311">
        <v>1</v>
      </c>
      <c r="AA199" s="311">
        <f t="shared" si="97"/>
        <v>0</v>
      </c>
      <c r="AB199" s="330">
        <v>0</v>
      </c>
    </row>
    <row r="200" spans="1:28" s="6" customFormat="1" ht="31.5" hidden="1" customHeight="1" x14ac:dyDescent="0.25">
      <c r="A200" s="136">
        <v>192</v>
      </c>
      <c r="B200" s="158" t="s">
        <v>29</v>
      </c>
      <c r="C200" s="158" t="s">
        <v>33</v>
      </c>
      <c r="D200" s="229"/>
      <c r="E200" s="142"/>
      <c r="F200" s="142">
        <v>0</v>
      </c>
      <c r="G200" s="139"/>
      <c r="H200" s="139"/>
      <c r="I200" s="139">
        <v>0</v>
      </c>
      <c r="J200" s="142"/>
      <c r="K200" s="142"/>
      <c r="L200" s="142"/>
      <c r="M200" s="143">
        <f t="shared" si="64"/>
        <v>0</v>
      </c>
      <c r="N200" s="207">
        <f t="shared" si="65"/>
        <v>0</v>
      </c>
      <c r="O200" s="145">
        <f t="shared" si="66"/>
        <v>0</v>
      </c>
      <c r="P200" s="220">
        <f t="shared" si="67"/>
        <v>0</v>
      </c>
      <c r="Q200" s="145">
        <f t="shared" si="68"/>
        <v>0</v>
      </c>
      <c r="R200" s="144">
        <f t="shared" si="69"/>
        <v>0</v>
      </c>
      <c r="S200" s="144">
        <f t="shared" si="70"/>
        <v>0</v>
      </c>
      <c r="T200" s="256">
        <f t="shared" si="71"/>
        <v>0</v>
      </c>
      <c r="U200" s="145">
        <f t="shared" si="72"/>
        <v>0</v>
      </c>
      <c r="V200" s="144">
        <f t="shared" si="73"/>
        <v>0</v>
      </c>
      <c r="W200" s="209">
        <v>0</v>
      </c>
      <c r="X200" s="222"/>
      <c r="Y200" s="258"/>
      <c r="Z200" s="223"/>
      <c r="AA200" s="223"/>
      <c r="AB200" s="223"/>
    </row>
    <row r="201" spans="1:28" s="6" customFormat="1" ht="15.75" hidden="1" customHeight="1" x14ac:dyDescent="0.25">
      <c r="A201" s="136">
        <v>193</v>
      </c>
      <c r="B201" s="158" t="s">
        <v>2</v>
      </c>
      <c r="C201" s="158" t="s">
        <v>33</v>
      </c>
      <c r="D201" s="229"/>
      <c r="E201" s="142">
        <v>148.1</v>
      </c>
      <c r="F201" s="142">
        <v>100.33</v>
      </c>
      <c r="G201" s="139"/>
      <c r="H201" s="139">
        <v>42</v>
      </c>
      <c r="I201" s="139">
        <v>0</v>
      </c>
      <c r="J201" s="142"/>
      <c r="K201" s="142">
        <f t="shared" si="76"/>
        <v>0.28359216745442267</v>
      </c>
      <c r="L201" s="142">
        <f t="shared" si="76"/>
        <v>0</v>
      </c>
      <c r="M201" s="143">
        <f t="shared" si="64"/>
        <v>0</v>
      </c>
      <c r="N201" s="207">
        <f t="shared" si="65"/>
        <v>0</v>
      </c>
      <c r="O201" s="145">
        <f t="shared" si="66"/>
        <v>0</v>
      </c>
      <c r="P201" s="220">
        <f t="shared" si="67"/>
        <v>0</v>
      </c>
      <c r="Q201" s="145">
        <f t="shared" si="68"/>
        <v>0</v>
      </c>
      <c r="R201" s="144">
        <f t="shared" si="69"/>
        <v>0</v>
      </c>
      <c r="S201" s="144">
        <f t="shared" si="70"/>
        <v>0</v>
      </c>
      <c r="T201" s="256">
        <f t="shared" si="71"/>
        <v>0</v>
      </c>
      <c r="U201" s="145">
        <f t="shared" si="72"/>
        <v>0</v>
      </c>
      <c r="V201" s="144">
        <f t="shared" si="73"/>
        <v>0</v>
      </c>
      <c r="W201" s="209" t="s">
        <v>842</v>
      </c>
      <c r="X201" s="222"/>
      <c r="Y201" s="258"/>
      <c r="Z201" s="223">
        <v>1</v>
      </c>
      <c r="AA201" s="223"/>
      <c r="AB201" s="223"/>
    </row>
    <row r="202" spans="1:28" ht="31.5" x14ac:dyDescent="0.25">
      <c r="A202" s="303">
        <v>194</v>
      </c>
      <c r="B202" s="231" t="s">
        <v>103</v>
      </c>
      <c r="C202" s="231" t="s">
        <v>33</v>
      </c>
      <c r="D202" s="234">
        <v>35.26</v>
      </c>
      <c r="E202" s="234">
        <v>35.26</v>
      </c>
      <c r="F202" s="234">
        <v>35.26</v>
      </c>
      <c r="G202" s="232">
        <v>25</v>
      </c>
      <c r="H202" s="232">
        <v>38</v>
      </c>
      <c r="I202" s="232">
        <v>54</v>
      </c>
      <c r="J202" s="234">
        <f t="shared" si="98"/>
        <v>0.70901871809415773</v>
      </c>
      <c r="K202" s="234">
        <f t="shared" si="99"/>
        <v>1.0777084515031197</v>
      </c>
      <c r="L202" s="234">
        <f t="shared" si="76"/>
        <v>1.5314804310833807</v>
      </c>
      <c r="M202" s="196">
        <f t="shared" si="64"/>
        <v>5</v>
      </c>
      <c r="N202" s="198">
        <f t="shared" si="65"/>
        <v>2</v>
      </c>
      <c r="O202" s="197">
        <f t="shared" si="66"/>
        <v>2.7</v>
      </c>
      <c r="P202" s="198">
        <f t="shared" si="67"/>
        <v>0</v>
      </c>
      <c r="Q202" s="197">
        <f t="shared" si="68"/>
        <v>0.5</v>
      </c>
      <c r="R202" s="198">
        <f t="shared" si="69"/>
        <v>25</v>
      </c>
      <c r="S202" s="198">
        <f t="shared" si="70"/>
        <v>2</v>
      </c>
      <c r="T202" s="198">
        <f t="shared" si="71"/>
        <v>0</v>
      </c>
      <c r="U202" s="197">
        <f t="shared" si="72"/>
        <v>0.4</v>
      </c>
      <c r="V202" s="198">
        <f t="shared" si="73"/>
        <v>20</v>
      </c>
      <c r="W202" s="289">
        <v>2</v>
      </c>
      <c r="X202" s="289"/>
      <c r="Y202" s="289"/>
      <c r="Z202" s="311">
        <v>1</v>
      </c>
      <c r="AA202" s="311">
        <f>AB202*100/Z202</f>
        <v>0</v>
      </c>
      <c r="AB202" s="330">
        <v>0</v>
      </c>
    </row>
    <row r="203" spans="1:28" s="6" customFormat="1" ht="31.5" hidden="1" customHeight="1" x14ac:dyDescent="0.25">
      <c r="A203" s="136">
        <v>195</v>
      </c>
      <c r="B203" s="158" t="s">
        <v>712</v>
      </c>
      <c r="C203" s="158" t="s">
        <v>33</v>
      </c>
      <c r="D203" s="229"/>
      <c r="E203" s="142"/>
      <c r="F203" s="142">
        <v>12.31</v>
      </c>
      <c r="G203" s="139"/>
      <c r="H203" s="139"/>
      <c r="I203" s="139">
        <v>11</v>
      </c>
      <c r="J203" s="142"/>
      <c r="K203" s="142">
        <v>0.28359216745442267</v>
      </c>
      <c r="L203" s="142">
        <f t="shared" si="76"/>
        <v>0.89358245329000807</v>
      </c>
      <c r="M203" s="143">
        <f t="shared" ref="M203:M266" si="100">IF(I203&lt;VLOOKUP(L203,$M$505:$Q$513,2),0,VLOOKUP(L203,$M$505:$Q$513,3))</f>
        <v>0</v>
      </c>
      <c r="N203" s="207">
        <f t="shared" ref="N203:N266" si="101">ROUNDDOWN(O203,0)</f>
        <v>0</v>
      </c>
      <c r="O203" s="145">
        <f t="shared" ref="O203:O266" si="102">I203*M203/100</f>
        <v>0</v>
      </c>
      <c r="P203" s="220">
        <f t="shared" ref="P203:P266" si="103">ROUNDDOWN(Q203,0)</f>
        <v>0</v>
      </c>
      <c r="Q203" s="145">
        <f t="shared" ref="Q203:Q266" si="104">N203*R203/100</f>
        <v>0</v>
      </c>
      <c r="R203" s="144">
        <f t="shared" ref="R203:R266" si="105">IF(I203&lt;VLOOKUP(L203,$M$505:$Q$513,2),0,VLOOKUP(L203,$M$505:$Q$513,4))</f>
        <v>0</v>
      </c>
      <c r="S203" s="144">
        <f t="shared" ref="S203:S266" si="106">N203-P203-T203</f>
        <v>0</v>
      </c>
      <c r="T203" s="256">
        <f t="shared" ref="T203:T266" si="107">ROUNDDOWN(U203,0)</f>
        <v>0</v>
      </c>
      <c r="U203" s="145">
        <f t="shared" ref="U203:U266" si="108">N203*V203/100</f>
        <v>0</v>
      </c>
      <c r="V203" s="144">
        <f t="shared" ref="V203:V266" si="109">IF(I203&lt;VLOOKUP(L203,$M$505:$Q$513,2),0,VLOOKUP(L203,$M$505:$Q$513,5))</f>
        <v>0</v>
      </c>
      <c r="W203" s="209">
        <v>0</v>
      </c>
      <c r="X203" s="222"/>
      <c r="Y203" s="258"/>
      <c r="Z203" s="223"/>
      <c r="AA203" s="223"/>
      <c r="AB203" s="223"/>
    </row>
    <row r="204" spans="1:28" ht="31.5" x14ac:dyDescent="0.25">
      <c r="A204" s="303">
        <v>196</v>
      </c>
      <c r="B204" s="231" t="s">
        <v>701</v>
      </c>
      <c r="C204" s="231" t="s">
        <v>33</v>
      </c>
      <c r="D204" s="328"/>
      <c r="E204" s="234">
        <v>53.49</v>
      </c>
      <c r="F204" s="234">
        <v>53.49</v>
      </c>
      <c r="G204" s="232"/>
      <c r="H204" s="232">
        <v>49</v>
      </c>
      <c r="I204" s="232">
        <v>53</v>
      </c>
      <c r="J204" s="234"/>
      <c r="K204" s="234">
        <f t="shared" si="99"/>
        <v>0.9160590764628902</v>
      </c>
      <c r="L204" s="234">
        <f t="shared" si="76"/>
        <v>0.99083940923537106</v>
      </c>
      <c r="M204" s="196">
        <f t="shared" si="100"/>
        <v>3</v>
      </c>
      <c r="N204" s="198">
        <f t="shared" si="101"/>
        <v>1</v>
      </c>
      <c r="O204" s="197">
        <f t="shared" si="102"/>
        <v>1.59</v>
      </c>
      <c r="P204" s="198">
        <f t="shared" si="103"/>
        <v>0</v>
      </c>
      <c r="Q204" s="197">
        <f t="shared" si="104"/>
        <v>0</v>
      </c>
      <c r="R204" s="198">
        <f t="shared" si="105"/>
        <v>0</v>
      </c>
      <c r="S204" s="198">
        <f t="shared" si="106"/>
        <v>1</v>
      </c>
      <c r="T204" s="198">
        <f t="shared" si="107"/>
        <v>0</v>
      </c>
      <c r="U204" s="197">
        <f t="shared" si="108"/>
        <v>0</v>
      </c>
      <c r="V204" s="198">
        <f t="shared" si="109"/>
        <v>0</v>
      </c>
      <c r="W204" s="289">
        <v>1</v>
      </c>
      <c r="X204" s="289"/>
      <c r="Y204" s="289"/>
      <c r="Z204" s="311"/>
      <c r="AA204" s="311"/>
      <c r="AB204" s="330"/>
    </row>
    <row r="205" spans="1:28" s="6" customFormat="1" ht="31.5" hidden="1" customHeight="1" x14ac:dyDescent="0.25">
      <c r="A205" s="136">
        <v>197</v>
      </c>
      <c r="B205" s="158" t="s">
        <v>713</v>
      </c>
      <c r="C205" s="158" t="s">
        <v>33</v>
      </c>
      <c r="D205" s="229"/>
      <c r="E205" s="142"/>
      <c r="F205" s="142">
        <v>0</v>
      </c>
      <c r="G205" s="139"/>
      <c r="H205" s="139"/>
      <c r="I205" s="139">
        <v>0</v>
      </c>
      <c r="J205" s="142"/>
      <c r="K205" s="142"/>
      <c r="L205" s="142"/>
      <c r="M205" s="143">
        <f t="shared" si="100"/>
        <v>0</v>
      </c>
      <c r="N205" s="207">
        <f t="shared" si="101"/>
        <v>0</v>
      </c>
      <c r="O205" s="145">
        <f t="shared" si="102"/>
        <v>0</v>
      </c>
      <c r="P205" s="220">
        <f t="shared" si="103"/>
        <v>0</v>
      </c>
      <c r="Q205" s="145">
        <f t="shared" si="104"/>
        <v>0</v>
      </c>
      <c r="R205" s="144">
        <f t="shared" si="105"/>
        <v>0</v>
      </c>
      <c r="S205" s="144">
        <f t="shared" si="106"/>
        <v>0</v>
      </c>
      <c r="T205" s="256">
        <f t="shared" si="107"/>
        <v>0</v>
      </c>
      <c r="U205" s="145">
        <f t="shared" si="108"/>
        <v>0</v>
      </c>
      <c r="V205" s="144">
        <f t="shared" si="109"/>
        <v>0</v>
      </c>
      <c r="W205" s="209">
        <v>0</v>
      </c>
      <c r="X205" s="222"/>
      <c r="Y205" s="258"/>
      <c r="Z205" s="223"/>
      <c r="AA205" s="223"/>
      <c r="AB205" s="223"/>
    </row>
    <row r="206" spans="1:28" s="6" customFormat="1" ht="47.25" hidden="1" customHeight="1" x14ac:dyDescent="0.25">
      <c r="A206" s="136">
        <v>198</v>
      </c>
      <c r="B206" s="158" t="s">
        <v>178</v>
      </c>
      <c r="C206" s="158" t="s">
        <v>33</v>
      </c>
      <c r="D206" s="229"/>
      <c r="E206" s="142"/>
      <c r="F206" s="142">
        <v>0</v>
      </c>
      <c r="G206" s="139"/>
      <c r="H206" s="139"/>
      <c r="I206" s="139">
        <v>0</v>
      </c>
      <c r="J206" s="142"/>
      <c r="K206" s="142"/>
      <c r="L206" s="142"/>
      <c r="M206" s="143">
        <f t="shared" si="100"/>
        <v>0</v>
      </c>
      <c r="N206" s="207">
        <f t="shared" si="101"/>
        <v>0</v>
      </c>
      <c r="O206" s="145">
        <f t="shared" si="102"/>
        <v>0</v>
      </c>
      <c r="P206" s="220">
        <f t="shared" si="103"/>
        <v>0</v>
      </c>
      <c r="Q206" s="145">
        <f t="shared" si="104"/>
        <v>0</v>
      </c>
      <c r="R206" s="144">
        <f t="shared" si="105"/>
        <v>0</v>
      </c>
      <c r="S206" s="144">
        <f t="shared" si="106"/>
        <v>0</v>
      </c>
      <c r="T206" s="256">
        <f t="shared" si="107"/>
        <v>0</v>
      </c>
      <c r="U206" s="145">
        <f t="shared" si="108"/>
        <v>0</v>
      </c>
      <c r="V206" s="144">
        <f t="shared" si="109"/>
        <v>0</v>
      </c>
      <c r="W206" s="209">
        <v>0</v>
      </c>
      <c r="X206" s="222"/>
      <c r="Y206" s="258"/>
      <c r="Z206" s="223"/>
      <c r="AA206" s="223"/>
      <c r="AB206" s="223"/>
    </row>
    <row r="207" spans="1:28" ht="31.5" x14ac:dyDescent="0.25">
      <c r="A207" s="303">
        <v>199</v>
      </c>
      <c r="B207" s="231" t="s">
        <v>102</v>
      </c>
      <c r="C207" s="231" t="s">
        <v>473</v>
      </c>
      <c r="D207" s="234">
        <v>54.7</v>
      </c>
      <c r="E207" s="234">
        <v>54.7</v>
      </c>
      <c r="F207" s="234">
        <v>54.7</v>
      </c>
      <c r="G207" s="232">
        <v>57</v>
      </c>
      <c r="H207" s="232">
        <v>68</v>
      </c>
      <c r="I207" s="232">
        <v>94</v>
      </c>
      <c r="J207" s="234">
        <f t="shared" ref="J207" si="110">G207/D207</f>
        <v>1.0420475319926874</v>
      </c>
      <c r="K207" s="234">
        <f t="shared" ref="K207" si="111">H207/E207</f>
        <v>1.243144424131627</v>
      </c>
      <c r="L207" s="234">
        <f t="shared" si="76"/>
        <v>1.7184643510054844</v>
      </c>
      <c r="M207" s="196">
        <f t="shared" si="100"/>
        <v>5</v>
      </c>
      <c r="N207" s="198">
        <f t="shared" si="101"/>
        <v>4</v>
      </c>
      <c r="O207" s="197">
        <f t="shared" si="102"/>
        <v>4.7</v>
      </c>
      <c r="P207" s="198">
        <f t="shared" si="103"/>
        <v>0</v>
      </c>
      <c r="Q207" s="197">
        <f t="shared" si="104"/>
        <v>0</v>
      </c>
      <c r="R207" s="198">
        <v>0</v>
      </c>
      <c r="S207" s="198">
        <f t="shared" si="106"/>
        <v>4</v>
      </c>
      <c r="T207" s="198">
        <f t="shared" si="107"/>
        <v>0</v>
      </c>
      <c r="U207" s="197">
        <f t="shared" si="108"/>
        <v>0.8</v>
      </c>
      <c r="V207" s="198">
        <f t="shared" si="109"/>
        <v>20</v>
      </c>
      <c r="W207" s="289">
        <v>4</v>
      </c>
      <c r="X207" s="289">
        <v>0</v>
      </c>
      <c r="Y207" s="289">
        <v>2</v>
      </c>
      <c r="Z207" s="311">
        <v>2</v>
      </c>
      <c r="AA207" s="311">
        <f>AB207*100/Z207</f>
        <v>0</v>
      </c>
      <c r="AB207" s="330">
        <v>0</v>
      </c>
    </row>
    <row r="208" spans="1:28" s="6" customFormat="1" ht="15.75" hidden="1" customHeight="1" x14ac:dyDescent="0.25">
      <c r="A208" s="136">
        <v>200</v>
      </c>
      <c r="B208" s="158" t="s">
        <v>259</v>
      </c>
      <c r="C208" s="158" t="s">
        <v>33</v>
      </c>
      <c r="D208" s="142">
        <v>37.1</v>
      </c>
      <c r="E208" s="142">
        <v>37.1</v>
      </c>
      <c r="F208" s="142">
        <v>37.1</v>
      </c>
      <c r="G208" s="139">
        <v>30</v>
      </c>
      <c r="H208" s="139">
        <v>36</v>
      </c>
      <c r="I208" s="139">
        <v>26</v>
      </c>
      <c r="J208" s="142">
        <f t="shared" ref="J208:J217" si="112">G208/D208</f>
        <v>0.80862533692722371</v>
      </c>
      <c r="K208" s="142">
        <f t="shared" ref="K208:K217" si="113">H208/E208</f>
        <v>0.97035040431266839</v>
      </c>
      <c r="L208" s="142">
        <f t="shared" si="76"/>
        <v>0.70080862533692723</v>
      </c>
      <c r="M208" s="143">
        <f t="shared" si="100"/>
        <v>0</v>
      </c>
      <c r="N208" s="207">
        <f t="shared" si="101"/>
        <v>0</v>
      </c>
      <c r="O208" s="145">
        <f t="shared" si="102"/>
        <v>0</v>
      </c>
      <c r="P208" s="220">
        <f t="shared" si="103"/>
        <v>0</v>
      </c>
      <c r="Q208" s="145">
        <f t="shared" si="104"/>
        <v>0</v>
      </c>
      <c r="R208" s="144">
        <f t="shared" si="105"/>
        <v>0</v>
      </c>
      <c r="S208" s="144">
        <f t="shared" si="106"/>
        <v>0</v>
      </c>
      <c r="T208" s="256">
        <f t="shared" si="107"/>
        <v>0</v>
      </c>
      <c r="U208" s="145">
        <f t="shared" si="108"/>
        <v>0</v>
      </c>
      <c r="V208" s="144">
        <f t="shared" si="109"/>
        <v>0</v>
      </c>
      <c r="W208" s="209">
        <v>1</v>
      </c>
      <c r="X208" s="222"/>
      <c r="Y208" s="258"/>
      <c r="Z208" s="223">
        <v>1</v>
      </c>
      <c r="AA208" s="223"/>
      <c r="AB208" s="223"/>
    </row>
    <row r="209" spans="1:28" s="6" customFormat="1" ht="15.75" hidden="1" customHeight="1" x14ac:dyDescent="0.25">
      <c r="A209" s="136">
        <v>201</v>
      </c>
      <c r="B209" s="158" t="s">
        <v>444</v>
      </c>
      <c r="C209" s="158" t="s">
        <v>33</v>
      </c>
      <c r="D209" s="229"/>
      <c r="E209" s="142"/>
      <c r="F209" s="142"/>
      <c r="G209" s="139"/>
      <c r="H209" s="139"/>
      <c r="I209" s="139"/>
      <c r="J209" s="142"/>
      <c r="K209" s="142"/>
      <c r="L209" s="142"/>
      <c r="M209" s="143">
        <f t="shared" si="100"/>
        <v>0</v>
      </c>
      <c r="N209" s="207">
        <f t="shared" si="101"/>
        <v>0</v>
      </c>
      <c r="O209" s="145">
        <f t="shared" si="102"/>
        <v>0</v>
      </c>
      <c r="P209" s="220">
        <f t="shared" si="103"/>
        <v>0</v>
      </c>
      <c r="Q209" s="145">
        <f t="shared" si="104"/>
        <v>0</v>
      </c>
      <c r="R209" s="144">
        <f t="shared" si="105"/>
        <v>0</v>
      </c>
      <c r="S209" s="144">
        <f t="shared" si="106"/>
        <v>0</v>
      </c>
      <c r="T209" s="256">
        <f t="shared" si="107"/>
        <v>0</v>
      </c>
      <c r="U209" s="145">
        <f t="shared" si="108"/>
        <v>0</v>
      </c>
      <c r="V209" s="144">
        <f t="shared" si="109"/>
        <v>0</v>
      </c>
      <c r="W209" s="209"/>
      <c r="X209" s="222"/>
      <c r="Y209" s="258"/>
      <c r="Z209" s="223"/>
      <c r="AA209" s="223"/>
      <c r="AB209" s="223"/>
    </row>
    <row r="210" spans="1:28" ht="31.5" x14ac:dyDescent="0.25">
      <c r="A210" s="303">
        <v>202</v>
      </c>
      <c r="B210" s="231" t="s">
        <v>714</v>
      </c>
      <c r="C210" s="231" t="s">
        <v>35</v>
      </c>
      <c r="D210" s="234">
        <v>70.290000000000006</v>
      </c>
      <c r="E210" s="234">
        <v>70.290000000000006</v>
      </c>
      <c r="F210" s="234">
        <v>70.290000000000006</v>
      </c>
      <c r="G210" s="232">
        <v>149</v>
      </c>
      <c r="H210" s="232">
        <v>139</v>
      </c>
      <c r="I210" s="232">
        <v>148</v>
      </c>
      <c r="J210" s="234">
        <f t="shared" si="112"/>
        <v>2.1197894437331057</v>
      </c>
      <c r="K210" s="234">
        <f t="shared" si="113"/>
        <v>1.9775216958315549</v>
      </c>
      <c r="L210" s="234">
        <f t="shared" si="76"/>
        <v>2.1055626689429503</v>
      </c>
      <c r="M210" s="196">
        <f t="shared" si="100"/>
        <v>7</v>
      </c>
      <c r="N210" s="198">
        <f t="shared" si="101"/>
        <v>10</v>
      </c>
      <c r="O210" s="197">
        <f t="shared" si="102"/>
        <v>10.36</v>
      </c>
      <c r="P210" s="198">
        <f t="shared" si="103"/>
        <v>2</v>
      </c>
      <c r="Q210" s="197">
        <f t="shared" si="104"/>
        <v>2.5</v>
      </c>
      <c r="R210" s="198">
        <f t="shared" si="105"/>
        <v>25</v>
      </c>
      <c r="S210" s="198">
        <f t="shared" si="106"/>
        <v>6</v>
      </c>
      <c r="T210" s="198">
        <f t="shared" si="107"/>
        <v>2</v>
      </c>
      <c r="U210" s="197">
        <f t="shared" si="108"/>
        <v>2</v>
      </c>
      <c r="V210" s="198">
        <f t="shared" si="109"/>
        <v>20</v>
      </c>
      <c r="W210" s="289">
        <v>10</v>
      </c>
      <c r="X210" s="289">
        <v>2</v>
      </c>
      <c r="Y210" s="289">
        <v>1</v>
      </c>
      <c r="Z210" s="311">
        <v>6</v>
      </c>
      <c r="AA210" s="311">
        <f t="shared" ref="AA210:AA214" si="114">AB210*100/Z210</f>
        <v>66.666666666666671</v>
      </c>
      <c r="AB210" s="330">
        <v>4</v>
      </c>
    </row>
    <row r="211" spans="1:28" ht="31.5" x14ac:dyDescent="0.25">
      <c r="A211" s="303">
        <v>203</v>
      </c>
      <c r="B211" s="231" t="s">
        <v>680</v>
      </c>
      <c r="C211" s="231" t="s">
        <v>35</v>
      </c>
      <c r="D211" s="234">
        <v>30.76</v>
      </c>
      <c r="E211" s="234">
        <v>30.76</v>
      </c>
      <c r="F211" s="234">
        <v>30.76</v>
      </c>
      <c r="G211" s="232">
        <f>J211*D211</f>
        <v>94.125600000000006</v>
      </c>
      <c r="H211" s="232">
        <f>K211*E211</f>
        <v>66.441600000000008</v>
      </c>
      <c r="I211" s="232">
        <v>73</v>
      </c>
      <c r="J211" s="234">
        <v>3.06</v>
      </c>
      <c r="K211" s="234">
        <v>2.16</v>
      </c>
      <c r="L211" s="234">
        <f t="shared" si="76"/>
        <v>2.3732119635890765</v>
      </c>
      <c r="M211" s="196">
        <f t="shared" si="100"/>
        <v>7</v>
      </c>
      <c r="N211" s="198">
        <f t="shared" si="101"/>
        <v>5</v>
      </c>
      <c r="O211" s="197">
        <f t="shared" si="102"/>
        <v>5.1100000000000003</v>
      </c>
      <c r="P211" s="198">
        <f t="shared" si="103"/>
        <v>1</v>
      </c>
      <c r="Q211" s="197">
        <f t="shared" si="104"/>
        <v>1.25</v>
      </c>
      <c r="R211" s="198">
        <f t="shared" si="105"/>
        <v>25</v>
      </c>
      <c r="S211" s="198">
        <f t="shared" si="106"/>
        <v>3</v>
      </c>
      <c r="T211" s="198">
        <f t="shared" si="107"/>
        <v>1</v>
      </c>
      <c r="U211" s="197">
        <f t="shared" si="108"/>
        <v>1</v>
      </c>
      <c r="V211" s="198">
        <f t="shared" si="109"/>
        <v>20</v>
      </c>
      <c r="W211" s="289">
        <v>5</v>
      </c>
      <c r="X211" s="289">
        <v>1</v>
      </c>
      <c r="Y211" s="289">
        <v>1</v>
      </c>
      <c r="Z211" s="311">
        <v>3</v>
      </c>
      <c r="AA211" s="311">
        <f t="shared" si="114"/>
        <v>100</v>
      </c>
      <c r="AB211" s="330">
        <v>3</v>
      </c>
    </row>
    <row r="212" spans="1:28" x14ac:dyDescent="0.25">
      <c r="A212" s="303">
        <v>204</v>
      </c>
      <c r="B212" s="231" t="s">
        <v>2</v>
      </c>
      <c r="C212" s="231" t="s">
        <v>35</v>
      </c>
      <c r="D212" s="328">
        <v>139.19999999999999</v>
      </c>
      <c r="E212" s="234">
        <v>133.30000000000001</v>
      </c>
      <c r="F212" s="234">
        <v>138.1</v>
      </c>
      <c r="G212" s="232">
        <v>108</v>
      </c>
      <c r="H212" s="232">
        <v>115</v>
      </c>
      <c r="I212" s="232">
        <v>40</v>
      </c>
      <c r="J212" s="234">
        <f t="shared" si="112"/>
        <v>0.77586206896551735</v>
      </c>
      <c r="K212" s="234">
        <f t="shared" si="113"/>
        <v>0.86271567891972989</v>
      </c>
      <c r="L212" s="234">
        <f t="shared" si="76"/>
        <v>0.28964518464880523</v>
      </c>
      <c r="M212" s="196">
        <f t="shared" si="100"/>
        <v>3</v>
      </c>
      <c r="N212" s="198">
        <f t="shared" si="101"/>
        <v>1</v>
      </c>
      <c r="O212" s="197">
        <f t="shared" si="102"/>
        <v>1.2</v>
      </c>
      <c r="P212" s="198">
        <f t="shared" si="103"/>
        <v>0</v>
      </c>
      <c r="Q212" s="197">
        <f t="shared" si="104"/>
        <v>0</v>
      </c>
      <c r="R212" s="198">
        <f t="shared" si="105"/>
        <v>0</v>
      </c>
      <c r="S212" s="198">
        <f t="shared" si="106"/>
        <v>1</v>
      </c>
      <c r="T212" s="198">
        <f t="shared" si="107"/>
        <v>0</v>
      </c>
      <c r="U212" s="197">
        <f t="shared" si="108"/>
        <v>0</v>
      </c>
      <c r="V212" s="198">
        <f t="shared" si="109"/>
        <v>0</v>
      </c>
      <c r="W212" s="289" t="s">
        <v>842</v>
      </c>
      <c r="X212" s="289"/>
      <c r="Y212" s="289"/>
      <c r="Z212" s="311">
        <v>3</v>
      </c>
      <c r="AA212" s="311">
        <f t="shared" si="114"/>
        <v>100</v>
      </c>
      <c r="AB212" s="330">
        <v>3</v>
      </c>
    </row>
    <row r="213" spans="1:28" ht="31.5" x14ac:dyDescent="0.25">
      <c r="A213" s="303">
        <v>205</v>
      </c>
      <c r="B213" s="231" t="s">
        <v>209</v>
      </c>
      <c r="C213" s="231" t="s">
        <v>35</v>
      </c>
      <c r="D213" s="234">
        <v>121.8</v>
      </c>
      <c r="E213" s="234">
        <v>121.8</v>
      </c>
      <c r="F213" s="234">
        <v>106.58</v>
      </c>
      <c r="G213" s="232">
        <v>249</v>
      </c>
      <c r="H213" s="232">
        <v>252</v>
      </c>
      <c r="I213" s="232">
        <v>235</v>
      </c>
      <c r="J213" s="234">
        <f t="shared" si="112"/>
        <v>2.0443349753694582</v>
      </c>
      <c r="K213" s="234">
        <f t="shared" si="113"/>
        <v>2.0689655172413794</v>
      </c>
      <c r="L213" s="234">
        <f t="shared" si="76"/>
        <v>2.2049164946519046</v>
      </c>
      <c r="M213" s="196">
        <f t="shared" si="100"/>
        <v>7</v>
      </c>
      <c r="N213" s="198">
        <f t="shared" si="101"/>
        <v>16</v>
      </c>
      <c r="O213" s="197">
        <f t="shared" si="102"/>
        <v>16.45</v>
      </c>
      <c r="P213" s="198">
        <f t="shared" si="103"/>
        <v>4</v>
      </c>
      <c r="Q213" s="197">
        <f t="shared" si="104"/>
        <v>4</v>
      </c>
      <c r="R213" s="198">
        <f t="shared" si="105"/>
        <v>25</v>
      </c>
      <c r="S213" s="198">
        <f t="shared" si="106"/>
        <v>9</v>
      </c>
      <c r="T213" s="198">
        <f t="shared" si="107"/>
        <v>3</v>
      </c>
      <c r="U213" s="197">
        <f t="shared" si="108"/>
        <v>3.2</v>
      </c>
      <c r="V213" s="198">
        <f t="shared" si="109"/>
        <v>20</v>
      </c>
      <c r="W213" s="289">
        <v>16</v>
      </c>
      <c r="X213" s="289">
        <v>4</v>
      </c>
      <c r="Y213" s="289">
        <v>3</v>
      </c>
      <c r="Z213" s="311">
        <v>17</v>
      </c>
      <c r="AA213" s="311">
        <f t="shared" si="114"/>
        <v>58.823529411764703</v>
      </c>
      <c r="AB213" s="330">
        <v>10</v>
      </c>
    </row>
    <row r="214" spans="1:28" ht="31.5" x14ac:dyDescent="0.25">
      <c r="A214" s="303">
        <v>206</v>
      </c>
      <c r="B214" s="231" t="s">
        <v>104</v>
      </c>
      <c r="C214" s="231" t="s">
        <v>35</v>
      </c>
      <c r="D214" s="328">
        <v>227.3</v>
      </c>
      <c r="E214" s="234">
        <v>267.8</v>
      </c>
      <c r="F214" s="234">
        <v>267.8</v>
      </c>
      <c r="G214" s="232">
        <v>444</v>
      </c>
      <c r="H214" s="232">
        <v>401</v>
      </c>
      <c r="I214" s="232">
        <v>426</v>
      </c>
      <c r="J214" s="234">
        <f t="shared" si="112"/>
        <v>1.9533655961284644</v>
      </c>
      <c r="K214" s="234">
        <f t="shared" si="113"/>
        <v>1.4973861090365943</v>
      </c>
      <c r="L214" s="234">
        <f t="shared" si="76"/>
        <v>1.5907393577296489</v>
      </c>
      <c r="M214" s="196">
        <f t="shared" si="100"/>
        <v>5</v>
      </c>
      <c r="N214" s="198">
        <f t="shared" si="101"/>
        <v>21</v>
      </c>
      <c r="O214" s="197">
        <f t="shared" si="102"/>
        <v>21.3</v>
      </c>
      <c r="P214" s="198">
        <f t="shared" si="103"/>
        <v>5</v>
      </c>
      <c r="Q214" s="197">
        <f t="shared" si="104"/>
        <v>5.25</v>
      </c>
      <c r="R214" s="198">
        <f t="shared" si="105"/>
        <v>25</v>
      </c>
      <c r="S214" s="198">
        <f t="shared" si="106"/>
        <v>12</v>
      </c>
      <c r="T214" s="198">
        <f t="shared" si="107"/>
        <v>4</v>
      </c>
      <c r="U214" s="197">
        <f t="shared" si="108"/>
        <v>4.2</v>
      </c>
      <c r="V214" s="198">
        <f t="shared" si="109"/>
        <v>20</v>
      </c>
      <c r="W214" s="289">
        <v>21</v>
      </c>
      <c r="X214" s="289">
        <v>4</v>
      </c>
      <c r="Y214" s="289">
        <v>4</v>
      </c>
      <c r="Z214" s="311">
        <v>20</v>
      </c>
      <c r="AA214" s="311">
        <f t="shared" si="114"/>
        <v>30</v>
      </c>
      <c r="AB214" s="330">
        <v>6</v>
      </c>
    </row>
    <row r="215" spans="1:28" s="6" customFormat="1" ht="15.75" hidden="1" customHeight="1" x14ac:dyDescent="0.25">
      <c r="A215" s="136">
        <v>207</v>
      </c>
      <c r="B215" s="158" t="s">
        <v>444</v>
      </c>
      <c r="C215" s="158" t="s">
        <v>35</v>
      </c>
      <c r="D215" s="229"/>
      <c r="E215" s="142"/>
      <c r="F215" s="142"/>
      <c r="G215" s="139"/>
      <c r="H215" s="139"/>
      <c r="I215" s="139"/>
      <c r="J215" s="142"/>
      <c r="K215" s="142"/>
      <c r="L215" s="142"/>
      <c r="M215" s="143">
        <f t="shared" si="100"/>
        <v>0</v>
      </c>
      <c r="N215" s="207">
        <f t="shared" si="101"/>
        <v>0</v>
      </c>
      <c r="O215" s="145">
        <f t="shared" si="102"/>
        <v>0</v>
      </c>
      <c r="P215" s="220">
        <f t="shared" si="103"/>
        <v>0</v>
      </c>
      <c r="Q215" s="145">
        <f t="shared" si="104"/>
        <v>0</v>
      </c>
      <c r="R215" s="144">
        <f t="shared" si="105"/>
        <v>0</v>
      </c>
      <c r="S215" s="144">
        <f t="shared" si="106"/>
        <v>0</v>
      </c>
      <c r="T215" s="256">
        <f t="shared" si="107"/>
        <v>0</v>
      </c>
      <c r="U215" s="145">
        <f t="shared" si="108"/>
        <v>0</v>
      </c>
      <c r="V215" s="144">
        <f t="shared" si="109"/>
        <v>0</v>
      </c>
      <c r="W215" s="209"/>
      <c r="X215" s="222"/>
      <c r="Y215" s="258"/>
      <c r="Z215" s="223"/>
      <c r="AA215" s="223"/>
      <c r="AB215" s="223"/>
    </row>
    <row r="216" spans="1:28" s="6" customFormat="1" ht="15.75" hidden="1" customHeight="1" x14ac:dyDescent="0.25">
      <c r="A216" s="136">
        <v>208</v>
      </c>
      <c r="B216" s="158" t="s">
        <v>2</v>
      </c>
      <c r="C216" s="158" t="s">
        <v>36</v>
      </c>
      <c r="D216" s="229"/>
      <c r="E216" s="142"/>
      <c r="F216" s="142">
        <v>0</v>
      </c>
      <c r="G216" s="139"/>
      <c r="H216" s="139"/>
      <c r="I216" s="139">
        <v>0</v>
      </c>
      <c r="J216" s="142"/>
      <c r="K216" s="142"/>
      <c r="L216" s="142"/>
      <c r="M216" s="143">
        <f t="shared" si="100"/>
        <v>0</v>
      </c>
      <c r="N216" s="207">
        <f t="shared" si="101"/>
        <v>0</v>
      </c>
      <c r="O216" s="145">
        <f t="shared" si="102"/>
        <v>0</v>
      </c>
      <c r="P216" s="220">
        <f t="shared" si="103"/>
        <v>0</v>
      </c>
      <c r="Q216" s="145">
        <f t="shared" si="104"/>
        <v>0</v>
      </c>
      <c r="R216" s="144">
        <f t="shared" si="105"/>
        <v>0</v>
      </c>
      <c r="S216" s="144">
        <f t="shared" si="106"/>
        <v>0</v>
      </c>
      <c r="T216" s="256">
        <f t="shared" si="107"/>
        <v>0</v>
      </c>
      <c r="U216" s="145">
        <f t="shared" si="108"/>
        <v>0</v>
      </c>
      <c r="V216" s="144">
        <f t="shared" si="109"/>
        <v>0</v>
      </c>
      <c r="W216" s="209"/>
      <c r="X216" s="222"/>
      <c r="Y216" s="258"/>
      <c r="Z216" s="223"/>
      <c r="AA216" s="223"/>
      <c r="AB216" s="223"/>
    </row>
    <row r="217" spans="1:28" ht="47.25" x14ac:dyDescent="0.25">
      <c r="A217" s="303">
        <v>209</v>
      </c>
      <c r="B217" s="231" t="s">
        <v>826</v>
      </c>
      <c r="C217" s="231" t="s">
        <v>36</v>
      </c>
      <c r="D217" s="234">
        <v>82.98</v>
      </c>
      <c r="E217" s="234">
        <v>82.98</v>
      </c>
      <c r="F217" s="234">
        <v>82.98</v>
      </c>
      <c r="G217" s="232">
        <v>98</v>
      </c>
      <c r="H217" s="232">
        <v>100</v>
      </c>
      <c r="I217" s="232">
        <v>163</v>
      </c>
      <c r="J217" s="234">
        <f t="shared" si="112"/>
        <v>1.1810074716799228</v>
      </c>
      <c r="K217" s="234">
        <f t="shared" si="113"/>
        <v>1.205109664979513</v>
      </c>
      <c r="L217" s="234">
        <f t="shared" si="76"/>
        <v>1.9643287539166063</v>
      </c>
      <c r="M217" s="196">
        <v>4.5</v>
      </c>
      <c r="N217" s="198">
        <f t="shared" si="101"/>
        <v>7</v>
      </c>
      <c r="O217" s="197">
        <f t="shared" si="102"/>
        <v>7.335</v>
      </c>
      <c r="P217" s="198">
        <f t="shared" si="103"/>
        <v>0</v>
      </c>
      <c r="Q217" s="197">
        <f t="shared" si="104"/>
        <v>0</v>
      </c>
      <c r="R217" s="198">
        <v>0</v>
      </c>
      <c r="S217" s="198">
        <f t="shared" si="106"/>
        <v>6</v>
      </c>
      <c r="T217" s="198">
        <f t="shared" si="107"/>
        <v>1</v>
      </c>
      <c r="U217" s="197">
        <f t="shared" si="108"/>
        <v>1.4</v>
      </c>
      <c r="V217" s="198">
        <f t="shared" si="109"/>
        <v>20</v>
      </c>
      <c r="W217" s="289">
        <v>7</v>
      </c>
      <c r="X217" s="289">
        <v>0</v>
      </c>
      <c r="Y217" s="289">
        <v>4</v>
      </c>
      <c r="Z217" s="311">
        <v>5</v>
      </c>
      <c r="AA217" s="311"/>
      <c r="AB217" s="330" t="s">
        <v>844</v>
      </c>
    </row>
    <row r="218" spans="1:28" s="6" customFormat="1" ht="15.75" hidden="1" customHeight="1" x14ac:dyDescent="0.25">
      <c r="A218" s="136">
        <v>210</v>
      </c>
      <c r="B218" s="158" t="s">
        <v>444</v>
      </c>
      <c r="C218" s="158" t="s">
        <v>36</v>
      </c>
      <c r="D218" s="229"/>
      <c r="E218" s="142"/>
      <c r="F218" s="142"/>
      <c r="G218" s="139"/>
      <c r="H218" s="139"/>
      <c r="I218" s="139"/>
      <c r="J218" s="142"/>
      <c r="K218" s="142"/>
      <c r="L218" s="142"/>
      <c r="M218" s="143">
        <f t="shared" si="100"/>
        <v>0</v>
      </c>
      <c r="N218" s="207">
        <f t="shared" si="101"/>
        <v>0</v>
      </c>
      <c r="O218" s="145">
        <f t="shared" si="102"/>
        <v>0</v>
      </c>
      <c r="P218" s="220">
        <f t="shared" si="103"/>
        <v>0</v>
      </c>
      <c r="Q218" s="145">
        <f t="shared" si="104"/>
        <v>0</v>
      </c>
      <c r="R218" s="144">
        <f t="shared" si="105"/>
        <v>0</v>
      </c>
      <c r="S218" s="144">
        <f t="shared" si="106"/>
        <v>0</v>
      </c>
      <c r="T218" s="256">
        <f t="shared" si="107"/>
        <v>0</v>
      </c>
      <c r="U218" s="145">
        <f t="shared" si="108"/>
        <v>0</v>
      </c>
      <c r="V218" s="144">
        <f t="shared" si="109"/>
        <v>0</v>
      </c>
      <c r="W218" s="209"/>
      <c r="X218" s="222"/>
      <c r="Y218" s="258"/>
      <c r="Z218" s="223"/>
      <c r="AA218" s="223"/>
      <c r="AB218" s="223"/>
    </row>
    <row r="219" spans="1:28" ht="47.25" x14ac:dyDescent="0.25">
      <c r="A219" s="303">
        <v>211</v>
      </c>
      <c r="B219" s="231" t="s">
        <v>659</v>
      </c>
      <c r="C219" s="231" t="s">
        <v>716</v>
      </c>
      <c r="D219" s="234">
        <v>171.8</v>
      </c>
      <c r="E219" s="234">
        <v>171.8</v>
      </c>
      <c r="F219" s="234">
        <v>171.8</v>
      </c>
      <c r="G219" s="232">
        <v>70</v>
      </c>
      <c r="H219" s="232">
        <v>82</v>
      </c>
      <c r="I219" s="232">
        <v>86</v>
      </c>
      <c r="J219" s="234">
        <f t="shared" ref="J219" si="115">G219/D219</f>
        <v>0.40745052386495922</v>
      </c>
      <c r="K219" s="234">
        <f t="shared" ref="K219" si="116">H219/E219</f>
        <v>0.47729918509895225</v>
      </c>
      <c r="L219" s="234">
        <f t="shared" ref="K219:L282" si="117">I219/F219</f>
        <v>0.50058207217694994</v>
      </c>
      <c r="M219" s="196">
        <f t="shared" si="100"/>
        <v>3</v>
      </c>
      <c r="N219" s="198">
        <f t="shared" si="101"/>
        <v>2</v>
      </c>
      <c r="O219" s="197">
        <f t="shared" si="102"/>
        <v>2.58</v>
      </c>
      <c r="P219" s="198">
        <f t="shared" si="103"/>
        <v>0</v>
      </c>
      <c r="Q219" s="197">
        <f t="shared" si="104"/>
        <v>0</v>
      </c>
      <c r="R219" s="198">
        <f t="shared" si="105"/>
        <v>0</v>
      </c>
      <c r="S219" s="198">
        <f t="shared" si="106"/>
        <v>2</v>
      </c>
      <c r="T219" s="198">
        <f t="shared" si="107"/>
        <v>0</v>
      </c>
      <c r="U219" s="197">
        <f t="shared" si="108"/>
        <v>0</v>
      </c>
      <c r="V219" s="198">
        <f t="shared" si="109"/>
        <v>0</v>
      </c>
      <c r="W219" s="289">
        <v>2</v>
      </c>
      <c r="X219" s="289"/>
      <c r="Y219" s="289"/>
      <c r="Z219" s="311">
        <v>2</v>
      </c>
      <c r="AA219" s="311">
        <f>AB219*100/Z219</f>
        <v>0</v>
      </c>
      <c r="AB219" s="330">
        <v>0</v>
      </c>
    </row>
    <row r="220" spans="1:28" s="6" customFormat="1" ht="31.5" hidden="1" customHeight="1" x14ac:dyDescent="0.25">
      <c r="A220" s="136">
        <v>212</v>
      </c>
      <c r="B220" s="158" t="s">
        <v>655</v>
      </c>
      <c r="C220" s="158" t="s">
        <v>716</v>
      </c>
      <c r="D220" s="229"/>
      <c r="E220" s="142"/>
      <c r="F220" s="142">
        <v>0</v>
      </c>
      <c r="G220" s="139"/>
      <c r="H220" s="139"/>
      <c r="I220" s="139">
        <v>0</v>
      </c>
      <c r="J220" s="142"/>
      <c r="K220" s="142"/>
      <c r="L220" s="142"/>
      <c r="M220" s="143">
        <f t="shared" si="100"/>
        <v>0</v>
      </c>
      <c r="N220" s="207">
        <f t="shared" si="101"/>
        <v>0</v>
      </c>
      <c r="O220" s="145">
        <f t="shared" si="102"/>
        <v>0</v>
      </c>
      <c r="P220" s="220">
        <f t="shared" si="103"/>
        <v>0</v>
      </c>
      <c r="Q220" s="145">
        <f t="shared" si="104"/>
        <v>0</v>
      </c>
      <c r="R220" s="144">
        <f t="shared" si="105"/>
        <v>0</v>
      </c>
      <c r="S220" s="144">
        <f t="shared" si="106"/>
        <v>0</v>
      </c>
      <c r="T220" s="256">
        <f t="shared" si="107"/>
        <v>0</v>
      </c>
      <c r="U220" s="145">
        <f t="shared" si="108"/>
        <v>0</v>
      </c>
      <c r="V220" s="144">
        <f t="shared" si="109"/>
        <v>0</v>
      </c>
      <c r="W220" s="209"/>
      <c r="X220" s="222"/>
      <c r="Y220" s="258"/>
      <c r="Z220" s="223"/>
      <c r="AA220" s="223"/>
      <c r="AB220" s="223"/>
    </row>
    <row r="221" spans="1:28" s="6" customFormat="1" ht="15.75" hidden="1" customHeight="1" x14ac:dyDescent="0.25">
      <c r="A221" s="136">
        <v>213</v>
      </c>
      <c r="B221" s="158" t="s">
        <v>827</v>
      </c>
      <c r="C221" s="158" t="s">
        <v>716</v>
      </c>
      <c r="D221" s="229"/>
      <c r="E221" s="142"/>
      <c r="F221" s="142">
        <v>0</v>
      </c>
      <c r="G221" s="139"/>
      <c r="H221" s="139"/>
      <c r="I221" s="139">
        <v>0</v>
      </c>
      <c r="J221" s="142"/>
      <c r="K221" s="142"/>
      <c r="L221" s="142"/>
      <c r="M221" s="143">
        <f t="shared" si="100"/>
        <v>0</v>
      </c>
      <c r="N221" s="207">
        <f t="shared" si="101"/>
        <v>0</v>
      </c>
      <c r="O221" s="145">
        <f t="shared" si="102"/>
        <v>0</v>
      </c>
      <c r="P221" s="220">
        <f t="shared" si="103"/>
        <v>0</v>
      </c>
      <c r="Q221" s="145">
        <f t="shared" si="104"/>
        <v>0</v>
      </c>
      <c r="R221" s="144">
        <f t="shared" si="105"/>
        <v>0</v>
      </c>
      <c r="S221" s="144">
        <f t="shared" si="106"/>
        <v>0</v>
      </c>
      <c r="T221" s="256">
        <f t="shared" si="107"/>
        <v>0</v>
      </c>
      <c r="U221" s="145">
        <f t="shared" si="108"/>
        <v>0</v>
      </c>
      <c r="V221" s="144">
        <f t="shared" si="109"/>
        <v>0</v>
      </c>
      <c r="W221" s="209"/>
      <c r="X221" s="222"/>
      <c r="Y221" s="258"/>
      <c r="Z221" s="223"/>
      <c r="AA221" s="223"/>
      <c r="AB221" s="223"/>
    </row>
    <row r="222" spans="1:28" s="6" customFormat="1" ht="31.5" hidden="1" customHeight="1" x14ac:dyDescent="0.25">
      <c r="A222" s="136">
        <v>214</v>
      </c>
      <c r="B222" s="158" t="s">
        <v>123</v>
      </c>
      <c r="C222" s="158" t="s">
        <v>716</v>
      </c>
      <c r="D222" s="229"/>
      <c r="E222" s="142"/>
      <c r="F222" s="142">
        <v>15.2</v>
      </c>
      <c r="G222" s="139"/>
      <c r="H222" s="139"/>
      <c r="I222" s="139">
        <v>0</v>
      </c>
      <c r="J222" s="142"/>
      <c r="K222" s="142"/>
      <c r="L222" s="142">
        <f t="shared" si="117"/>
        <v>0</v>
      </c>
      <c r="M222" s="143">
        <f t="shared" si="100"/>
        <v>0</v>
      </c>
      <c r="N222" s="207">
        <f t="shared" si="101"/>
        <v>0</v>
      </c>
      <c r="O222" s="145">
        <f t="shared" si="102"/>
        <v>0</v>
      </c>
      <c r="P222" s="220">
        <f t="shared" si="103"/>
        <v>0</v>
      </c>
      <c r="Q222" s="145">
        <f t="shared" si="104"/>
        <v>0</v>
      </c>
      <c r="R222" s="144">
        <f t="shared" si="105"/>
        <v>0</v>
      </c>
      <c r="S222" s="144">
        <f t="shared" si="106"/>
        <v>0</v>
      </c>
      <c r="T222" s="256">
        <f t="shared" si="107"/>
        <v>0</v>
      </c>
      <c r="U222" s="145">
        <f t="shared" si="108"/>
        <v>0</v>
      </c>
      <c r="V222" s="144">
        <f t="shared" si="109"/>
        <v>0</v>
      </c>
      <c r="W222" s="209">
        <v>0</v>
      </c>
      <c r="X222" s="222"/>
      <c r="Y222" s="258"/>
      <c r="Z222" s="223"/>
      <c r="AA222" s="223"/>
      <c r="AB222" s="223"/>
    </row>
    <row r="223" spans="1:28" s="6" customFormat="1" ht="31.5" hidden="1" customHeight="1" x14ac:dyDescent="0.25">
      <c r="A223" s="136">
        <v>215</v>
      </c>
      <c r="B223" s="158" t="s">
        <v>102</v>
      </c>
      <c r="C223" s="158" t="s">
        <v>716</v>
      </c>
      <c r="D223" s="229"/>
      <c r="E223" s="142"/>
      <c r="F223" s="142"/>
      <c r="G223" s="139"/>
      <c r="H223" s="139"/>
      <c r="I223" s="139"/>
      <c r="J223" s="142"/>
      <c r="K223" s="142"/>
      <c r="L223" s="142"/>
      <c r="M223" s="143">
        <f t="shared" si="100"/>
        <v>0</v>
      </c>
      <c r="N223" s="207">
        <f t="shared" si="101"/>
        <v>0</v>
      </c>
      <c r="O223" s="145">
        <f t="shared" si="102"/>
        <v>0</v>
      </c>
      <c r="P223" s="220">
        <f t="shared" si="103"/>
        <v>0</v>
      </c>
      <c r="Q223" s="145">
        <f t="shared" si="104"/>
        <v>0</v>
      </c>
      <c r="R223" s="144">
        <f t="shared" si="105"/>
        <v>0</v>
      </c>
      <c r="S223" s="144">
        <f t="shared" si="106"/>
        <v>0</v>
      </c>
      <c r="T223" s="256">
        <f t="shared" si="107"/>
        <v>0</v>
      </c>
      <c r="U223" s="145">
        <f t="shared" si="108"/>
        <v>0</v>
      </c>
      <c r="V223" s="144">
        <f t="shared" si="109"/>
        <v>0</v>
      </c>
      <c r="W223" s="209"/>
      <c r="X223" s="222"/>
      <c r="Y223" s="258"/>
      <c r="Z223" s="223"/>
      <c r="AA223" s="223"/>
      <c r="AB223" s="223"/>
    </row>
    <row r="224" spans="1:28" ht="31.5" x14ac:dyDescent="0.25">
      <c r="A224" s="303">
        <v>216</v>
      </c>
      <c r="B224" s="231" t="s">
        <v>717</v>
      </c>
      <c r="C224" s="231" t="s">
        <v>716</v>
      </c>
      <c r="D224" s="234">
        <v>108.07</v>
      </c>
      <c r="E224" s="234">
        <v>108.07</v>
      </c>
      <c r="F224" s="234">
        <v>108.07</v>
      </c>
      <c r="G224" s="232">
        <v>90</v>
      </c>
      <c r="H224" s="232">
        <v>103</v>
      </c>
      <c r="I224" s="232">
        <v>99</v>
      </c>
      <c r="J224" s="234">
        <f t="shared" ref="J224" si="118">G224/D224</f>
        <v>0.83279355972980484</v>
      </c>
      <c r="K224" s="234">
        <f t="shared" ref="K224" si="119">H224/E224</f>
        <v>0.95308596280188773</v>
      </c>
      <c r="L224" s="234">
        <f t="shared" si="117"/>
        <v>0.91607291570278526</v>
      </c>
      <c r="M224" s="196">
        <f t="shared" si="100"/>
        <v>3</v>
      </c>
      <c r="N224" s="198">
        <f t="shared" si="101"/>
        <v>2</v>
      </c>
      <c r="O224" s="197">
        <f t="shared" si="102"/>
        <v>2.97</v>
      </c>
      <c r="P224" s="198">
        <f t="shared" si="103"/>
        <v>0</v>
      </c>
      <c r="Q224" s="197">
        <f t="shared" si="104"/>
        <v>0</v>
      </c>
      <c r="R224" s="198">
        <f t="shared" si="105"/>
        <v>0</v>
      </c>
      <c r="S224" s="198">
        <f t="shared" si="106"/>
        <v>2</v>
      </c>
      <c r="T224" s="198">
        <f t="shared" si="107"/>
        <v>0</v>
      </c>
      <c r="U224" s="197">
        <f t="shared" si="108"/>
        <v>0</v>
      </c>
      <c r="V224" s="198">
        <f t="shared" si="109"/>
        <v>0</v>
      </c>
      <c r="W224" s="289">
        <v>2</v>
      </c>
      <c r="X224" s="289"/>
      <c r="Y224" s="289"/>
      <c r="Z224" s="311">
        <v>3</v>
      </c>
      <c r="AA224" s="311">
        <f>AB224*100/Z224</f>
        <v>0</v>
      </c>
      <c r="AB224" s="330">
        <v>0</v>
      </c>
    </row>
    <row r="225" spans="1:28" s="6" customFormat="1" ht="15.75" hidden="1" customHeight="1" x14ac:dyDescent="0.25">
      <c r="A225" s="136">
        <v>217</v>
      </c>
      <c r="B225" s="158" t="s">
        <v>444</v>
      </c>
      <c r="C225" s="158" t="s">
        <v>716</v>
      </c>
      <c r="D225" s="229"/>
      <c r="E225" s="142"/>
      <c r="F225" s="142"/>
      <c r="G225" s="139"/>
      <c r="H225" s="139"/>
      <c r="I225" s="139"/>
      <c r="J225" s="142"/>
      <c r="K225" s="142"/>
      <c r="L225" s="142"/>
      <c r="M225" s="143">
        <f t="shared" si="100"/>
        <v>0</v>
      </c>
      <c r="N225" s="207">
        <f t="shared" si="101"/>
        <v>0</v>
      </c>
      <c r="O225" s="145">
        <f t="shared" si="102"/>
        <v>0</v>
      </c>
      <c r="P225" s="220">
        <f t="shared" si="103"/>
        <v>0</v>
      </c>
      <c r="Q225" s="145">
        <f t="shared" si="104"/>
        <v>0</v>
      </c>
      <c r="R225" s="144">
        <f t="shared" si="105"/>
        <v>0</v>
      </c>
      <c r="S225" s="144">
        <f t="shared" si="106"/>
        <v>0</v>
      </c>
      <c r="T225" s="256">
        <f t="shared" si="107"/>
        <v>0</v>
      </c>
      <c r="U225" s="145">
        <f t="shared" si="108"/>
        <v>0</v>
      </c>
      <c r="V225" s="144">
        <f t="shared" si="109"/>
        <v>0</v>
      </c>
      <c r="W225" s="209"/>
      <c r="X225" s="222"/>
      <c r="Y225" s="258"/>
      <c r="Z225" s="223"/>
      <c r="AA225" s="223"/>
      <c r="AB225" s="223"/>
    </row>
    <row r="226" spans="1:28" ht="31.5" x14ac:dyDescent="0.25">
      <c r="A226" s="303">
        <v>218</v>
      </c>
      <c r="B226" s="231" t="s">
        <v>719</v>
      </c>
      <c r="C226" s="231" t="s">
        <v>65</v>
      </c>
      <c r="D226" s="234">
        <v>60.2</v>
      </c>
      <c r="E226" s="234">
        <v>60.2</v>
      </c>
      <c r="F226" s="234">
        <v>57.22</v>
      </c>
      <c r="G226" s="232">
        <v>211</v>
      </c>
      <c r="H226" s="232">
        <v>202</v>
      </c>
      <c r="I226" s="232">
        <v>236</v>
      </c>
      <c r="J226" s="234">
        <f t="shared" ref="J226:J230" si="120">G226/D226</f>
        <v>3.5049833887043187</v>
      </c>
      <c r="K226" s="234">
        <f t="shared" ref="K226:K230" si="121">H226/E226</f>
        <v>3.3554817275747508</v>
      </c>
      <c r="L226" s="234">
        <f t="shared" si="117"/>
        <v>4.1244320167773507</v>
      </c>
      <c r="M226" s="196">
        <v>6.5</v>
      </c>
      <c r="N226" s="198">
        <f t="shared" si="101"/>
        <v>15</v>
      </c>
      <c r="O226" s="197">
        <f t="shared" si="102"/>
        <v>15.34</v>
      </c>
      <c r="P226" s="198">
        <f t="shared" si="103"/>
        <v>3</v>
      </c>
      <c r="Q226" s="197">
        <f t="shared" si="104"/>
        <v>3.75</v>
      </c>
      <c r="R226" s="198">
        <f t="shared" si="105"/>
        <v>25</v>
      </c>
      <c r="S226" s="198">
        <f t="shared" si="106"/>
        <v>9</v>
      </c>
      <c r="T226" s="198">
        <f t="shared" si="107"/>
        <v>3</v>
      </c>
      <c r="U226" s="197">
        <f t="shared" si="108"/>
        <v>3</v>
      </c>
      <c r="V226" s="198">
        <f t="shared" si="109"/>
        <v>20</v>
      </c>
      <c r="W226" s="289">
        <v>15</v>
      </c>
      <c r="X226" s="289">
        <v>3</v>
      </c>
      <c r="Y226" s="289">
        <v>3</v>
      </c>
      <c r="Z226" s="311">
        <v>10</v>
      </c>
      <c r="AA226" s="311">
        <f t="shared" ref="AA226:AA230" si="122">AB226*100/Z226</f>
        <v>100</v>
      </c>
      <c r="AB226" s="330">
        <v>10</v>
      </c>
    </row>
    <row r="227" spans="1:28" ht="31.5" x14ac:dyDescent="0.25">
      <c r="A227" s="303">
        <v>219</v>
      </c>
      <c r="B227" s="231" t="s">
        <v>720</v>
      </c>
      <c r="C227" s="231" t="s">
        <v>65</v>
      </c>
      <c r="D227" s="234">
        <v>33.49</v>
      </c>
      <c r="E227" s="234">
        <v>33.49</v>
      </c>
      <c r="F227" s="234">
        <v>33.49</v>
      </c>
      <c r="G227" s="232">
        <v>98</v>
      </c>
      <c r="H227" s="232">
        <v>64</v>
      </c>
      <c r="I227" s="232">
        <v>62</v>
      </c>
      <c r="J227" s="234">
        <f t="shared" si="120"/>
        <v>2.9262466407882948</v>
      </c>
      <c r="K227" s="234">
        <f t="shared" si="121"/>
        <v>1.9110182143923558</v>
      </c>
      <c r="L227" s="234">
        <f t="shared" si="117"/>
        <v>1.8512988951925946</v>
      </c>
      <c r="M227" s="196">
        <v>4</v>
      </c>
      <c r="N227" s="198">
        <f t="shared" si="101"/>
        <v>2</v>
      </c>
      <c r="O227" s="197">
        <f t="shared" si="102"/>
        <v>2.48</v>
      </c>
      <c r="P227" s="198">
        <f t="shared" si="103"/>
        <v>0</v>
      </c>
      <c r="Q227" s="197">
        <f t="shared" si="104"/>
        <v>0.5</v>
      </c>
      <c r="R227" s="198">
        <f t="shared" si="105"/>
        <v>25</v>
      </c>
      <c r="S227" s="198">
        <f t="shared" si="106"/>
        <v>2</v>
      </c>
      <c r="T227" s="198">
        <f t="shared" si="107"/>
        <v>0</v>
      </c>
      <c r="U227" s="197">
        <f t="shared" si="108"/>
        <v>0.4</v>
      </c>
      <c r="V227" s="198">
        <f t="shared" si="109"/>
        <v>20</v>
      </c>
      <c r="W227" s="289">
        <v>2</v>
      </c>
      <c r="X227" s="289"/>
      <c r="Y227" s="289"/>
      <c r="Z227" s="311">
        <v>2</v>
      </c>
      <c r="AA227" s="311">
        <f t="shared" si="122"/>
        <v>100</v>
      </c>
      <c r="AB227" s="330">
        <v>2</v>
      </c>
    </row>
    <row r="228" spans="1:28" ht="31.5" x14ac:dyDescent="0.25">
      <c r="A228" s="303">
        <v>220</v>
      </c>
      <c r="B228" s="231" t="s">
        <v>721</v>
      </c>
      <c r="C228" s="231" t="s">
        <v>65</v>
      </c>
      <c r="D228" s="234">
        <v>27.5</v>
      </c>
      <c r="E228" s="234">
        <v>27.5</v>
      </c>
      <c r="F228" s="234">
        <v>27.5</v>
      </c>
      <c r="G228" s="232">
        <v>47</v>
      </c>
      <c r="H228" s="232">
        <v>67</v>
      </c>
      <c r="I228" s="232">
        <v>75</v>
      </c>
      <c r="J228" s="234">
        <f t="shared" si="120"/>
        <v>1.709090909090909</v>
      </c>
      <c r="K228" s="234">
        <f t="shared" si="121"/>
        <v>2.4363636363636365</v>
      </c>
      <c r="L228" s="234">
        <f t="shared" si="117"/>
        <v>2.7272727272727271</v>
      </c>
      <c r="M228" s="196">
        <v>6</v>
      </c>
      <c r="N228" s="198">
        <f t="shared" si="101"/>
        <v>4</v>
      </c>
      <c r="O228" s="197">
        <f t="shared" si="102"/>
        <v>4.5</v>
      </c>
      <c r="P228" s="198">
        <f t="shared" si="103"/>
        <v>0</v>
      </c>
      <c r="Q228" s="197">
        <f t="shared" si="104"/>
        <v>0</v>
      </c>
      <c r="R228" s="198">
        <v>0</v>
      </c>
      <c r="S228" s="198">
        <f t="shared" si="106"/>
        <v>4</v>
      </c>
      <c r="T228" s="198">
        <f t="shared" si="107"/>
        <v>0</v>
      </c>
      <c r="U228" s="197">
        <f t="shared" si="108"/>
        <v>0.8</v>
      </c>
      <c r="V228" s="198">
        <f t="shared" si="109"/>
        <v>20</v>
      </c>
      <c r="W228" s="289">
        <v>4</v>
      </c>
      <c r="X228" s="289">
        <v>0</v>
      </c>
      <c r="Y228" s="289">
        <v>1</v>
      </c>
      <c r="Z228" s="311">
        <v>2</v>
      </c>
      <c r="AA228" s="311">
        <f t="shared" si="122"/>
        <v>100</v>
      </c>
      <c r="AB228" s="330">
        <v>2</v>
      </c>
    </row>
    <row r="229" spans="1:28" ht="47.25" x14ac:dyDescent="0.25">
      <c r="A229" s="303">
        <v>221</v>
      </c>
      <c r="B229" s="231" t="s">
        <v>722</v>
      </c>
      <c r="C229" s="231" t="s">
        <v>65</v>
      </c>
      <c r="D229" s="328">
        <v>4030.7</v>
      </c>
      <c r="E229" s="234">
        <v>3313.3</v>
      </c>
      <c r="F229" s="234">
        <v>3313.3</v>
      </c>
      <c r="G229" s="232">
        <v>2084</v>
      </c>
      <c r="H229" s="232">
        <v>2132</v>
      </c>
      <c r="I229" s="232">
        <v>1498</v>
      </c>
      <c r="J229" s="234">
        <f t="shared" si="120"/>
        <v>0.51703178108020942</v>
      </c>
      <c r="K229" s="234">
        <f t="shared" si="121"/>
        <v>0.64346723810098694</v>
      </c>
      <c r="L229" s="234">
        <f t="shared" si="117"/>
        <v>0.45211722451936132</v>
      </c>
      <c r="M229" s="196">
        <f t="shared" si="100"/>
        <v>3</v>
      </c>
      <c r="N229" s="198">
        <f t="shared" si="101"/>
        <v>44</v>
      </c>
      <c r="O229" s="197">
        <f t="shared" si="102"/>
        <v>44.94</v>
      </c>
      <c r="P229" s="198">
        <f t="shared" si="103"/>
        <v>0</v>
      </c>
      <c r="Q229" s="197">
        <f t="shared" si="104"/>
        <v>0</v>
      </c>
      <c r="R229" s="198">
        <f t="shared" si="105"/>
        <v>0</v>
      </c>
      <c r="S229" s="198">
        <f t="shared" si="106"/>
        <v>36</v>
      </c>
      <c r="T229" s="198">
        <f t="shared" si="107"/>
        <v>8</v>
      </c>
      <c r="U229" s="197">
        <f t="shared" si="108"/>
        <v>8.8000000000000007</v>
      </c>
      <c r="V229" s="198">
        <v>20</v>
      </c>
      <c r="W229" s="289">
        <v>70</v>
      </c>
      <c r="X229" s="289">
        <v>0</v>
      </c>
      <c r="Y229" s="289">
        <v>10</v>
      </c>
      <c r="Z229" s="311">
        <v>63</v>
      </c>
      <c r="AA229" s="311">
        <f t="shared" si="122"/>
        <v>63.492063492063494</v>
      </c>
      <c r="AB229" s="330">
        <v>40</v>
      </c>
    </row>
    <row r="230" spans="1:28" ht="31.5" x14ac:dyDescent="0.25">
      <c r="A230" s="303">
        <v>222</v>
      </c>
      <c r="B230" s="231" t="s">
        <v>2</v>
      </c>
      <c r="C230" s="231" t="s">
        <v>65</v>
      </c>
      <c r="D230" s="328">
        <v>529.29999999999995</v>
      </c>
      <c r="E230" s="234">
        <v>1246.71</v>
      </c>
      <c r="F230" s="234">
        <v>1246.71</v>
      </c>
      <c r="G230" s="232">
        <v>256</v>
      </c>
      <c r="H230" s="232">
        <v>506</v>
      </c>
      <c r="I230" s="232">
        <v>464</v>
      </c>
      <c r="J230" s="234">
        <f t="shared" si="120"/>
        <v>0.48365766106177976</v>
      </c>
      <c r="K230" s="234">
        <f t="shared" si="121"/>
        <v>0.40586824522142279</v>
      </c>
      <c r="L230" s="234">
        <f t="shared" si="117"/>
        <v>0.37217957664573154</v>
      </c>
      <c r="M230" s="196">
        <f t="shared" si="100"/>
        <v>3</v>
      </c>
      <c r="N230" s="198">
        <f t="shared" si="101"/>
        <v>13</v>
      </c>
      <c r="O230" s="197">
        <f t="shared" si="102"/>
        <v>13.92</v>
      </c>
      <c r="P230" s="198">
        <f t="shared" si="103"/>
        <v>0</v>
      </c>
      <c r="Q230" s="197">
        <f t="shared" si="104"/>
        <v>0</v>
      </c>
      <c r="R230" s="198">
        <f t="shared" si="105"/>
        <v>0</v>
      </c>
      <c r="S230" s="198">
        <f t="shared" si="106"/>
        <v>11</v>
      </c>
      <c r="T230" s="198">
        <f t="shared" si="107"/>
        <v>2</v>
      </c>
      <c r="U230" s="197">
        <f t="shared" si="108"/>
        <v>2.6</v>
      </c>
      <c r="V230" s="198">
        <v>20</v>
      </c>
      <c r="W230" s="289" t="s">
        <v>842</v>
      </c>
      <c r="X230" s="289"/>
      <c r="Y230" s="289"/>
      <c r="Z230" s="311">
        <v>15</v>
      </c>
      <c r="AA230" s="311">
        <f t="shared" si="122"/>
        <v>86.666666666666671</v>
      </c>
      <c r="AB230" s="330">
        <v>13</v>
      </c>
    </row>
    <row r="231" spans="1:28" s="6" customFormat="1" ht="31.5" hidden="1" customHeight="1" x14ac:dyDescent="0.25">
      <c r="A231" s="136">
        <v>223</v>
      </c>
      <c r="B231" s="158" t="s">
        <v>444</v>
      </c>
      <c r="C231" s="158" t="s">
        <v>65</v>
      </c>
      <c r="D231" s="229"/>
      <c r="E231" s="142"/>
      <c r="F231" s="142"/>
      <c r="G231" s="139"/>
      <c r="H231" s="139"/>
      <c r="I231" s="139"/>
      <c r="J231" s="142"/>
      <c r="K231" s="142"/>
      <c r="L231" s="142"/>
      <c r="M231" s="143">
        <f t="shared" si="100"/>
        <v>0</v>
      </c>
      <c r="N231" s="207">
        <f t="shared" si="101"/>
        <v>0</v>
      </c>
      <c r="O231" s="145">
        <f t="shared" si="102"/>
        <v>0</v>
      </c>
      <c r="P231" s="220">
        <f t="shared" si="103"/>
        <v>0</v>
      </c>
      <c r="Q231" s="145">
        <f t="shared" si="104"/>
        <v>0</v>
      </c>
      <c r="R231" s="144">
        <f t="shared" si="105"/>
        <v>0</v>
      </c>
      <c r="S231" s="144">
        <f t="shared" si="106"/>
        <v>0</v>
      </c>
      <c r="T231" s="256">
        <f t="shared" si="107"/>
        <v>0</v>
      </c>
      <c r="U231" s="145">
        <f t="shared" si="108"/>
        <v>0</v>
      </c>
      <c r="V231" s="144">
        <f t="shared" si="109"/>
        <v>0</v>
      </c>
      <c r="W231" s="209"/>
      <c r="X231" s="222"/>
      <c r="Y231" s="258"/>
      <c r="Z231" s="223"/>
      <c r="AA231" s="223"/>
      <c r="AB231" s="223"/>
    </row>
    <row r="232" spans="1:28" s="6" customFormat="1" ht="31.5" hidden="1" customHeight="1" x14ac:dyDescent="0.25">
      <c r="A232" s="136">
        <v>224</v>
      </c>
      <c r="B232" s="158" t="s">
        <v>696</v>
      </c>
      <c r="C232" s="158" t="s">
        <v>40</v>
      </c>
      <c r="D232" s="229"/>
      <c r="E232" s="142"/>
      <c r="F232" s="142"/>
      <c r="G232" s="139"/>
      <c r="H232" s="139"/>
      <c r="I232" s="139"/>
      <c r="J232" s="142"/>
      <c r="K232" s="142"/>
      <c r="L232" s="142"/>
      <c r="M232" s="143">
        <f t="shared" si="100"/>
        <v>0</v>
      </c>
      <c r="N232" s="207">
        <f t="shared" si="101"/>
        <v>0</v>
      </c>
      <c r="O232" s="145">
        <f t="shared" si="102"/>
        <v>0</v>
      </c>
      <c r="P232" s="220">
        <f t="shared" si="103"/>
        <v>0</v>
      </c>
      <c r="Q232" s="145">
        <f t="shared" si="104"/>
        <v>0</v>
      </c>
      <c r="R232" s="144">
        <f t="shared" si="105"/>
        <v>0</v>
      </c>
      <c r="S232" s="144">
        <f t="shared" si="106"/>
        <v>0</v>
      </c>
      <c r="T232" s="256">
        <f t="shared" si="107"/>
        <v>0</v>
      </c>
      <c r="U232" s="145">
        <f t="shared" si="108"/>
        <v>0</v>
      </c>
      <c r="V232" s="144">
        <f t="shared" si="109"/>
        <v>0</v>
      </c>
      <c r="W232" s="209"/>
      <c r="X232" s="222"/>
      <c r="Y232" s="258"/>
      <c r="Z232" s="223"/>
      <c r="AA232" s="223"/>
      <c r="AB232" s="223"/>
    </row>
    <row r="233" spans="1:28" s="6" customFormat="1" ht="31.5" hidden="1" customHeight="1" x14ac:dyDescent="0.25">
      <c r="A233" s="136">
        <v>225</v>
      </c>
      <c r="B233" s="158" t="s">
        <v>655</v>
      </c>
      <c r="C233" s="158" t="s">
        <v>40</v>
      </c>
      <c r="D233" s="229"/>
      <c r="E233" s="142"/>
      <c r="F233" s="142"/>
      <c r="G233" s="139"/>
      <c r="H233" s="139"/>
      <c r="I233" s="139"/>
      <c r="J233" s="142"/>
      <c r="K233" s="142"/>
      <c r="L233" s="142"/>
      <c r="M233" s="143">
        <f t="shared" si="100"/>
        <v>0</v>
      </c>
      <c r="N233" s="207">
        <f t="shared" si="101"/>
        <v>0</v>
      </c>
      <c r="O233" s="145">
        <f t="shared" si="102"/>
        <v>0</v>
      </c>
      <c r="P233" s="220">
        <f t="shared" si="103"/>
        <v>0</v>
      </c>
      <c r="Q233" s="145">
        <f t="shared" si="104"/>
        <v>0</v>
      </c>
      <c r="R233" s="144">
        <f t="shared" si="105"/>
        <v>0</v>
      </c>
      <c r="S233" s="144">
        <f t="shared" si="106"/>
        <v>0</v>
      </c>
      <c r="T233" s="256">
        <f t="shared" si="107"/>
        <v>0</v>
      </c>
      <c r="U233" s="145">
        <f t="shared" si="108"/>
        <v>0</v>
      </c>
      <c r="V233" s="144">
        <f t="shared" si="109"/>
        <v>0</v>
      </c>
      <c r="W233" s="209"/>
      <c r="X233" s="222"/>
      <c r="Y233" s="258"/>
      <c r="Z233" s="223"/>
      <c r="AA233" s="223"/>
      <c r="AB233" s="223"/>
    </row>
    <row r="234" spans="1:28" x14ac:dyDescent="0.25">
      <c r="A234" s="303">
        <v>226</v>
      </c>
      <c r="B234" s="231" t="s">
        <v>2</v>
      </c>
      <c r="C234" s="231" t="s">
        <v>40</v>
      </c>
      <c r="D234" s="234">
        <v>558.75</v>
      </c>
      <c r="E234" s="234">
        <v>558.75</v>
      </c>
      <c r="F234" s="234">
        <v>558.75</v>
      </c>
      <c r="G234" s="232">
        <v>539</v>
      </c>
      <c r="H234" s="232">
        <v>541</v>
      </c>
      <c r="I234" s="232">
        <v>784</v>
      </c>
      <c r="J234" s="234">
        <f t="shared" ref="J234" si="123">G234/D234</f>
        <v>0.96465324384787476</v>
      </c>
      <c r="K234" s="234">
        <f t="shared" ref="K234" si="124">H234/E234</f>
        <v>0.96823266219239379</v>
      </c>
      <c r="L234" s="234">
        <f t="shared" si="117"/>
        <v>1.4031319910514541</v>
      </c>
      <c r="M234" s="196">
        <v>3</v>
      </c>
      <c r="N234" s="198">
        <f t="shared" si="101"/>
        <v>23</v>
      </c>
      <c r="O234" s="197">
        <f t="shared" si="102"/>
        <v>23.52</v>
      </c>
      <c r="P234" s="198">
        <f t="shared" si="103"/>
        <v>0</v>
      </c>
      <c r="Q234" s="197">
        <f t="shared" si="104"/>
        <v>0</v>
      </c>
      <c r="R234" s="198">
        <v>0</v>
      </c>
      <c r="S234" s="198">
        <f t="shared" si="106"/>
        <v>19</v>
      </c>
      <c r="T234" s="198">
        <f t="shared" si="107"/>
        <v>4</v>
      </c>
      <c r="U234" s="197">
        <f t="shared" si="108"/>
        <v>4.5999999999999996</v>
      </c>
      <c r="V234" s="198">
        <f t="shared" si="109"/>
        <v>20</v>
      </c>
      <c r="W234" s="289" t="s">
        <v>842</v>
      </c>
      <c r="X234" s="289"/>
      <c r="Y234" s="289"/>
      <c r="Z234" s="311">
        <v>16</v>
      </c>
      <c r="AA234" s="311">
        <f t="shared" ref="AA234:AA236" si="125">AB234*100/Z234</f>
        <v>50</v>
      </c>
      <c r="AB234" s="330">
        <v>8</v>
      </c>
    </row>
    <row r="235" spans="1:28" ht="31.5" x14ac:dyDescent="0.25">
      <c r="A235" s="303">
        <v>227</v>
      </c>
      <c r="B235" s="231" t="s">
        <v>243</v>
      </c>
      <c r="C235" s="231" t="s">
        <v>40</v>
      </c>
      <c r="D235" s="234">
        <v>74.680000000000007</v>
      </c>
      <c r="E235" s="234">
        <v>74.680000000000007</v>
      </c>
      <c r="F235" s="234">
        <v>74.680000000000007</v>
      </c>
      <c r="G235" s="232">
        <v>185</v>
      </c>
      <c r="H235" s="232">
        <v>155</v>
      </c>
      <c r="I235" s="232">
        <v>142</v>
      </c>
      <c r="J235" s="234">
        <f t="shared" ref="J235:J240" si="126">G235/D235</f>
        <v>2.4772362078200318</v>
      </c>
      <c r="K235" s="234">
        <f t="shared" ref="K235:K240" si="127">H235/E235</f>
        <v>2.0755222281735404</v>
      </c>
      <c r="L235" s="234">
        <f t="shared" si="117"/>
        <v>1.9014461703267271</v>
      </c>
      <c r="M235" s="196">
        <f t="shared" si="100"/>
        <v>5</v>
      </c>
      <c r="N235" s="198">
        <f t="shared" si="101"/>
        <v>7</v>
      </c>
      <c r="O235" s="197">
        <f t="shared" si="102"/>
        <v>7.1</v>
      </c>
      <c r="P235" s="198">
        <f t="shared" si="103"/>
        <v>1</v>
      </c>
      <c r="Q235" s="197">
        <f t="shared" si="104"/>
        <v>1.75</v>
      </c>
      <c r="R235" s="198">
        <f t="shared" si="105"/>
        <v>25</v>
      </c>
      <c r="S235" s="198">
        <f t="shared" si="106"/>
        <v>5</v>
      </c>
      <c r="T235" s="198">
        <f t="shared" si="107"/>
        <v>1</v>
      </c>
      <c r="U235" s="197">
        <f t="shared" si="108"/>
        <v>1.4</v>
      </c>
      <c r="V235" s="198">
        <f t="shared" si="109"/>
        <v>20</v>
      </c>
      <c r="W235" s="289">
        <v>7</v>
      </c>
      <c r="X235" s="289">
        <v>1</v>
      </c>
      <c r="Y235" s="289">
        <v>1</v>
      </c>
      <c r="Z235" s="311">
        <v>10</v>
      </c>
      <c r="AA235" s="311">
        <f t="shared" si="125"/>
        <v>60</v>
      </c>
      <c r="AB235" s="330">
        <v>6</v>
      </c>
    </row>
    <row r="236" spans="1:28" ht="32.25" customHeight="1" x14ac:dyDescent="0.25">
      <c r="A236" s="303">
        <v>228</v>
      </c>
      <c r="B236" s="231" t="s">
        <v>105</v>
      </c>
      <c r="C236" s="231" t="s">
        <v>40</v>
      </c>
      <c r="D236" s="328">
        <v>168.3</v>
      </c>
      <c r="E236" s="328">
        <v>168.3</v>
      </c>
      <c r="F236" s="234">
        <v>170.05</v>
      </c>
      <c r="G236" s="232">
        <v>191</v>
      </c>
      <c r="H236" s="232">
        <v>195</v>
      </c>
      <c r="I236" s="232">
        <v>231</v>
      </c>
      <c r="J236" s="234">
        <f t="shared" si="126"/>
        <v>1.1348781937017229</v>
      </c>
      <c r="K236" s="234">
        <f t="shared" si="127"/>
        <v>1.1586452762923349</v>
      </c>
      <c r="L236" s="234">
        <f t="shared" si="117"/>
        <v>1.358423992943252</v>
      </c>
      <c r="M236" s="196">
        <f t="shared" si="100"/>
        <v>5</v>
      </c>
      <c r="N236" s="198">
        <f t="shared" si="101"/>
        <v>11</v>
      </c>
      <c r="O236" s="197">
        <f t="shared" si="102"/>
        <v>11.55</v>
      </c>
      <c r="P236" s="198">
        <f t="shared" si="103"/>
        <v>2</v>
      </c>
      <c r="Q236" s="197">
        <f t="shared" si="104"/>
        <v>2.75</v>
      </c>
      <c r="R236" s="198">
        <f t="shared" si="105"/>
        <v>25</v>
      </c>
      <c r="S236" s="198">
        <f t="shared" si="106"/>
        <v>7</v>
      </c>
      <c r="T236" s="198">
        <f t="shared" si="107"/>
        <v>2</v>
      </c>
      <c r="U236" s="197">
        <f t="shared" si="108"/>
        <v>2.2000000000000002</v>
      </c>
      <c r="V236" s="198">
        <f t="shared" si="109"/>
        <v>20</v>
      </c>
      <c r="W236" s="289">
        <v>11</v>
      </c>
      <c r="X236" s="289">
        <v>2</v>
      </c>
      <c r="Y236" s="289">
        <v>2</v>
      </c>
      <c r="Z236" s="311">
        <v>9</v>
      </c>
      <c r="AA236" s="311">
        <f t="shared" si="125"/>
        <v>77.777777777777771</v>
      </c>
      <c r="AB236" s="330">
        <v>7</v>
      </c>
    </row>
    <row r="237" spans="1:28" s="6" customFormat="1" ht="15.75" hidden="1" customHeight="1" x14ac:dyDescent="0.25">
      <c r="A237" s="136">
        <v>229</v>
      </c>
      <c r="B237" s="158" t="s">
        <v>444</v>
      </c>
      <c r="C237" s="158" t="s">
        <v>40</v>
      </c>
      <c r="D237" s="229"/>
      <c r="E237" s="142"/>
      <c r="F237" s="142"/>
      <c r="G237" s="139"/>
      <c r="H237" s="139"/>
      <c r="I237" s="139"/>
      <c r="J237" s="142"/>
      <c r="K237" s="142"/>
      <c r="L237" s="142"/>
      <c r="M237" s="143">
        <f t="shared" si="100"/>
        <v>0</v>
      </c>
      <c r="N237" s="207">
        <f t="shared" si="101"/>
        <v>0</v>
      </c>
      <c r="O237" s="145">
        <f t="shared" si="102"/>
        <v>0</v>
      </c>
      <c r="P237" s="220">
        <f t="shared" si="103"/>
        <v>0</v>
      </c>
      <c r="Q237" s="145">
        <f t="shared" si="104"/>
        <v>0</v>
      </c>
      <c r="R237" s="144">
        <f t="shared" si="105"/>
        <v>0</v>
      </c>
      <c r="S237" s="144">
        <f t="shared" si="106"/>
        <v>0</v>
      </c>
      <c r="T237" s="256">
        <f t="shared" si="107"/>
        <v>0</v>
      </c>
      <c r="U237" s="145">
        <f t="shared" si="108"/>
        <v>0</v>
      </c>
      <c r="V237" s="144">
        <f t="shared" si="109"/>
        <v>0</v>
      </c>
      <c r="W237" s="209"/>
      <c r="X237" s="222"/>
      <c r="Y237" s="258"/>
      <c r="Z237" s="223"/>
      <c r="AA237" s="223"/>
      <c r="AB237" s="223"/>
    </row>
    <row r="238" spans="1:28" ht="31.5" x14ac:dyDescent="0.25">
      <c r="A238" s="303">
        <v>230</v>
      </c>
      <c r="B238" s="231" t="s">
        <v>828</v>
      </c>
      <c r="C238" s="231" t="s">
        <v>67</v>
      </c>
      <c r="D238" s="234">
        <v>14952.17</v>
      </c>
      <c r="E238" s="234">
        <v>14952.17</v>
      </c>
      <c r="F238" s="234">
        <v>14952.17</v>
      </c>
      <c r="G238" s="232">
        <v>9798</v>
      </c>
      <c r="H238" s="232">
        <v>9890</v>
      </c>
      <c r="I238" s="232">
        <v>9071</v>
      </c>
      <c r="J238" s="234">
        <f t="shared" si="126"/>
        <v>0.65528949978498108</v>
      </c>
      <c r="K238" s="234">
        <f t="shared" si="127"/>
        <v>0.66144245283460523</v>
      </c>
      <c r="L238" s="234">
        <f t="shared" si="117"/>
        <v>0.60666779470805909</v>
      </c>
      <c r="M238" s="196">
        <v>2.4300000000000002</v>
      </c>
      <c r="N238" s="198">
        <f t="shared" si="101"/>
        <v>220</v>
      </c>
      <c r="O238" s="197">
        <f t="shared" si="102"/>
        <v>220.42530000000002</v>
      </c>
      <c r="P238" s="198">
        <f t="shared" si="103"/>
        <v>3</v>
      </c>
      <c r="Q238" s="197">
        <f t="shared" si="104"/>
        <v>3.3</v>
      </c>
      <c r="R238" s="198">
        <v>1.5</v>
      </c>
      <c r="S238" s="198">
        <f t="shared" si="106"/>
        <v>173</v>
      </c>
      <c r="T238" s="198">
        <f t="shared" si="107"/>
        <v>44</v>
      </c>
      <c r="U238" s="197">
        <f t="shared" si="108"/>
        <v>44</v>
      </c>
      <c r="V238" s="198">
        <v>20</v>
      </c>
      <c r="W238" s="289">
        <v>220</v>
      </c>
      <c r="X238" s="289">
        <v>3</v>
      </c>
      <c r="Y238" s="289">
        <v>44</v>
      </c>
      <c r="Z238" s="311">
        <v>202</v>
      </c>
      <c r="AA238" s="311">
        <f t="shared" ref="AA238" si="128">AB238*100/Z238</f>
        <v>43.069306930693067</v>
      </c>
      <c r="AB238" s="330">
        <v>87</v>
      </c>
    </row>
    <row r="239" spans="1:28" ht="31.5" x14ac:dyDescent="0.25">
      <c r="A239" s="303">
        <v>231</v>
      </c>
      <c r="B239" s="231" t="s">
        <v>772</v>
      </c>
      <c r="C239" s="231" t="s">
        <v>67</v>
      </c>
      <c r="D239" s="328"/>
      <c r="E239" s="234"/>
      <c r="F239" s="234">
        <v>416.08</v>
      </c>
      <c r="G239" s="232"/>
      <c r="H239" s="232"/>
      <c r="I239" s="232">
        <v>261</v>
      </c>
      <c r="J239" s="234"/>
      <c r="K239" s="234">
        <v>0.53</v>
      </c>
      <c r="L239" s="234">
        <f t="shared" si="117"/>
        <v>0.62728321476639115</v>
      </c>
      <c r="M239" s="196">
        <f t="shared" si="100"/>
        <v>3</v>
      </c>
      <c r="N239" s="198">
        <f t="shared" si="101"/>
        <v>7</v>
      </c>
      <c r="O239" s="197">
        <f t="shared" si="102"/>
        <v>7.83</v>
      </c>
      <c r="P239" s="198">
        <f t="shared" si="103"/>
        <v>1</v>
      </c>
      <c r="Q239" s="197">
        <f t="shared" si="104"/>
        <v>1.75</v>
      </c>
      <c r="R239" s="198">
        <v>25</v>
      </c>
      <c r="S239" s="198">
        <f t="shared" si="106"/>
        <v>5</v>
      </c>
      <c r="T239" s="198">
        <f t="shared" si="107"/>
        <v>1</v>
      </c>
      <c r="U239" s="197">
        <f t="shared" si="108"/>
        <v>1.4</v>
      </c>
      <c r="V239" s="198">
        <v>20</v>
      </c>
      <c r="W239" s="289">
        <v>8</v>
      </c>
      <c r="X239" s="289">
        <v>1</v>
      </c>
      <c r="Y239" s="289">
        <v>1</v>
      </c>
      <c r="Z239" s="311"/>
      <c r="AA239" s="311"/>
      <c r="AB239" s="330"/>
    </row>
    <row r="240" spans="1:28" ht="31.5" x14ac:dyDescent="0.25">
      <c r="A240" s="303">
        <v>232</v>
      </c>
      <c r="B240" s="231" t="s">
        <v>106</v>
      </c>
      <c r="C240" s="231" t="s">
        <v>67</v>
      </c>
      <c r="D240" s="234">
        <v>293.77999999999997</v>
      </c>
      <c r="E240" s="234">
        <v>293.77999999999997</v>
      </c>
      <c r="F240" s="234">
        <v>293.77999999999997</v>
      </c>
      <c r="G240" s="232">
        <v>382</v>
      </c>
      <c r="H240" s="232">
        <v>361</v>
      </c>
      <c r="I240" s="232">
        <v>332</v>
      </c>
      <c r="J240" s="234">
        <f t="shared" si="126"/>
        <v>1.3002927360609982</v>
      </c>
      <c r="K240" s="234">
        <f t="shared" si="127"/>
        <v>1.2288106746545036</v>
      </c>
      <c r="L240" s="234">
        <f t="shared" si="117"/>
        <v>1.1300973517598203</v>
      </c>
      <c r="M240" s="196">
        <v>1.8</v>
      </c>
      <c r="N240" s="198">
        <f t="shared" si="101"/>
        <v>5</v>
      </c>
      <c r="O240" s="197">
        <f t="shared" si="102"/>
        <v>5.976</v>
      </c>
      <c r="P240" s="198">
        <f t="shared" si="103"/>
        <v>1</v>
      </c>
      <c r="Q240" s="197">
        <f t="shared" si="104"/>
        <v>1.25</v>
      </c>
      <c r="R240" s="198">
        <f t="shared" si="105"/>
        <v>25</v>
      </c>
      <c r="S240" s="198">
        <f t="shared" si="106"/>
        <v>3</v>
      </c>
      <c r="T240" s="198">
        <f t="shared" si="107"/>
        <v>1</v>
      </c>
      <c r="U240" s="197">
        <f t="shared" si="108"/>
        <v>1</v>
      </c>
      <c r="V240" s="198">
        <f t="shared" si="109"/>
        <v>20</v>
      </c>
      <c r="W240" s="289">
        <v>5</v>
      </c>
      <c r="X240" s="289">
        <v>1</v>
      </c>
      <c r="Y240" s="289">
        <v>1</v>
      </c>
      <c r="Z240" s="311">
        <v>5</v>
      </c>
      <c r="AA240" s="311"/>
      <c r="AB240" s="330" t="s">
        <v>844</v>
      </c>
    </row>
    <row r="241" spans="1:28" ht="31.5" customHeight="1" x14ac:dyDescent="0.25">
      <c r="A241" s="303">
        <v>233</v>
      </c>
      <c r="B241" s="231" t="s">
        <v>774</v>
      </c>
      <c r="C241" s="231" t="s">
        <v>67</v>
      </c>
      <c r="D241" s="328"/>
      <c r="E241" s="234"/>
      <c r="F241" s="234">
        <v>138.86000000000001</v>
      </c>
      <c r="G241" s="232"/>
      <c r="H241" s="232"/>
      <c r="I241" s="232">
        <v>116</v>
      </c>
      <c r="J241" s="234"/>
      <c r="K241" s="234">
        <v>0.53</v>
      </c>
      <c r="L241" s="234">
        <f t="shared" si="117"/>
        <v>0.83537375774161016</v>
      </c>
      <c r="M241" s="196">
        <f t="shared" si="100"/>
        <v>3</v>
      </c>
      <c r="N241" s="198">
        <f t="shared" si="101"/>
        <v>3</v>
      </c>
      <c r="O241" s="197">
        <f t="shared" si="102"/>
        <v>3.48</v>
      </c>
      <c r="P241" s="198">
        <f t="shared" si="103"/>
        <v>0</v>
      </c>
      <c r="Q241" s="197">
        <f t="shared" si="104"/>
        <v>0</v>
      </c>
      <c r="R241" s="198">
        <f t="shared" si="105"/>
        <v>0</v>
      </c>
      <c r="S241" s="198">
        <f t="shared" si="106"/>
        <v>3</v>
      </c>
      <c r="T241" s="198">
        <f t="shared" si="107"/>
        <v>0</v>
      </c>
      <c r="U241" s="197">
        <f t="shared" si="108"/>
        <v>0</v>
      </c>
      <c r="V241" s="198">
        <f t="shared" si="109"/>
        <v>0</v>
      </c>
      <c r="W241" s="289">
        <v>3</v>
      </c>
      <c r="X241" s="289"/>
      <c r="Y241" s="289"/>
      <c r="Z241" s="311"/>
      <c r="AA241" s="311"/>
      <c r="AB241" s="330"/>
    </row>
    <row r="242" spans="1:28" s="6" customFormat="1" ht="15.75" hidden="1" customHeight="1" x14ac:dyDescent="0.25">
      <c r="A242" s="136">
        <v>234</v>
      </c>
      <c r="B242" s="158" t="s">
        <v>444</v>
      </c>
      <c r="C242" s="158" t="s">
        <v>67</v>
      </c>
      <c r="D242" s="229"/>
      <c r="E242" s="142"/>
      <c r="F242" s="142"/>
      <c r="G242" s="139"/>
      <c r="H242" s="139"/>
      <c r="I242" s="139"/>
      <c r="J242" s="142"/>
      <c r="K242" s="142"/>
      <c r="L242" s="142"/>
      <c r="M242" s="143">
        <f t="shared" si="100"/>
        <v>0</v>
      </c>
      <c r="N242" s="207">
        <f t="shared" si="101"/>
        <v>0</v>
      </c>
      <c r="O242" s="145">
        <f t="shared" si="102"/>
        <v>0</v>
      </c>
      <c r="P242" s="220">
        <f t="shared" si="103"/>
        <v>0</v>
      </c>
      <c r="Q242" s="145">
        <f t="shared" si="104"/>
        <v>0</v>
      </c>
      <c r="R242" s="144">
        <f t="shared" si="105"/>
        <v>0</v>
      </c>
      <c r="S242" s="144">
        <f t="shared" si="106"/>
        <v>0</v>
      </c>
      <c r="T242" s="256">
        <f t="shared" si="107"/>
        <v>0</v>
      </c>
      <c r="U242" s="145">
        <f t="shared" si="108"/>
        <v>0</v>
      </c>
      <c r="V242" s="144">
        <f t="shared" si="109"/>
        <v>0</v>
      </c>
      <c r="W242" s="209"/>
      <c r="X242" s="222"/>
      <c r="Y242" s="258"/>
      <c r="Z242" s="223"/>
      <c r="AA242" s="223"/>
      <c r="AB242" s="223"/>
    </row>
    <row r="243" spans="1:28" ht="31.5" x14ac:dyDescent="0.25">
      <c r="A243" s="303">
        <v>235</v>
      </c>
      <c r="B243" s="231" t="s">
        <v>775</v>
      </c>
      <c r="C243" s="231" t="s">
        <v>69</v>
      </c>
      <c r="D243" s="234">
        <v>29.5</v>
      </c>
      <c r="E243" s="234">
        <v>29.5</v>
      </c>
      <c r="F243" s="234">
        <v>29.5</v>
      </c>
      <c r="G243" s="232">
        <v>117</v>
      </c>
      <c r="H243" s="232">
        <v>78</v>
      </c>
      <c r="I243" s="232">
        <v>96</v>
      </c>
      <c r="J243" s="234">
        <f t="shared" ref="J243" si="129">G243/D243</f>
        <v>3.9661016949152543</v>
      </c>
      <c r="K243" s="234">
        <f t="shared" ref="K243" si="130">H243/E243</f>
        <v>2.6440677966101696</v>
      </c>
      <c r="L243" s="234">
        <f t="shared" si="117"/>
        <v>3.2542372881355934</v>
      </c>
      <c r="M243" s="196">
        <f t="shared" si="100"/>
        <v>7</v>
      </c>
      <c r="N243" s="198">
        <f t="shared" si="101"/>
        <v>6</v>
      </c>
      <c r="O243" s="197">
        <f t="shared" si="102"/>
        <v>6.72</v>
      </c>
      <c r="P243" s="198">
        <f t="shared" si="103"/>
        <v>1</v>
      </c>
      <c r="Q243" s="197">
        <f t="shared" si="104"/>
        <v>1.5</v>
      </c>
      <c r="R243" s="198">
        <f t="shared" si="105"/>
        <v>25</v>
      </c>
      <c r="S243" s="198">
        <f t="shared" si="106"/>
        <v>4</v>
      </c>
      <c r="T243" s="198">
        <f t="shared" si="107"/>
        <v>1</v>
      </c>
      <c r="U243" s="197">
        <f t="shared" si="108"/>
        <v>1.2</v>
      </c>
      <c r="V243" s="198">
        <f t="shared" si="109"/>
        <v>20</v>
      </c>
      <c r="W243" s="289">
        <v>6</v>
      </c>
      <c r="X243" s="289">
        <v>1</v>
      </c>
      <c r="Y243" s="289">
        <v>1</v>
      </c>
      <c r="Z243" s="311">
        <v>5</v>
      </c>
      <c r="AA243" s="311">
        <f t="shared" ref="AA243:AA246" si="131">AB243*100/Z243</f>
        <v>100</v>
      </c>
      <c r="AB243" s="330">
        <v>5</v>
      </c>
    </row>
    <row r="244" spans="1:28" x14ac:dyDescent="0.25">
      <c r="A244" s="303">
        <v>236</v>
      </c>
      <c r="B244" s="231" t="s">
        <v>2</v>
      </c>
      <c r="C244" s="231" t="s">
        <v>69</v>
      </c>
      <c r="D244" s="328">
        <v>583.6</v>
      </c>
      <c r="E244" s="234">
        <v>469.6</v>
      </c>
      <c r="F244" s="234">
        <v>530.96</v>
      </c>
      <c r="G244" s="232">
        <v>736</v>
      </c>
      <c r="H244" s="232">
        <v>477</v>
      </c>
      <c r="I244" s="232">
        <v>564</v>
      </c>
      <c r="J244" s="234">
        <f t="shared" ref="J244:J249" si="132">G244/D244</f>
        <v>1.2611377655928717</v>
      </c>
      <c r="K244" s="234">
        <f t="shared" ref="K244:K249" si="133">H244/E244</f>
        <v>1.0157580919931857</v>
      </c>
      <c r="L244" s="234">
        <f t="shared" si="117"/>
        <v>1.0622269097483803</v>
      </c>
      <c r="M244" s="196">
        <f t="shared" si="100"/>
        <v>5</v>
      </c>
      <c r="N244" s="198">
        <f t="shared" si="101"/>
        <v>28</v>
      </c>
      <c r="O244" s="197">
        <f t="shared" si="102"/>
        <v>28.2</v>
      </c>
      <c r="P244" s="198">
        <f t="shared" si="103"/>
        <v>0</v>
      </c>
      <c r="Q244" s="197">
        <f t="shared" si="104"/>
        <v>0</v>
      </c>
      <c r="R244" s="198">
        <v>0</v>
      </c>
      <c r="S244" s="198">
        <f t="shared" si="106"/>
        <v>23</v>
      </c>
      <c r="T244" s="198">
        <f t="shared" si="107"/>
        <v>5</v>
      </c>
      <c r="U244" s="197">
        <f t="shared" si="108"/>
        <v>5.6</v>
      </c>
      <c r="V244" s="198">
        <f t="shared" si="109"/>
        <v>20</v>
      </c>
      <c r="W244" s="289" t="s">
        <v>842</v>
      </c>
      <c r="X244" s="289"/>
      <c r="Y244" s="289"/>
      <c r="Z244" s="311">
        <v>23</v>
      </c>
      <c r="AA244" s="311">
        <f t="shared" si="131"/>
        <v>82.608695652173907</v>
      </c>
      <c r="AB244" s="330">
        <v>19</v>
      </c>
    </row>
    <row r="245" spans="1:28" ht="31.5" x14ac:dyDescent="0.25">
      <c r="A245" s="303">
        <v>237</v>
      </c>
      <c r="B245" s="231" t="s">
        <v>108</v>
      </c>
      <c r="C245" s="231" t="s">
        <v>69</v>
      </c>
      <c r="D245" s="234">
        <v>24.8</v>
      </c>
      <c r="E245" s="234">
        <v>24.8</v>
      </c>
      <c r="F245" s="234">
        <v>24.8</v>
      </c>
      <c r="G245" s="232">
        <v>94</v>
      </c>
      <c r="H245" s="232">
        <v>50</v>
      </c>
      <c r="I245" s="232">
        <v>54</v>
      </c>
      <c r="J245" s="234">
        <f t="shared" si="132"/>
        <v>3.790322580645161</v>
      </c>
      <c r="K245" s="234">
        <f t="shared" si="133"/>
        <v>2.0161290322580645</v>
      </c>
      <c r="L245" s="234">
        <f t="shared" si="117"/>
        <v>2.1774193548387095</v>
      </c>
      <c r="M245" s="196">
        <f t="shared" si="100"/>
        <v>7</v>
      </c>
      <c r="N245" s="198">
        <f t="shared" si="101"/>
        <v>3</v>
      </c>
      <c r="O245" s="197">
        <f t="shared" si="102"/>
        <v>3.78</v>
      </c>
      <c r="P245" s="198">
        <f t="shared" si="103"/>
        <v>0</v>
      </c>
      <c r="Q245" s="197">
        <f t="shared" si="104"/>
        <v>0.75</v>
      </c>
      <c r="R245" s="198">
        <f t="shared" si="105"/>
        <v>25</v>
      </c>
      <c r="S245" s="198">
        <f t="shared" si="106"/>
        <v>3</v>
      </c>
      <c r="T245" s="198">
        <f t="shared" si="107"/>
        <v>0</v>
      </c>
      <c r="U245" s="197">
        <f t="shared" si="108"/>
        <v>0.6</v>
      </c>
      <c r="V245" s="198">
        <f t="shared" si="109"/>
        <v>20</v>
      </c>
      <c r="W245" s="289">
        <v>3</v>
      </c>
      <c r="X245" s="289">
        <v>0</v>
      </c>
      <c r="Y245" s="289">
        <v>1</v>
      </c>
      <c r="Z245" s="311">
        <v>2</v>
      </c>
      <c r="AA245" s="311">
        <f t="shared" si="131"/>
        <v>0</v>
      </c>
      <c r="AB245" s="330">
        <v>0</v>
      </c>
    </row>
    <row r="246" spans="1:28" ht="31.5" x14ac:dyDescent="0.25">
      <c r="A246" s="303">
        <v>238</v>
      </c>
      <c r="B246" s="231" t="s">
        <v>280</v>
      </c>
      <c r="C246" s="231" t="s">
        <v>69</v>
      </c>
      <c r="D246" s="234">
        <v>108.69</v>
      </c>
      <c r="E246" s="234">
        <v>108.69</v>
      </c>
      <c r="F246" s="234">
        <v>108.69</v>
      </c>
      <c r="G246" s="232">
        <v>205</v>
      </c>
      <c r="H246" s="232">
        <v>133</v>
      </c>
      <c r="I246" s="232">
        <v>146</v>
      </c>
      <c r="J246" s="234">
        <f t="shared" si="132"/>
        <v>1.8860980771000093</v>
      </c>
      <c r="K246" s="234">
        <f t="shared" si="133"/>
        <v>1.2236636305087865</v>
      </c>
      <c r="L246" s="234">
        <f t="shared" si="117"/>
        <v>1.3432698500322018</v>
      </c>
      <c r="M246" s="196">
        <f t="shared" si="100"/>
        <v>5</v>
      </c>
      <c r="N246" s="198">
        <f t="shared" si="101"/>
        <v>7</v>
      </c>
      <c r="O246" s="197">
        <f t="shared" si="102"/>
        <v>7.3</v>
      </c>
      <c r="P246" s="198">
        <f t="shared" si="103"/>
        <v>1</v>
      </c>
      <c r="Q246" s="197">
        <f t="shared" si="104"/>
        <v>1.75</v>
      </c>
      <c r="R246" s="198">
        <f t="shared" si="105"/>
        <v>25</v>
      </c>
      <c r="S246" s="198">
        <f t="shared" si="106"/>
        <v>5</v>
      </c>
      <c r="T246" s="198">
        <f t="shared" si="107"/>
        <v>1</v>
      </c>
      <c r="U246" s="197">
        <f t="shared" si="108"/>
        <v>1.4</v>
      </c>
      <c r="V246" s="198">
        <f t="shared" si="109"/>
        <v>20</v>
      </c>
      <c r="W246" s="289">
        <v>7</v>
      </c>
      <c r="X246" s="289">
        <v>1</v>
      </c>
      <c r="Y246" s="289">
        <v>1</v>
      </c>
      <c r="Z246" s="311">
        <v>6</v>
      </c>
      <c r="AA246" s="311">
        <f t="shared" si="131"/>
        <v>66.666666666666671</v>
      </c>
      <c r="AB246" s="330">
        <v>4</v>
      </c>
    </row>
    <row r="247" spans="1:28" s="6" customFormat="1" ht="31.5" hidden="1" customHeight="1" x14ac:dyDescent="0.25">
      <c r="A247" s="136">
        <v>239</v>
      </c>
      <c r="B247" s="158" t="s">
        <v>107</v>
      </c>
      <c r="C247" s="158" t="s">
        <v>69</v>
      </c>
      <c r="D247" s="142">
        <v>59.71</v>
      </c>
      <c r="E247" s="142">
        <v>59.71</v>
      </c>
      <c r="F247" s="142">
        <v>59.71</v>
      </c>
      <c r="G247" s="139">
        <v>111</v>
      </c>
      <c r="H247" s="139">
        <v>96</v>
      </c>
      <c r="I247" s="139">
        <v>135</v>
      </c>
      <c r="J247" s="142">
        <f t="shared" si="132"/>
        <v>1.8589850946240161</v>
      </c>
      <c r="K247" s="142">
        <f t="shared" si="133"/>
        <v>1.6077708926477976</v>
      </c>
      <c r="L247" s="142">
        <f t="shared" si="117"/>
        <v>2.2609278177859653</v>
      </c>
      <c r="M247" s="143">
        <v>0</v>
      </c>
      <c r="N247" s="207">
        <f t="shared" si="101"/>
        <v>0</v>
      </c>
      <c r="O247" s="145">
        <f t="shared" si="102"/>
        <v>0</v>
      </c>
      <c r="P247" s="220">
        <f t="shared" si="103"/>
        <v>0</v>
      </c>
      <c r="Q247" s="145">
        <f t="shared" si="104"/>
        <v>0</v>
      </c>
      <c r="R247" s="144">
        <f t="shared" si="105"/>
        <v>25</v>
      </c>
      <c r="S247" s="144">
        <f t="shared" si="106"/>
        <v>0</v>
      </c>
      <c r="T247" s="256">
        <f t="shared" si="107"/>
        <v>0</v>
      </c>
      <c r="U247" s="145">
        <f t="shared" si="108"/>
        <v>0</v>
      </c>
      <c r="V247" s="144">
        <f t="shared" si="109"/>
        <v>20</v>
      </c>
      <c r="W247" s="209" t="s">
        <v>837</v>
      </c>
      <c r="X247" s="222"/>
      <c r="Y247" s="258"/>
      <c r="Z247" s="223">
        <v>4</v>
      </c>
      <c r="AA247" s="223"/>
      <c r="AB247" s="223"/>
    </row>
    <row r="248" spans="1:28" ht="31.5" x14ac:dyDescent="0.25">
      <c r="A248" s="303">
        <v>240</v>
      </c>
      <c r="B248" s="231" t="s">
        <v>776</v>
      </c>
      <c r="C248" s="231" t="s">
        <v>69</v>
      </c>
      <c r="D248" s="328"/>
      <c r="E248" s="234"/>
      <c r="F248" s="234">
        <v>52.71</v>
      </c>
      <c r="G248" s="232"/>
      <c r="H248" s="232"/>
      <c r="I248" s="232">
        <v>95</v>
      </c>
      <c r="J248" s="234"/>
      <c r="K248" s="234">
        <v>1.02</v>
      </c>
      <c r="L248" s="234">
        <f t="shared" si="117"/>
        <v>1.8023145513185355</v>
      </c>
      <c r="M248" s="196">
        <f t="shared" si="100"/>
        <v>5</v>
      </c>
      <c r="N248" s="198">
        <f t="shared" si="101"/>
        <v>4</v>
      </c>
      <c r="O248" s="197">
        <f t="shared" si="102"/>
        <v>4.75</v>
      </c>
      <c r="P248" s="198">
        <f t="shared" si="103"/>
        <v>1</v>
      </c>
      <c r="Q248" s="197">
        <f t="shared" si="104"/>
        <v>1</v>
      </c>
      <c r="R248" s="198">
        <f t="shared" si="105"/>
        <v>25</v>
      </c>
      <c r="S248" s="198">
        <f t="shared" si="106"/>
        <v>3</v>
      </c>
      <c r="T248" s="198">
        <f t="shared" si="107"/>
        <v>0</v>
      </c>
      <c r="U248" s="197">
        <f t="shared" si="108"/>
        <v>0.8</v>
      </c>
      <c r="V248" s="198">
        <f t="shared" si="109"/>
        <v>20</v>
      </c>
      <c r="W248" s="289">
        <v>4</v>
      </c>
      <c r="X248" s="289">
        <v>1</v>
      </c>
      <c r="Y248" s="289">
        <v>1</v>
      </c>
      <c r="Z248" s="311"/>
      <c r="AA248" s="311"/>
      <c r="AB248" s="330"/>
    </row>
    <row r="249" spans="1:28" ht="31.5" x14ac:dyDescent="0.25">
      <c r="A249" s="303">
        <v>241</v>
      </c>
      <c r="B249" s="231" t="s">
        <v>109</v>
      </c>
      <c r="C249" s="231" t="s">
        <v>69</v>
      </c>
      <c r="D249" s="234">
        <v>75.680000000000007</v>
      </c>
      <c r="E249" s="234">
        <v>75.680000000000007</v>
      </c>
      <c r="F249" s="234">
        <v>75.680000000000007</v>
      </c>
      <c r="G249" s="232">
        <v>319</v>
      </c>
      <c r="H249" s="232">
        <v>147</v>
      </c>
      <c r="I249" s="232">
        <v>202</v>
      </c>
      <c r="J249" s="234">
        <f t="shared" si="132"/>
        <v>4.2151162790697674</v>
      </c>
      <c r="K249" s="234">
        <f t="shared" si="133"/>
        <v>1.9423890063424945</v>
      </c>
      <c r="L249" s="234">
        <f t="shared" si="117"/>
        <v>2.669133192389006</v>
      </c>
      <c r="M249" s="196">
        <f t="shared" si="100"/>
        <v>7</v>
      </c>
      <c r="N249" s="198">
        <f t="shared" si="101"/>
        <v>14</v>
      </c>
      <c r="O249" s="197">
        <f t="shared" si="102"/>
        <v>14.14</v>
      </c>
      <c r="P249" s="198">
        <f t="shared" si="103"/>
        <v>3</v>
      </c>
      <c r="Q249" s="197">
        <f t="shared" si="104"/>
        <v>3.5</v>
      </c>
      <c r="R249" s="198">
        <f t="shared" si="105"/>
        <v>25</v>
      </c>
      <c r="S249" s="198">
        <f t="shared" si="106"/>
        <v>9</v>
      </c>
      <c r="T249" s="198">
        <f t="shared" si="107"/>
        <v>2</v>
      </c>
      <c r="U249" s="197">
        <f t="shared" si="108"/>
        <v>2.8</v>
      </c>
      <c r="V249" s="198">
        <f t="shared" si="109"/>
        <v>20</v>
      </c>
      <c r="W249" s="289">
        <v>14</v>
      </c>
      <c r="X249" s="289">
        <v>3</v>
      </c>
      <c r="Y249" s="289">
        <v>2</v>
      </c>
      <c r="Z249" s="311">
        <v>7</v>
      </c>
      <c r="AA249" s="311">
        <f t="shared" ref="AA249" si="134">AB249*100/Z249</f>
        <v>42.857142857142854</v>
      </c>
      <c r="AB249" s="330">
        <v>3</v>
      </c>
    </row>
    <row r="250" spans="1:28" s="6" customFormat="1" ht="15.75" hidden="1" customHeight="1" x14ac:dyDescent="0.25">
      <c r="A250" s="136">
        <v>242</v>
      </c>
      <c r="B250" s="158" t="s">
        <v>444</v>
      </c>
      <c r="C250" s="158" t="s">
        <v>69</v>
      </c>
      <c r="D250" s="229"/>
      <c r="E250" s="142"/>
      <c r="F250" s="142"/>
      <c r="G250" s="139"/>
      <c r="H250" s="139"/>
      <c r="I250" s="139"/>
      <c r="J250" s="142"/>
      <c r="K250" s="142"/>
      <c r="L250" s="142"/>
      <c r="M250" s="143">
        <f t="shared" si="100"/>
        <v>0</v>
      </c>
      <c r="N250" s="207">
        <f t="shared" si="101"/>
        <v>0</v>
      </c>
      <c r="O250" s="145">
        <f t="shared" si="102"/>
        <v>0</v>
      </c>
      <c r="P250" s="220">
        <f t="shared" si="103"/>
        <v>0</v>
      </c>
      <c r="Q250" s="145">
        <f t="shared" si="104"/>
        <v>0</v>
      </c>
      <c r="R250" s="144">
        <f t="shared" si="105"/>
        <v>0</v>
      </c>
      <c r="S250" s="144">
        <f t="shared" si="106"/>
        <v>0</v>
      </c>
      <c r="T250" s="256">
        <f t="shared" si="107"/>
        <v>0</v>
      </c>
      <c r="U250" s="145">
        <f t="shared" si="108"/>
        <v>0</v>
      </c>
      <c r="V250" s="144">
        <f t="shared" si="109"/>
        <v>0</v>
      </c>
      <c r="W250" s="209"/>
      <c r="X250" s="222"/>
      <c r="Y250" s="258"/>
      <c r="Z250" s="223"/>
      <c r="AA250" s="223"/>
      <c r="AB250" s="223"/>
    </row>
    <row r="251" spans="1:28" s="228" customFormat="1" ht="47.25" hidden="1" customHeight="1" x14ac:dyDescent="0.25">
      <c r="A251" s="224">
        <v>243</v>
      </c>
      <c r="B251" s="210" t="s">
        <v>124</v>
      </c>
      <c r="C251" s="210" t="s">
        <v>270</v>
      </c>
      <c r="D251" s="230"/>
      <c r="E251" s="219"/>
      <c r="F251" s="219">
        <v>0</v>
      </c>
      <c r="G251" s="206"/>
      <c r="H251" s="206"/>
      <c r="I251" s="206">
        <v>0</v>
      </c>
      <c r="J251" s="219"/>
      <c r="K251" s="219"/>
      <c r="L251" s="142"/>
      <c r="M251" s="225">
        <f t="shared" si="100"/>
        <v>0</v>
      </c>
      <c r="N251" s="207">
        <f t="shared" si="101"/>
        <v>0</v>
      </c>
      <c r="O251" s="226">
        <f t="shared" si="102"/>
        <v>0</v>
      </c>
      <c r="P251" s="207">
        <f t="shared" si="103"/>
        <v>0</v>
      </c>
      <c r="Q251" s="226">
        <f t="shared" si="104"/>
        <v>0</v>
      </c>
      <c r="R251" s="207">
        <f t="shared" si="105"/>
        <v>0</v>
      </c>
      <c r="S251" s="207">
        <f t="shared" si="106"/>
        <v>0</v>
      </c>
      <c r="T251" s="256">
        <f t="shared" si="107"/>
        <v>0</v>
      </c>
      <c r="U251" s="226">
        <f t="shared" si="108"/>
        <v>0</v>
      </c>
      <c r="V251" s="144">
        <f t="shared" si="109"/>
        <v>0</v>
      </c>
      <c r="W251" s="209"/>
      <c r="X251" s="209"/>
      <c r="Y251" s="258"/>
      <c r="Z251" s="227"/>
      <c r="AA251" s="227"/>
      <c r="AB251" s="227"/>
    </row>
    <row r="252" spans="1:28" s="228" customFormat="1" ht="15.75" hidden="1" customHeight="1" x14ac:dyDescent="0.25">
      <c r="A252" s="224">
        <v>244</v>
      </c>
      <c r="B252" s="210" t="s">
        <v>2</v>
      </c>
      <c r="C252" s="210" t="s">
        <v>270</v>
      </c>
      <c r="D252" s="230"/>
      <c r="E252" s="219"/>
      <c r="F252" s="219">
        <v>0</v>
      </c>
      <c r="G252" s="206"/>
      <c r="H252" s="206"/>
      <c r="I252" s="206">
        <v>0</v>
      </c>
      <c r="J252" s="219"/>
      <c r="K252" s="219"/>
      <c r="L252" s="142"/>
      <c r="M252" s="225">
        <f t="shared" si="100"/>
        <v>0</v>
      </c>
      <c r="N252" s="207">
        <f t="shared" si="101"/>
        <v>0</v>
      </c>
      <c r="O252" s="226">
        <f t="shared" si="102"/>
        <v>0</v>
      </c>
      <c r="P252" s="207">
        <f t="shared" si="103"/>
        <v>0</v>
      </c>
      <c r="Q252" s="226">
        <f t="shared" si="104"/>
        <v>0</v>
      </c>
      <c r="R252" s="207">
        <f t="shared" si="105"/>
        <v>0</v>
      </c>
      <c r="S252" s="207">
        <f t="shared" si="106"/>
        <v>0</v>
      </c>
      <c r="T252" s="256">
        <f t="shared" si="107"/>
        <v>0</v>
      </c>
      <c r="U252" s="226">
        <f t="shared" si="108"/>
        <v>0</v>
      </c>
      <c r="V252" s="144">
        <f t="shared" si="109"/>
        <v>0</v>
      </c>
      <c r="W252" s="209"/>
      <c r="X252" s="209"/>
      <c r="Y252" s="258"/>
      <c r="Z252" s="227"/>
      <c r="AA252" s="227"/>
      <c r="AB252" s="227"/>
    </row>
    <row r="253" spans="1:28" s="228" customFormat="1" ht="47.25" hidden="1" customHeight="1" x14ac:dyDescent="0.25">
      <c r="A253" s="224">
        <v>245</v>
      </c>
      <c r="B253" s="210" t="s">
        <v>86</v>
      </c>
      <c r="C253" s="210" t="s">
        <v>270</v>
      </c>
      <c r="D253" s="230"/>
      <c r="E253" s="219"/>
      <c r="F253" s="219">
        <v>0</v>
      </c>
      <c r="G253" s="206"/>
      <c r="H253" s="206"/>
      <c r="I253" s="206">
        <v>0</v>
      </c>
      <c r="J253" s="219"/>
      <c r="K253" s="219"/>
      <c r="L253" s="142"/>
      <c r="M253" s="225">
        <f t="shared" si="100"/>
        <v>0</v>
      </c>
      <c r="N253" s="207">
        <f t="shared" si="101"/>
        <v>0</v>
      </c>
      <c r="O253" s="226">
        <f t="shared" si="102"/>
        <v>0</v>
      </c>
      <c r="P253" s="207">
        <f t="shared" si="103"/>
        <v>0</v>
      </c>
      <c r="Q253" s="226">
        <f t="shared" si="104"/>
        <v>0</v>
      </c>
      <c r="R253" s="207">
        <f t="shared" si="105"/>
        <v>0</v>
      </c>
      <c r="S253" s="207">
        <f t="shared" si="106"/>
        <v>0</v>
      </c>
      <c r="T253" s="256">
        <f t="shared" si="107"/>
        <v>0</v>
      </c>
      <c r="U253" s="226">
        <f t="shared" si="108"/>
        <v>0</v>
      </c>
      <c r="V253" s="144">
        <f t="shared" si="109"/>
        <v>0</v>
      </c>
      <c r="W253" s="209"/>
      <c r="X253" s="209"/>
      <c r="Y253" s="258"/>
      <c r="Z253" s="227"/>
      <c r="AA253" s="227"/>
      <c r="AB253" s="227"/>
    </row>
    <row r="254" spans="1:28" s="228" customFormat="1" ht="15.75" hidden="1" customHeight="1" x14ac:dyDescent="0.25">
      <c r="A254" s="224">
        <v>246</v>
      </c>
      <c r="B254" s="210" t="s">
        <v>444</v>
      </c>
      <c r="C254" s="210" t="s">
        <v>270</v>
      </c>
      <c r="D254" s="230"/>
      <c r="E254" s="219"/>
      <c r="F254" s="219">
        <v>0</v>
      </c>
      <c r="G254" s="206"/>
      <c r="H254" s="206"/>
      <c r="I254" s="206">
        <v>0</v>
      </c>
      <c r="J254" s="219"/>
      <c r="K254" s="219"/>
      <c r="L254" s="142"/>
      <c r="M254" s="225">
        <f t="shared" si="100"/>
        <v>0</v>
      </c>
      <c r="N254" s="207">
        <f t="shared" si="101"/>
        <v>0</v>
      </c>
      <c r="O254" s="226">
        <f t="shared" si="102"/>
        <v>0</v>
      </c>
      <c r="P254" s="207">
        <f t="shared" si="103"/>
        <v>0</v>
      </c>
      <c r="Q254" s="226">
        <f t="shared" si="104"/>
        <v>0</v>
      </c>
      <c r="R254" s="207">
        <f t="shared" si="105"/>
        <v>0</v>
      </c>
      <c r="S254" s="207">
        <f t="shared" si="106"/>
        <v>0</v>
      </c>
      <c r="T254" s="256">
        <f t="shared" si="107"/>
        <v>0</v>
      </c>
      <c r="U254" s="226">
        <f t="shared" si="108"/>
        <v>0</v>
      </c>
      <c r="V254" s="144">
        <f t="shared" si="109"/>
        <v>0</v>
      </c>
      <c r="W254" s="209"/>
      <c r="X254" s="209"/>
      <c r="Y254" s="258"/>
      <c r="Z254" s="227"/>
      <c r="AA254" s="227"/>
      <c r="AB254" s="227"/>
    </row>
    <row r="255" spans="1:28" s="6" customFormat="1" ht="15.75" hidden="1" customHeight="1" x14ac:dyDescent="0.25">
      <c r="A255" s="136">
        <v>247</v>
      </c>
      <c r="B255" s="158" t="s">
        <v>2</v>
      </c>
      <c r="C255" s="158" t="s">
        <v>41</v>
      </c>
      <c r="D255" s="229"/>
      <c r="E255" s="142"/>
      <c r="F255" s="142">
        <v>8.6</v>
      </c>
      <c r="G255" s="139"/>
      <c r="H255" s="139"/>
      <c r="I255" s="139">
        <v>0</v>
      </c>
      <c r="J255" s="142"/>
      <c r="K255" s="142"/>
      <c r="L255" s="142">
        <f t="shared" si="117"/>
        <v>0</v>
      </c>
      <c r="M255" s="143">
        <f t="shared" si="100"/>
        <v>0</v>
      </c>
      <c r="N255" s="207">
        <f t="shared" si="101"/>
        <v>0</v>
      </c>
      <c r="O255" s="145">
        <f t="shared" si="102"/>
        <v>0</v>
      </c>
      <c r="P255" s="220">
        <f t="shared" si="103"/>
        <v>0</v>
      </c>
      <c r="Q255" s="145">
        <f t="shared" si="104"/>
        <v>0</v>
      </c>
      <c r="R255" s="144">
        <f t="shared" si="105"/>
        <v>0</v>
      </c>
      <c r="S255" s="144">
        <f t="shared" si="106"/>
        <v>0</v>
      </c>
      <c r="T255" s="256">
        <f t="shared" si="107"/>
        <v>0</v>
      </c>
      <c r="U255" s="145">
        <f t="shared" si="108"/>
        <v>0</v>
      </c>
      <c r="V255" s="144">
        <f t="shared" si="109"/>
        <v>0</v>
      </c>
      <c r="W255" s="209"/>
      <c r="X255" s="222"/>
      <c r="Y255" s="258"/>
      <c r="Z255" s="223"/>
      <c r="AA255" s="223"/>
      <c r="AB255" s="223"/>
    </row>
    <row r="256" spans="1:28" ht="47.25" x14ac:dyDescent="0.25">
      <c r="A256" s="303">
        <v>248</v>
      </c>
      <c r="B256" s="231" t="s">
        <v>86</v>
      </c>
      <c r="C256" s="231" t="s">
        <v>41</v>
      </c>
      <c r="D256" s="234">
        <v>165.58</v>
      </c>
      <c r="E256" s="234">
        <v>165.58</v>
      </c>
      <c r="F256" s="234">
        <v>165.58</v>
      </c>
      <c r="G256" s="232">
        <v>165</v>
      </c>
      <c r="H256" s="232">
        <v>93</v>
      </c>
      <c r="I256" s="232">
        <v>139</v>
      </c>
      <c r="J256" s="234">
        <f t="shared" ref="J256" si="135">G256/D256</f>
        <v>0.99649716149293388</v>
      </c>
      <c r="K256" s="234">
        <f t="shared" ref="K256" si="136">H256/E256</f>
        <v>0.56166203647783541</v>
      </c>
      <c r="L256" s="234">
        <f t="shared" si="117"/>
        <v>0.83947336634859271</v>
      </c>
      <c r="M256" s="196">
        <f t="shared" si="100"/>
        <v>3</v>
      </c>
      <c r="N256" s="198">
        <f t="shared" si="101"/>
        <v>4</v>
      </c>
      <c r="O256" s="197">
        <f t="shared" si="102"/>
        <v>4.17</v>
      </c>
      <c r="P256" s="198">
        <f t="shared" si="103"/>
        <v>1</v>
      </c>
      <c r="Q256" s="197">
        <f t="shared" si="104"/>
        <v>1</v>
      </c>
      <c r="R256" s="198">
        <v>25</v>
      </c>
      <c r="S256" s="198">
        <f t="shared" si="106"/>
        <v>3</v>
      </c>
      <c r="T256" s="198">
        <f t="shared" si="107"/>
        <v>0</v>
      </c>
      <c r="U256" s="197">
        <f t="shared" si="108"/>
        <v>0</v>
      </c>
      <c r="V256" s="198">
        <f t="shared" si="109"/>
        <v>0</v>
      </c>
      <c r="W256" s="289">
        <v>6</v>
      </c>
      <c r="X256" s="289">
        <v>1</v>
      </c>
      <c r="Y256" s="289">
        <v>1</v>
      </c>
      <c r="Z256" s="311">
        <v>2</v>
      </c>
      <c r="AA256" s="311">
        <f>AB256*100/Z256</f>
        <v>50</v>
      </c>
      <c r="AB256" s="330">
        <v>1</v>
      </c>
    </row>
    <row r="257" spans="1:28" s="6" customFormat="1" ht="15.75" hidden="1" customHeight="1" x14ac:dyDescent="0.25">
      <c r="A257" s="136">
        <v>249</v>
      </c>
      <c r="B257" s="158" t="s">
        <v>444</v>
      </c>
      <c r="C257" s="158" t="s">
        <v>41</v>
      </c>
      <c r="D257" s="229"/>
      <c r="E257" s="142"/>
      <c r="F257" s="142"/>
      <c r="G257" s="139"/>
      <c r="H257" s="139"/>
      <c r="I257" s="139"/>
      <c r="J257" s="142"/>
      <c r="K257" s="142"/>
      <c r="L257" s="142"/>
      <c r="M257" s="143">
        <f t="shared" si="100"/>
        <v>0</v>
      </c>
      <c r="N257" s="207">
        <f t="shared" si="101"/>
        <v>0</v>
      </c>
      <c r="O257" s="145">
        <f t="shared" si="102"/>
        <v>0</v>
      </c>
      <c r="P257" s="220">
        <f t="shared" si="103"/>
        <v>0</v>
      </c>
      <c r="Q257" s="145">
        <f t="shared" si="104"/>
        <v>0</v>
      </c>
      <c r="R257" s="144">
        <f t="shared" si="105"/>
        <v>0</v>
      </c>
      <c r="S257" s="144">
        <f t="shared" si="106"/>
        <v>0</v>
      </c>
      <c r="T257" s="256">
        <f t="shared" si="107"/>
        <v>0</v>
      </c>
      <c r="U257" s="145">
        <f t="shared" si="108"/>
        <v>0</v>
      </c>
      <c r="V257" s="144">
        <f t="shared" si="109"/>
        <v>0</v>
      </c>
      <c r="W257" s="209"/>
      <c r="X257" s="222"/>
      <c r="Y257" s="258"/>
      <c r="Z257" s="223"/>
      <c r="AA257" s="223"/>
      <c r="AB257" s="223"/>
    </row>
    <row r="258" spans="1:28" s="228" customFormat="1" ht="15.75" hidden="1" customHeight="1" x14ac:dyDescent="0.25">
      <c r="A258" s="224">
        <v>250</v>
      </c>
      <c r="B258" s="210" t="s">
        <v>2</v>
      </c>
      <c r="C258" s="210" t="s">
        <v>829</v>
      </c>
      <c r="D258" s="230"/>
      <c r="E258" s="219"/>
      <c r="F258" s="219">
        <v>0</v>
      </c>
      <c r="G258" s="206"/>
      <c r="H258" s="206"/>
      <c r="I258" s="206">
        <v>0</v>
      </c>
      <c r="J258" s="219"/>
      <c r="K258" s="219"/>
      <c r="L258" s="142"/>
      <c r="M258" s="225">
        <f t="shared" si="100"/>
        <v>0</v>
      </c>
      <c r="N258" s="207">
        <f t="shared" si="101"/>
        <v>0</v>
      </c>
      <c r="O258" s="226">
        <f t="shared" si="102"/>
        <v>0</v>
      </c>
      <c r="P258" s="207">
        <f t="shared" si="103"/>
        <v>0</v>
      </c>
      <c r="Q258" s="226">
        <f t="shared" si="104"/>
        <v>0</v>
      </c>
      <c r="R258" s="207">
        <f t="shared" si="105"/>
        <v>0</v>
      </c>
      <c r="S258" s="207">
        <f t="shared" si="106"/>
        <v>0</v>
      </c>
      <c r="T258" s="256">
        <f t="shared" si="107"/>
        <v>0</v>
      </c>
      <c r="U258" s="226">
        <f t="shared" si="108"/>
        <v>0</v>
      </c>
      <c r="V258" s="144">
        <f t="shared" si="109"/>
        <v>0</v>
      </c>
      <c r="W258" s="209"/>
      <c r="X258" s="209"/>
      <c r="Y258" s="258"/>
      <c r="Z258" s="227"/>
      <c r="AA258" s="227"/>
      <c r="AB258" s="227"/>
    </row>
    <row r="259" spans="1:28" s="228" customFormat="1" ht="31.5" hidden="1" customHeight="1" x14ac:dyDescent="0.25">
      <c r="A259" s="224">
        <v>251</v>
      </c>
      <c r="B259" s="210" t="s">
        <v>125</v>
      </c>
      <c r="C259" s="210" t="s">
        <v>829</v>
      </c>
      <c r="D259" s="230"/>
      <c r="E259" s="219"/>
      <c r="F259" s="219">
        <v>41.58</v>
      </c>
      <c r="G259" s="206"/>
      <c r="H259" s="206"/>
      <c r="I259" s="206">
        <v>5</v>
      </c>
      <c r="J259" s="219"/>
      <c r="K259" s="219"/>
      <c r="L259" s="142">
        <f t="shared" si="117"/>
        <v>0.12025012025012026</v>
      </c>
      <c r="M259" s="225">
        <f t="shared" si="100"/>
        <v>0</v>
      </c>
      <c r="N259" s="207">
        <f t="shared" si="101"/>
        <v>0</v>
      </c>
      <c r="O259" s="226">
        <f t="shared" si="102"/>
        <v>0</v>
      </c>
      <c r="P259" s="207">
        <f t="shared" si="103"/>
        <v>0</v>
      </c>
      <c r="Q259" s="226">
        <f t="shared" si="104"/>
        <v>0</v>
      </c>
      <c r="R259" s="207">
        <f t="shared" si="105"/>
        <v>0</v>
      </c>
      <c r="S259" s="207">
        <f t="shared" si="106"/>
        <v>0</v>
      </c>
      <c r="T259" s="256">
        <f t="shared" si="107"/>
        <v>0</v>
      </c>
      <c r="U259" s="226">
        <f t="shared" si="108"/>
        <v>0</v>
      </c>
      <c r="V259" s="144">
        <f t="shared" si="109"/>
        <v>0</v>
      </c>
      <c r="W259" s="209"/>
      <c r="X259" s="209"/>
      <c r="Y259" s="258"/>
      <c r="Z259" s="227"/>
      <c r="AA259" s="227"/>
      <c r="AB259" s="227"/>
    </row>
    <row r="260" spans="1:28" s="228" customFormat="1" ht="31.5" hidden="1" customHeight="1" x14ac:dyDescent="0.25">
      <c r="A260" s="224">
        <v>252</v>
      </c>
      <c r="B260" s="210" t="s">
        <v>276</v>
      </c>
      <c r="C260" s="210" t="s">
        <v>829</v>
      </c>
      <c r="D260" s="230"/>
      <c r="E260" s="219"/>
      <c r="F260" s="219">
        <v>0</v>
      </c>
      <c r="G260" s="206"/>
      <c r="H260" s="206"/>
      <c r="I260" s="206">
        <v>0</v>
      </c>
      <c r="J260" s="219"/>
      <c r="K260" s="219"/>
      <c r="L260" s="142"/>
      <c r="M260" s="225">
        <f t="shared" si="100"/>
        <v>0</v>
      </c>
      <c r="N260" s="207">
        <f t="shared" si="101"/>
        <v>0</v>
      </c>
      <c r="O260" s="226">
        <f t="shared" si="102"/>
        <v>0</v>
      </c>
      <c r="P260" s="207">
        <f t="shared" si="103"/>
        <v>0</v>
      </c>
      <c r="Q260" s="226">
        <f t="shared" si="104"/>
        <v>0</v>
      </c>
      <c r="R260" s="207">
        <f t="shared" si="105"/>
        <v>0</v>
      </c>
      <c r="S260" s="207">
        <f t="shared" si="106"/>
        <v>0</v>
      </c>
      <c r="T260" s="256">
        <f t="shared" si="107"/>
        <v>0</v>
      </c>
      <c r="U260" s="226">
        <f t="shared" si="108"/>
        <v>0</v>
      </c>
      <c r="V260" s="144">
        <f t="shared" si="109"/>
        <v>0</v>
      </c>
      <c r="W260" s="209"/>
      <c r="X260" s="209"/>
      <c r="Y260" s="258"/>
      <c r="Z260" s="227"/>
      <c r="AA260" s="227"/>
      <c r="AB260" s="227"/>
    </row>
    <row r="261" spans="1:28" s="228" customFormat="1" ht="63" hidden="1" customHeight="1" x14ac:dyDescent="0.25">
      <c r="A261" s="224">
        <v>253</v>
      </c>
      <c r="B261" s="210" t="s">
        <v>43</v>
      </c>
      <c r="C261" s="210" t="s">
        <v>829</v>
      </c>
      <c r="D261" s="230"/>
      <c r="E261" s="219"/>
      <c r="F261" s="219">
        <v>181.3</v>
      </c>
      <c r="G261" s="206"/>
      <c r="H261" s="206"/>
      <c r="I261" s="206">
        <v>0</v>
      </c>
      <c r="J261" s="219"/>
      <c r="K261" s="219"/>
      <c r="L261" s="142">
        <f t="shared" si="117"/>
        <v>0</v>
      </c>
      <c r="M261" s="225">
        <f t="shared" si="100"/>
        <v>0</v>
      </c>
      <c r="N261" s="207">
        <f t="shared" si="101"/>
        <v>0</v>
      </c>
      <c r="O261" s="226">
        <f t="shared" si="102"/>
        <v>0</v>
      </c>
      <c r="P261" s="207">
        <f t="shared" si="103"/>
        <v>0</v>
      </c>
      <c r="Q261" s="226">
        <f t="shared" si="104"/>
        <v>0</v>
      </c>
      <c r="R261" s="207">
        <f t="shared" si="105"/>
        <v>0</v>
      </c>
      <c r="S261" s="207">
        <f t="shared" si="106"/>
        <v>0</v>
      </c>
      <c r="T261" s="256">
        <f t="shared" si="107"/>
        <v>0</v>
      </c>
      <c r="U261" s="226">
        <f t="shared" si="108"/>
        <v>0</v>
      </c>
      <c r="V261" s="144">
        <f t="shared" si="109"/>
        <v>0</v>
      </c>
      <c r="W261" s="209"/>
      <c r="X261" s="209"/>
      <c r="Y261" s="258"/>
      <c r="Z261" s="227"/>
      <c r="AA261" s="227"/>
      <c r="AB261" s="227"/>
    </row>
    <row r="262" spans="1:28" s="228" customFormat="1" ht="15.75" hidden="1" customHeight="1" x14ac:dyDescent="0.25">
      <c r="A262" s="224">
        <v>254</v>
      </c>
      <c r="B262" s="210" t="s">
        <v>444</v>
      </c>
      <c r="C262" s="210" t="s">
        <v>829</v>
      </c>
      <c r="D262" s="230"/>
      <c r="E262" s="219"/>
      <c r="F262" s="219"/>
      <c r="G262" s="206"/>
      <c r="H262" s="206"/>
      <c r="I262" s="206"/>
      <c r="J262" s="219"/>
      <c r="K262" s="219"/>
      <c r="L262" s="142"/>
      <c r="M262" s="225">
        <f t="shared" si="100"/>
        <v>0</v>
      </c>
      <c r="N262" s="207">
        <f t="shared" si="101"/>
        <v>0</v>
      </c>
      <c r="O262" s="226">
        <f t="shared" si="102"/>
        <v>0</v>
      </c>
      <c r="P262" s="207">
        <f t="shared" si="103"/>
        <v>0</v>
      </c>
      <c r="Q262" s="226">
        <f t="shared" si="104"/>
        <v>0</v>
      </c>
      <c r="R262" s="207">
        <f t="shared" si="105"/>
        <v>0</v>
      </c>
      <c r="S262" s="207">
        <f t="shared" si="106"/>
        <v>0</v>
      </c>
      <c r="T262" s="256">
        <f t="shared" si="107"/>
        <v>0</v>
      </c>
      <c r="U262" s="226">
        <f t="shared" si="108"/>
        <v>0</v>
      </c>
      <c r="V262" s="144">
        <f t="shared" si="109"/>
        <v>0</v>
      </c>
      <c r="W262" s="209"/>
      <c r="X262" s="209"/>
      <c r="Y262" s="258"/>
      <c r="Z262" s="227"/>
      <c r="AA262" s="227"/>
      <c r="AB262" s="227"/>
    </row>
    <row r="263" spans="1:28" s="6" customFormat="1" ht="31.5" hidden="1" customHeight="1" x14ac:dyDescent="0.25">
      <c r="A263" s="136">
        <v>255</v>
      </c>
      <c r="B263" s="158" t="s">
        <v>45</v>
      </c>
      <c r="C263" s="158" t="s">
        <v>44</v>
      </c>
      <c r="D263" s="142">
        <v>177.71</v>
      </c>
      <c r="E263" s="142">
        <v>177.71</v>
      </c>
      <c r="F263" s="142">
        <v>177.71</v>
      </c>
      <c r="G263" s="139">
        <v>40</v>
      </c>
      <c r="H263" s="139">
        <v>47</v>
      </c>
      <c r="I263" s="139">
        <v>30</v>
      </c>
      <c r="J263" s="142">
        <f t="shared" ref="J263" si="137">G263/D263</f>
        <v>0.22508581396657476</v>
      </c>
      <c r="K263" s="142">
        <f t="shared" ref="K263" si="138">H263/E263</f>
        <v>0.26447583141072534</v>
      </c>
      <c r="L263" s="142">
        <f t="shared" si="117"/>
        <v>0.16881436047493106</v>
      </c>
      <c r="M263" s="143">
        <f t="shared" si="100"/>
        <v>0</v>
      </c>
      <c r="N263" s="207">
        <f t="shared" si="101"/>
        <v>0</v>
      </c>
      <c r="O263" s="145">
        <f t="shared" si="102"/>
        <v>0</v>
      </c>
      <c r="P263" s="220">
        <f t="shared" si="103"/>
        <v>0</v>
      </c>
      <c r="Q263" s="145">
        <f t="shared" si="104"/>
        <v>0</v>
      </c>
      <c r="R263" s="144">
        <f t="shared" si="105"/>
        <v>0</v>
      </c>
      <c r="S263" s="144">
        <f t="shared" si="106"/>
        <v>0</v>
      </c>
      <c r="T263" s="256">
        <f t="shared" si="107"/>
        <v>0</v>
      </c>
      <c r="U263" s="145">
        <f t="shared" si="108"/>
        <v>0</v>
      </c>
      <c r="V263" s="144">
        <f t="shared" si="109"/>
        <v>0</v>
      </c>
      <c r="W263" s="209">
        <v>1</v>
      </c>
      <c r="X263" s="222"/>
      <c r="Y263" s="258"/>
      <c r="Z263" s="223"/>
      <c r="AA263" s="223"/>
      <c r="AB263" s="223"/>
    </row>
    <row r="264" spans="1:28" s="6" customFormat="1" ht="15.75" hidden="1" customHeight="1" x14ac:dyDescent="0.25">
      <c r="A264" s="136">
        <v>256</v>
      </c>
      <c r="B264" s="158" t="s">
        <v>2</v>
      </c>
      <c r="C264" s="158" t="s">
        <v>44</v>
      </c>
      <c r="D264" s="229"/>
      <c r="E264" s="142"/>
      <c r="F264" s="142">
        <v>6.03</v>
      </c>
      <c r="G264" s="139"/>
      <c r="H264" s="139"/>
      <c r="I264" s="139">
        <v>0</v>
      </c>
      <c r="J264" s="142"/>
      <c r="K264" s="142"/>
      <c r="L264" s="142">
        <f t="shared" si="117"/>
        <v>0</v>
      </c>
      <c r="M264" s="143">
        <f t="shared" si="100"/>
        <v>0</v>
      </c>
      <c r="N264" s="207">
        <f t="shared" si="101"/>
        <v>0</v>
      </c>
      <c r="O264" s="145">
        <f t="shared" si="102"/>
        <v>0</v>
      </c>
      <c r="P264" s="220">
        <f t="shared" si="103"/>
        <v>0</v>
      </c>
      <c r="Q264" s="145">
        <f t="shared" si="104"/>
        <v>0</v>
      </c>
      <c r="R264" s="144">
        <f t="shared" si="105"/>
        <v>0</v>
      </c>
      <c r="S264" s="144">
        <f t="shared" si="106"/>
        <v>0</v>
      </c>
      <c r="T264" s="256">
        <f t="shared" si="107"/>
        <v>0</v>
      </c>
      <c r="U264" s="145">
        <f t="shared" si="108"/>
        <v>0</v>
      </c>
      <c r="V264" s="144">
        <f t="shared" si="109"/>
        <v>0</v>
      </c>
      <c r="W264" s="209"/>
      <c r="X264" s="222"/>
      <c r="Y264" s="258"/>
      <c r="Z264" s="223"/>
      <c r="AA264" s="223"/>
      <c r="AB264" s="223"/>
    </row>
    <row r="265" spans="1:28" ht="31.5" x14ac:dyDescent="0.25">
      <c r="A265" s="303">
        <v>257</v>
      </c>
      <c r="B265" s="231" t="s">
        <v>272</v>
      </c>
      <c r="C265" s="231" t="s">
        <v>44</v>
      </c>
      <c r="D265" s="234">
        <v>604.91</v>
      </c>
      <c r="E265" s="234">
        <v>604.91</v>
      </c>
      <c r="F265" s="234">
        <v>604.91</v>
      </c>
      <c r="G265" s="232">
        <v>40</v>
      </c>
      <c r="H265" s="232">
        <v>49</v>
      </c>
      <c r="I265" s="232">
        <v>101</v>
      </c>
      <c r="J265" s="234">
        <f t="shared" ref="J265" si="139">G265/D265</f>
        <v>6.6125539336430214E-2</v>
      </c>
      <c r="K265" s="234">
        <f t="shared" ref="K265" si="140">H265/E265</f>
        <v>8.1003785687127017E-2</v>
      </c>
      <c r="L265" s="234">
        <f t="shared" si="117"/>
        <v>0.1669669868244863</v>
      </c>
      <c r="M265" s="196">
        <f t="shared" si="100"/>
        <v>3</v>
      </c>
      <c r="N265" s="198">
        <f t="shared" si="101"/>
        <v>3</v>
      </c>
      <c r="O265" s="197">
        <f t="shared" si="102"/>
        <v>3.03</v>
      </c>
      <c r="P265" s="198">
        <f t="shared" si="103"/>
        <v>0</v>
      </c>
      <c r="Q265" s="197">
        <f t="shared" si="104"/>
        <v>0</v>
      </c>
      <c r="R265" s="198">
        <f t="shared" si="105"/>
        <v>0</v>
      </c>
      <c r="S265" s="198">
        <f t="shared" si="106"/>
        <v>3</v>
      </c>
      <c r="T265" s="198">
        <f t="shared" si="107"/>
        <v>0</v>
      </c>
      <c r="U265" s="197">
        <f t="shared" si="108"/>
        <v>0</v>
      </c>
      <c r="V265" s="198">
        <f t="shared" si="109"/>
        <v>0</v>
      </c>
      <c r="W265" s="289">
        <v>3</v>
      </c>
      <c r="X265" s="289"/>
      <c r="Y265" s="289"/>
      <c r="Z265" s="311">
        <v>1</v>
      </c>
      <c r="AA265" s="311">
        <f>AB265*100/Z265</f>
        <v>0</v>
      </c>
      <c r="AB265" s="330">
        <v>0</v>
      </c>
    </row>
    <row r="266" spans="1:28" s="6" customFormat="1" ht="15.75" hidden="1" customHeight="1" x14ac:dyDescent="0.25">
      <c r="A266" s="136">
        <v>258</v>
      </c>
      <c r="B266" s="158" t="s">
        <v>444</v>
      </c>
      <c r="C266" s="158" t="s">
        <v>44</v>
      </c>
      <c r="D266" s="229"/>
      <c r="E266" s="142"/>
      <c r="F266" s="142"/>
      <c r="G266" s="139"/>
      <c r="H266" s="139"/>
      <c r="I266" s="139"/>
      <c r="J266" s="142"/>
      <c r="K266" s="142"/>
      <c r="L266" s="142"/>
      <c r="M266" s="143">
        <f t="shared" si="100"/>
        <v>0</v>
      </c>
      <c r="N266" s="207">
        <f t="shared" si="101"/>
        <v>0</v>
      </c>
      <c r="O266" s="145">
        <f t="shared" si="102"/>
        <v>0</v>
      </c>
      <c r="P266" s="220">
        <f t="shared" si="103"/>
        <v>0</v>
      </c>
      <c r="Q266" s="145">
        <f t="shared" si="104"/>
        <v>0</v>
      </c>
      <c r="R266" s="144">
        <f t="shared" si="105"/>
        <v>0</v>
      </c>
      <c r="S266" s="144">
        <f t="shared" si="106"/>
        <v>0</v>
      </c>
      <c r="T266" s="256">
        <f t="shared" si="107"/>
        <v>0</v>
      </c>
      <c r="U266" s="145">
        <f t="shared" si="108"/>
        <v>0</v>
      </c>
      <c r="V266" s="144">
        <f t="shared" si="109"/>
        <v>0</v>
      </c>
      <c r="W266" s="209"/>
      <c r="X266" s="222"/>
      <c r="Y266" s="258"/>
      <c r="Z266" s="223"/>
      <c r="AA266" s="223"/>
      <c r="AB266" s="223"/>
    </row>
    <row r="267" spans="1:28" ht="31.5" x14ac:dyDescent="0.25">
      <c r="A267" s="303">
        <v>259</v>
      </c>
      <c r="B267" s="231" t="s">
        <v>777</v>
      </c>
      <c r="C267" s="231" t="s">
        <v>70</v>
      </c>
      <c r="D267" s="234"/>
      <c r="E267" s="234">
        <v>145.46</v>
      </c>
      <c r="F267" s="234">
        <v>145.46</v>
      </c>
      <c r="G267" s="232"/>
      <c r="H267" s="232">
        <v>84</v>
      </c>
      <c r="I267" s="232">
        <v>56</v>
      </c>
      <c r="J267" s="234"/>
      <c r="K267" s="234">
        <f t="shared" si="117"/>
        <v>0.57747834456207892</v>
      </c>
      <c r="L267" s="234">
        <f t="shared" si="117"/>
        <v>0.38498556304138593</v>
      </c>
      <c r="M267" s="196">
        <f t="shared" ref="M267:M330" si="141">IF(I267&lt;VLOOKUP(L267,$M$505:$Q$513,2),0,VLOOKUP(L267,$M$505:$Q$513,3))</f>
        <v>3</v>
      </c>
      <c r="N267" s="198">
        <f t="shared" ref="N267:N330" si="142">ROUNDDOWN(O267,0)</f>
        <v>1</v>
      </c>
      <c r="O267" s="197">
        <f t="shared" ref="O267:O330" si="143">I267*M267/100</f>
        <v>1.68</v>
      </c>
      <c r="P267" s="198">
        <f t="shared" ref="P267:P330" si="144">ROUNDDOWN(Q267,0)</f>
        <v>0</v>
      </c>
      <c r="Q267" s="197">
        <f t="shared" ref="Q267:Q330" si="145">N267*R267/100</f>
        <v>0</v>
      </c>
      <c r="R267" s="198">
        <f t="shared" ref="R267:R330" si="146">IF(I267&lt;VLOOKUP(L267,$M$505:$Q$513,2),0,VLOOKUP(L267,$M$505:$Q$513,4))</f>
        <v>0</v>
      </c>
      <c r="S267" s="198">
        <f t="shared" ref="S267:S330" si="147">N267-P267-T267</f>
        <v>1</v>
      </c>
      <c r="T267" s="198">
        <f t="shared" ref="T267:T330" si="148">ROUNDDOWN(U267,0)</f>
        <v>0</v>
      </c>
      <c r="U267" s="197">
        <f t="shared" ref="U267:U330" si="149">N267*V267/100</f>
        <v>0.2</v>
      </c>
      <c r="V267" s="198">
        <v>20</v>
      </c>
      <c r="W267" s="289">
        <v>5</v>
      </c>
      <c r="X267" s="289">
        <v>1</v>
      </c>
      <c r="Y267" s="289">
        <v>2</v>
      </c>
      <c r="Z267" s="311">
        <v>2</v>
      </c>
      <c r="AA267" s="311">
        <f>AB267*100/Z267</f>
        <v>100</v>
      </c>
      <c r="AB267" s="330">
        <v>2</v>
      </c>
    </row>
    <row r="268" spans="1:28" s="6" customFormat="1" ht="31.5" hidden="1" customHeight="1" x14ac:dyDescent="0.25">
      <c r="A268" s="136">
        <v>260</v>
      </c>
      <c r="B268" s="158" t="s">
        <v>778</v>
      </c>
      <c r="C268" s="158" t="s">
        <v>70</v>
      </c>
      <c r="D268" s="229"/>
      <c r="E268" s="142"/>
      <c r="F268" s="142">
        <v>102.2</v>
      </c>
      <c r="G268" s="139"/>
      <c r="H268" s="139"/>
      <c r="I268" s="139">
        <v>40</v>
      </c>
      <c r="J268" s="142"/>
      <c r="K268" s="142"/>
      <c r="L268" s="142">
        <f t="shared" si="117"/>
        <v>0.39138943248532287</v>
      </c>
      <c r="M268" s="143">
        <v>0</v>
      </c>
      <c r="N268" s="207">
        <f t="shared" si="142"/>
        <v>0</v>
      </c>
      <c r="O268" s="145">
        <f t="shared" si="143"/>
        <v>0</v>
      </c>
      <c r="P268" s="220">
        <f t="shared" si="144"/>
        <v>0</v>
      </c>
      <c r="Q268" s="145">
        <f t="shared" si="145"/>
        <v>0</v>
      </c>
      <c r="R268" s="144">
        <f t="shared" si="146"/>
        <v>0</v>
      </c>
      <c r="S268" s="144">
        <f t="shared" si="147"/>
        <v>0</v>
      </c>
      <c r="T268" s="256">
        <f t="shared" si="148"/>
        <v>0</v>
      </c>
      <c r="U268" s="145">
        <f t="shared" si="149"/>
        <v>0</v>
      </c>
      <c r="V268" s="144">
        <f t="shared" ref="V268:V304" si="150">IF(I268&lt;VLOOKUP(L268,$M$505:$Q$513,2),0,VLOOKUP(L268,$M$505:$Q$513,5))</f>
        <v>0</v>
      </c>
      <c r="W268" s="209">
        <v>0</v>
      </c>
      <c r="X268" s="222"/>
      <c r="Y268" s="258"/>
      <c r="Z268" s="223"/>
      <c r="AA268" s="223"/>
      <c r="AB268" s="223"/>
    </row>
    <row r="269" spans="1:28" ht="31.5" x14ac:dyDescent="0.25">
      <c r="A269" s="303">
        <v>261</v>
      </c>
      <c r="B269" s="231" t="s">
        <v>779</v>
      </c>
      <c r="C269" s="231" t="s">
        <v>70</v>
      </c>
      <c r="D269" s="234">
        <v>168.9</v>
      </c>
      <c r="E269" s="234">
        <v>168.9</v>
      </c>
      <c r="F269" s="234">
        <v>168.9</v>
      </c>
      <c r="G269" s="232">
        <v>204</v>
      </c>
      <c r="H269" s="232">
        <v>135</v>
      </c>
      <c r="I269" s="232">
        <v>180</v>
      </c>
      <c r="J269" s="234">
        <f t="shared" ref="J269" si="151">G269/D269</f>
        <v>1.2078152753108349</v>
      </c>
      <c r="K269" s="234">
        <f t="shared" ref="K269" si="152">H269/E269</f>
        <v>0.79928952042628776</v>
      </c>
      <c r="L269" s="234">
        <f t="shared" si="117"/>
        <v>1.0657193605683837</v>
      </c>
      <c r="M269" s="196">
        <f t="shared" si="141"/>
        <v>5</v>
      </c>
      <c r="N269" s="198">
        <f t="shared" si="142"/>
        <v>9</v>
      </c>
      <c r="O269" s="197">
        <f t="shared" si="143"/>
        <v>9</v>
      </c>
      <c r="P269" s="198">
        <f t="shared" si="144"/>
        <v>1</v>
      </c>
      <c r="Q269" s="197">
        <f t="shared" si="145"/>
        <v>1.08</v>
      </c>
      <c r="R269" s="198">
        <v>12</v>
      </c>
      <c r="S269" s="198">
        <f t="shared" si="147"/>
        <v>7</v>
      </c>
      <c r="T269" s="198">
        <f t="shared" si="148"/>
        <v>1</v>
      </c>
      <c r="U269" s="197">
        <f t="shared" si="149"/>
        <v>1.8</v>
      </c>
      <c r="V269" s="198">
        <f t="shared" si="150"/>
        <v>20</v>
      </c>
      <c r="W269" s="289">
        <v>10</v>
      </c>
      <c r="X269" s="289">
        <v>1</v>
      </c>
      <c r="Y269" s="289">
        <v>2</v>
      </c>
      <c r="Z269" s="311">
        <v>4</v>
      </c>
      <c r="AA269" s="311">
        <f>AB269*100/Z269</f>
        <v>100</v>
      </c>
      <c r="AB269" s="330">
        <v>4</v>
      </c>
    </row>
    <row r="270" spans="1:28" s="6" customFormat="1" ht="31.5" hidden="1" customHeight="1" x14ac:dyDescent="0.25">
      <c r="A270" s="136">
        <v>262</v>
      </c>
      <c r="B270" s="158" t="s">
        <v>780</v>
      </c>
      <c r="C270" s="158" t="s">
        <v>70</v>
      </c>
      <c r="D270" s="229"/>
      <c r="E270" s="142"/>
      <c r="F270" s="142">
        <v>68.5</v>
      </c>
      <c r="G270" s="139"/>
      <c r="H270" s="139"/>
      <c r="I270" s="139">
        <v>29</v>
      </c>
      <c r="J270" s="142"/>
      <c r="K270" s="142"/>
      <c r="L270" s="142">
        <f t="shared" si="117"/>
        <v>0.42335766423357662</v>
      </c>
      <c r="M270" s="143">
        <f t="shared" si="141"/>
        <v>0</v>
      </c>
      <c r="N270" s="207">
        <f t="shared" si="142"/>
        <v>0</v>
      </c>
      <c r="O270" s="145">
        <f t="shared" si="143"/>
        <v>0</v>
      </c>
      <c r="P270" s="220">
        <f t="shared" si="144"/>
        <v>0</v>
      </c>
      <c r="Q270" s="145">
        <f t="shared" si="145"/>
        <v>0</v>
      </c>
      <c r="R270" s="144">
        <f t="shared" si="146"/>
        <v>0</v>
      </c>
      <c r="S270" s="144">
        <f t="shared" si="147"/>
        <v>0</v>
      </c>
      <c r="T270" s="256">
        <f t="shared" si="148"/>
        <v>0</v>
      </c>
      <c r="U270" s="145">
        <f t="shared" si="149"/>
        <v>0</v>
      </c>
      <c r="V270" s="144">
        <f t="shared" si="150"/>
        <v>0</v>
      </c>
      <c r="W270" s="209">
        <v>1</v>
      </c>
      <c r="X270" s="222"/>
      <c r="Y270" s="258"/>
      <c r="Z270" s="223"/>
      <c r="AA270" s="223"/>
      <c r="AB270" s="223"/>
    </row>
    <row r="271" spans="1:28" ht="31.5" x14ac:dyDescent="0.25">
      <c r="A271" s="303">
        <v>263</v>
      </c>
      <c r="B271" s="231" t="s">
        <v>781</v>
      </c>
      <c r="C271" s="231" t="s">
        <v>70</v>
      </c>
      <c r="D271" s="328">
        <v>531.79999999999995</v>
      </c>
      <c r="E271" s="234">
        <v>706.24</v>
      </c>
      <c r="F271" s="234">
        <v>706.24</v>
      </c>
      <c r="G271" s="232">
        <v>145</v>
      </c>
      <c r="H271" s="232">
        <v>217</v>
      </c>
      <c r="I271" s="232">
        <v>266</v>
      </c>
      <c r="J271" s="234">
        <f t="shared" ref="J271" si="153">G271/D271</f>
        <v>0.27265889432117341</v>
      </c>
      <c r="K271" s="234">
        <f t="shared" ref="K271" si="154">H271/E271</f>
        <v>0.30726098776619848</v>
      </c>
      <c r="L271" s="234">
        <f t="shared" si="117"/>
        <v>0.37664250113275938</v>
      </c>
      <c r="M271" s="196">
        <f t="shared" si="141"/>
        <v>3</v>
      </c>
      <c r="N271" s="198">
        <f t="shared" si="142"/>
        <v>7</v>
      </c>
      <c r="O271" s="197">
        <f t="shared" si="143"/>
        <v>7.98</v>
      </c>
      <c r="P271" s="198">
        <f t="shared" si="144"/>
        <v>1</v>
      </c>
      <c r="Q271" s="197">
        <f t="shared" si="145"/>
        <v>1.75</v>
      </c>
      <c r="R271" s="198">
        <v>25</v>
      </c>
      <c r="S271" s="198">
        <f t="shared" si="147"/>
        <v>6</v>
      </c>
      <c r="T271" s="198">
        <f t="shared" si="148"/>
        <v>0</v>
      </c>
      <c r="U271" s="197">
        <f t="shared" si="149"/>
        <v>0</v>
      </c>
      <c r="V271" s="198">
        <f t="shared" si="150"/>
        <v>0</v>
      </c>
      <c r="W271" s="289">
        <v>10</v>
      </c>
      <c r="X271" s="289">
        <v>1</v>
      </c>
      <c r="Y271" s="289">
        <v>0</v>
      </c>
      <c r="Z271" s="311">
        <v>4</v>
      </c>
      <c r="AA271" s="311">
        <f>AB271*100/Z271</f>
        <v>75</v>
      </c>
      <c r="AB271" s="330">
        <v>3</v>
      </c>
    </row>
    <row r="272" spans="1:28" s="6" customFormat="1" ht="31.5" hidden="1" customHeight="1" x14ac:dyDescent="0.25">
      <c r="A272" s="136">
        <v>264</v>
      </c>
      <c r="B272" s="158" t="s">
        <v>782</v>
      </c>
      <c r="C272" s="158" t="s">
        <v>70</v>
      </c>
      <c r="D272" s="229"/>
      <c r="E272" s="142"/>
      <c r="F272" s="142">
        <v>54.15</v>
      </c>
      <c r="G272" s="139"/>
      <c r="H272" s="139"/>
      <c r="I272" s="139">
        <v>35</v>
      </c>
      <c r="J272" s="142"/>
      <c r="K272" s="142"/>
      <c r="L272" s="142">
        <f t="shared" si="117"/>
        <v>0.64635272391505083</v>
      </c>
      <c r="M272" s="143">
        <v>0</v>
      </c>
      <c r="N272" s="207">
        <f t="shared" si="142"/>
        <v>0</v>
      </c>
      <c r="O272" s="145">
        <f t="shared" si="143"/>
        <v>0</v>
      </c>
      <c r="P272" s="220">
        <f t="shared" si="144"/>
        <v>0</v>
      </c>
      <c r="Q272" s="145">
        <f t="shared" si="145"/>
        <v>0</v>
      </c>
      <c r="R272" s="144">
        <f t="shared" si="146"/>
        <v>0</v>
      </c>
      <c r="S272" s="144">
        <f t="shared" si="147"/>
        <v>0</v>
      </c>
      <c r="T272" s="256">
        <f t="shared" si="148"/>
        <v>0</v>
      </c>
      <c r="U272" s="145">
        <f t="shared" si="149"/>
        <v>0</v>
      </c>
      <c r="V272" s="144">
        <f t="shared" si="150"/>
        <v>0</v>
      </c>
      <c r="W272" s="209">
        <v>0</v>
      </c>
      <c r="X272" s="222"/>
      <c r="Y272" s="258"/>
      <c r="Z272" s="223"/>
      <c r="AA272" s="223"/>
      <c r="AB272" s="223"/>
    </row>
    <row r="273" spans="1:28" s="6" customFormat="1" ht="63" hidden="1" customHeight="1" x14ac:dyDescent="0.25">
      <c r="A273" s="136">
        <v>265</v>
      </c>
      <c r="B273" s="158" t="s">
        <v>783</v>
      </c>
      <c r="C273" s="158" t="s">
        <v>70</v>
      </c>
      <c r="D273" s="229"/>
      <c r="E273" s="142"/>
      <c r="F273" s="142">
        <v>85.79</v>
      </c>
      <c r="G273" s="139"/>
      <c r="H273" s="139"/>
      <c r="I273" s="139">
        <v>110</v>
      </c>
      <c r="J273" s="142"/>
      <c r="K273" s="142"/>
      <c r="L273" s="142">
        <f t="shared" si="117"/>
        <v>1.2822007226949528</v>
      </c>
      <c r="M273" s="143">
        <v>0</v>
      </c>
      <c r="N273" s="207">
        <f t="shared" si="142"/>
        <v>0</v>
      </c>
      <c r="O273" s="145">
        <f t="shared" si="143"/>
        <v>0</v>
      </c>
      <c r="P273" s="220">
        <f t="shared" si="144"/>
        <v>0</v>
      </c>
      <c r="Q273" s="145">
        <f t="shared" si="145"/>
        <v>0</v>
      </c>
      <c r="R273" s="144">
        <f t="shared" si="146"/>
        <v>25</v>
      </c>
      <c r="S273" s="144">
        <f t="shared" si="147"/>
        <v>0</v>
      </c>
      <c r="T273" s="256">
        <f t="shared" si="148"/>
        <v>0</v>
      </c>
      <c r="U273" s="145">
        <f t="shared" si="149"/>
        <v>0</v>
      </c>
      <c r="V273" s="144">
        <f t="shared" si="150"/>
        <v>20</v>
      </c>
      <c r="W273" s="209">
        <v>0</v>
      </c>
      <c r="X273" s="222"/>
      <c r="Y273" s="258"/>
      <c r="Z273" s="223">
        <v>1</v>
      </c>
      <c r="AA273" s="223"/>
      <c r="AB273" s="223"/>
    </row>
    <row r="274" spans="1:28" s="6" customFormat="1" ht="47.25" hidden="1" customHeight="1" x14ac:dyDescent="0.25">
      <c r="A274" s="136">
        <v>266</v>
      </c>
      <c r="B274" s="158" t="s">
        <v>150</v>
      </c>
      <c r="C274" s="158" t="s">
        <v>70</v>
      </c>
      <c r="D274" s="229"/>
      <c r="E274" s="142"/>
      <c r="F274" s="142">
        <v>1360.97</v>
      </c>
      <c r="G274" s="139"/>
      <c r="H274" s="139"/>
      <c r="I274" s="139">
        <v>1330</v>
      </c>
      <c r="J274" s="142"/>
      <c r="K274" s="142"/>
      <c r="L274" s="142">
        <f t="shared" si="117"/>
        <v>0.97724417143654896</v>
      </c>
      <c r="M274" s="143">
        <v>0</v>
      </c>
      <c r="N274" s="207">
        <f t="shared" si="142"/>
        <v>0</v>
      </c>
      <c r="O274" s="145">
        <f t="shared" si="143"/>
        <v>0</v>
      </c>
      <c r="P274" s="220">
        <f t="shared" si="144"/>
        <v>0</v>
      </c>
      <c r="Q274" s="145">
        <f t="shared" si="145"/>
        <v>0</v>
      </c>
      <c r="R274" s="144">
        <f t="shared" si="146"/>
        <v>0</v>
      </c>
      <c r="S274" s="144">
        <f t="shared" si="147"/>
        <v>0</v>
      </c>
      <c r="T274" s="256">
        <f t="shared" si="148"/>
        <v>0</v>
      </c>
      <c r="U274" s="145">
        <f t="shared" si="149"/>
        <v>0</v>
      </c>
      <c r="V274" s="144">
        <f t="shared" si="150"/>
        <v>0</v>
      </c>
      <c r="W274" s="209">
        <v>0</v>
      </c>
      <c r="X274" s="222"/>
      <c r="Y274" s="258"/>
      <c r="Z274" s="223">
        <v>3</v>
      </c>
      <c r="AA274" s="223"/>
      <c r="AB274" s="223"/>
    </row>
    <row r="275" spans="1:28" ht="47.25" x14ac:dyDescent="0.25">
      <c r="A275" s="303">
        <v>267</v>
      </c>
      <c r="B275" s="231" t="s">
        <v>136</v>
      </c>
      <c r="C275" s="231" t="s">
        <v>70</v>
      </c>
      <c r="D275" s="328">
        <v>3272</v>
      </c>
      <c r="E275" s="234">
        <v>1854.7</v>
      </c>
      <c r="F275" s="234">
        <v>1854.7</v>
      </c>
      <c r="G275" s="232">
        <v>3390</v>
      </c>
      <c r="H275" s="232">
        <v>2426</v>
      </c>
      <c r="I275" s="232">
        <v>3613</v>
      </c>
      <c r="J275" s="234">
        <f t="shared" ref="J275:J276" si="155">G275/D275</f>
        <v>1.0360635696821516</v>
      </c>
      <c r="K275" s="234">
        <f t="shared" ref="K275:K276" si="156">H275/E275</f>
        <v>1.3080282525475817</v>
      </c>
      <c r="L275" s="234">
        <f t="shared" si="117"/>
        <v>1.9480239391815388</v>
      </c>
      <c r="M275" s="196">
        <v>0.3</v>
      </c>
      <c r="N275" s="198">
        <f t="shared" si="142"/>
        <v>10</v>
      </c>
      <c r="O275" s="197">
        <f t="shared" si="143"/>
        <v>10.838999999999999</v>
      </c>
      <c r="P275" s="198">
        <f t="shared" si="144"/>
        <v>0</v>
      </c>
      <c r="Q275" s="197">
        <f t="shared" si="145"/>
        <v>0</v>
      </c>
      <c r="R275" s="198">
        <v>0</v>
      </c>
      <c r="S275" s="198">
        <f t="shared" si="147"/>
        <v>8</v>
      </c>
      <c r="T275" s="198">
        <f t="shared" si="148"/>
        <v>2</v>
      </c>
      <c r="U275" s="197">
        <f t="shared" si="149"/>
        <v>2</v>
      </c>
      <c r="V275" s="198">
        <f t="shared" si="150"/>
        <v>20</v>
      </c>
      <c r="W275" s="289">
        <v>10</v>
      </c>
      <c r="X275" s="289">
        <v>0</v>
      </c>
      <c r="Y275" s="289">
        <v>3</v>
      </c>
      <c r="Z275" s="311">
        <v>20</v>
      </c>
      <c r="AA275" s="311">
        <f t="shared" ref="AA275:AA276" si="157">AB275*100/Z275</f>
        <v>25</v>
      </c>
      <c r="AB275" s="330">
        <v>5</v>
      </c>
    </row>
    <row r="276" spans="1:28" x14ac:dyDescent="0.25">
      <c r="A276" s="303">
        <v>268</v>
      </c>
      <c r="B276" s="231" t="s">
        <v>13</v>
      </c>
      <c r="C276" s="231" t="s">
        <v>70</v>
      </c>
      <c r="D276" s="234">
        <v>26200</v>
      </c>
      <c r="E276" s="234">
        <v>26200</v>
      </c>
      <c r="F276" s="234">
        <v>27198</v>
      </c>
      <c r="G276" s="232">
        <v>13990</v>
      </c>
      <c r="H276" s="232">
        <v>16799</v>
      </c>
      <c r="I276" s="232">
        <f>5365+10154</f>
        <v>15519</v>
      </c>
      <c r="J276" s="234">
        <f t="shared" si="155"/>
        <v>0.53396946564885495</v>
      </c>
      <c r="K276" s="234">
        <f t="shared" si="156"/>
        <v>0.64118320610687018</v>
      </c>
      <c r="L276" s="234">
        <f t="shared" si="117"/>
        <v>0.57059342598720497</v>
      </c>
      <c r="M276" s="196">
        <v>0.97</v>
      </c>
      <c r="N276" s="198">
        <f t="shared" si="142"/>
        <v>150</v>
      </c>
      <c r="O276" s="197">
        <f t="shared" si="143"/>
        <v>150.5343</v>
      </c>
      <c r="P276" s="198">
        <f t="shared" si="144"/>
        <v>15</v>
      </c>
      <c r="Q276" s="197">
        <f t="shared" si="145"/>
        <v>15</v>
      </c>
      <c r="R276" s="198">
        <v>10</v>
      </c>
      <c r="S276" s="198">
        <f t="shared" si="147"/>
        <v>110</v>
      </c>
      <c r="T276" s="198">
        <f t="shared" si="148"/>
        <v>25</v>
      </c>
      <c r="U276" s="197">
        <f t="shared" si="149"/>
        <v>25.5</v>
      </c>
      <c r="V276" s="198">
        <v>17</v>
      </c>
      <c r="W276" s="289">
        <v>150</v>
      </c>
      <c r="X276" s="289">
        <v>5</v>
      </c>
      <c r="Y276" s="289">
        <v>25</v>
      </c>
      <c r="Z276" s="311">
        <v>175</v>
      </c>
      <c r="AA276" s="311">
        <f t="shared" si="157"/>
        <v>55.428571428571431</v>
      </c>
      <c r="AB276" s="330">
        <v>97</v>
      </c>
    </row>
    <row r="277" spans="1:28" s="6" customFormat="1" ht="31.5" hidden="1" customHeight="1" x14ac:dyDescent="0.25">
      <c r="A277" s="136">
        <v>269</v>
      </c>
      <c r="B277" s="158" t="s">
        <v>830</v>
      </c>
      <c r="C277" s="158" t="s">
        <v>70</v>
      </c>
      <c r="D277" s="229"/>
      <c r="E277" s="142"/>
      <c r="F277" s="142"/>
      <c r="G277" s="139"/>
      <c r="H277" s="139"/>
      <c r="I277" s="139"/>
      <c r="J277" s="142"/>
      <c r="K277" s="142"/>
      <c r="L277" s="142"/>
      <c r="M277" s="143">
        <f t="shared" si="141"/>
        <v>0</v>
      </c>
      <c r="N277" s="207">
        <f t="shared" si="142"/>
        <v>0</v>
      </c>
      <c r="O277" s="145">
        <f t="shared" si="143"/>
        <v>0</v>
      </c>
      <c r="P277" s="220">
        <f t="shared" si="144"/>
        <v>0</v>
      </c>
      <c r="Q277" s="145">
        <f t="shared" si="145"/>
        <v>0</v>
      </c>
      <c r="R277" s="144">
        <v>25</v>
      </c>
      <c r="S277" s="144">
        <f t="shared" si="147"/>
        <v>0</v>
      </c>
      <c r="T277" s="256">
        <f t="shared" si="148"/>
        <v>0</v>
      </c>
      <c r="U277" s="145">
        <f t="shared" si="149"/>
        <v>0</v>
      </c>
      <c r="V277" s="144">
        <f t="shared" si="150"/>
        <v>0</v>
      </c>
      <c r="W277" s="209"/>
      <c r="X277" s="222"/>
      <c r="Y277" s="258"/>
      <c r="Z277" s="223"/>
      <c r="AA277" s="223"/>
      <c r="AB277" s="223"/>
    </row>
    <row r="278" spans="1:28" s="6" customFormat="1" ht="31.5" hidden="1" customHeight="1" x14ac:dyDescent="0.25">
      <c r="A278" s="136">
        <v>270</v>
      </c>
      <c r="B278" s="158" t="s">
        <v>831</v>
      </c>
      <c r="C278" s="158" t="s">
        <v>70</v>
      </c>
      <c r="D278" s="229"/>
      <c r="E278" s="142"/>
      <c r="F278" s="142"/>
      <c r="G278" s="139"/>
      <c r="H278" s="139"/>
      <c r="I278" s="139"/>
      <c r="J278" s="142"/>
      <c r="K278" s="142"/>
      <c r="L278" s="142"/>
      <c r="M278" s="143">
        <f t="shared" si="141"/>
        <v>0</v>
      </c>
      <c r="N278" s="207">
        <f t="shared" si="142"/>
        <v>0</v>
      </c>
      <c r="O278" s="145">
        <f t="shared" si="143"/>
        <v>0</v>
      </c>
      <c r="P278" s="220">
        <f t="shared" si="144"/>
        <v>0</v>
      </c>
      <c r="Q278" s="145">
        <f t="shared" si="145"/>
        <v>0</v>
      </c>
      <c r="R278" s="144">
        <f t="shared" si="146"/>
        <v>0</v>
      </c>
      <c r="S278" s="144">
        <f t="shared" si="147"/>
        <v>0</v>
      </c>
      <c r="T278" s="256">
        <f t="shared" si="148"/>
        <v>0</v>
      </c>
      <c r="U278" s="145">
        <f t="shared" si="149"/>
        <v>0</v>
      </c>
      <c r="V278" s="144">
        <f t="shared" si="150"/>
        <v>0</v>
      </c>
      <c r="W278" s="209"/>
      <c r="X278" s="222"/>
      <c r="Y278" s="258"/>
      <c r="Z278" s="223"/>
      <c r="AA278" s="223"/>
      <c r="AB278" s="223"/>
    </row>
    <row r="279" spans="1:28" ht="31.5" x14ac:dyDescent="0.25">
      <c r="A279" s="303">
        <v>271</v>
      </c>
      <c r="B279" s="231" t="s">
        <v>130</v>
      </c>
      <c r="C279" s="231" t="s">
        <v>70</v>
      </c>
      <c r="D279" s="234">
        <v>532.79999999999995</v>
      </c>
      <c r="E279" s="234">
        <v>532.79999999999995</v>
      </c>
      <c r="F279" s="234">
        <v>532.79999999999995</v>
      </c>
      <c r="G279" s="232">
        <v>339</v>
      </c>
      <c r="H279" s="232">
        <v>385</v>
      </c>
      <c r="I279" s="232">
        <v>340</v>
      </c>
      <c r="J279" s="234">
        <f t="shared" ref="J279:J280" si="158">G279/D279</f>
        <v>0.63626126126126137</v>
      </c>
      <c r="K279" s="234">
        <f t="shared" ref="K279:K281" si="159">H279/E279</f>
        <v>0.72259759759759767</v>
      </c>
      <c r="L279" s="234">
        <f t="shared" si="117"/>
        <v>0.63813813813813824</v>
      </c>
      <c r="M279" s="196">
        <f t="shared" si="141"/>
        <v>3</v>
      </c>
      <c r="N279" s="198">
        <f t="shared" si="142"/>
        <v>10</v>
      </c>
      <c r="O279" s="197">
        <f t="shared" si="143"/>
        <v>10.199999999999999</v>
      </c>
      <c r="P279" s="198">
        <f t="shared" si="144"/>
        <v>0</v>
      </c>
      <c r="Q279" s="197">
        <f t="shared" si="145"/>
        <v>0</v>
      </c>
      <c r="R279" s="198">
        <f t="shared" si="146"/>
        <v>0</v>
      </c>
      <c r="S279" s="198">
        <f t="shared" si="147"/>
        <v>8</v>
      </c>
      <c r="T279" s="198">
        <f t="shared" si="148"/>
        <v>2</v>
      </c>
      <c r="U279" s="197">
        <f t="shared" si="149"/>
        <v>2</v>
      </c>
      <c r="V279" s="198">
        <v>20</v>
      </c>
      <c r="W279" s="289">
        <v>10</v>
      </c>
      <c r="X279" s="289">
        <v>0</v>
      </c>
      <c r="Y279" s="289">
        <v>2</v>
      </c>
      <c r="Z279" s="311">
        <v>8</v>
      </c>
      <c r="AA279" s="311"/>
      <c r="AB279" s="330" t="s">
        <v>844</v>
      </c>
    </row>
    <row r="280" spans="1:28" ht="31.5" x14ac:dyDescent="0.25">
      <c r="A280" s="303">
        <v>272</v>
      </c>
      <c r="B280" s="231" t="s">
        <v>784</v>
      </c>
      <c r="C280" s="231" t="s">
        <v>70</v>
      </c>
      <c r="D280" s="234">
        <v>64.040000000000006</v>
      </c>
      <c r="E280" s="234">
        <v>64.040000000000006</v>
      </c>
      <c r="F280" s="234">
        <v>64.040000000000006</v>
      </c>
      <c r="G280" s="232">
        <v>49</v>
      </c>
      <c r="H280" s="232">
        <v>28</v>
      </c>
      <c r="I280" s="232">
        <v>41</v>
      </c>
      <c r="J280" s="234">
        <f t="shared" si="158"/>
        <v>0.76514678326046215</v>
      </c>
      <c r="K280" s="234">
        <f t="shared" si="159"/>
        <v>0.43722673329169265</v>
      </c>
      <c r="L280" s="234">
        <f t="shared" si="117"/>
        <v>0.64022485946283569</v>
      </c>
      <c r="M280" s="196">
        <f t="shared" si="141"/>
        <v>3</v>
      </c>
      <c r="N280" s="198">
        <f t="shared" si="142"/>
        <v>1</v>
      </c>
      <c r="O280" s="197">
        <f t="shared" si="143"/>
        <v>1.23</v>
      </c>
      <c r="P280" s="198">
        <f t="shared" si="144"/>
        <v>0</v>
      </c>
      <c r="Q280" s="197">
        <f t="shared" si="145"/>
        <v>0</v>
      </c>
      <c r="R280" s="198">
        <f t="shared" si="146"/>
        <v>0</v>
      </c>
      <c r="S280" s="198">
        <f t="shared" si="147"/>
        <v>1</v>
      </c>
      <c r="T280" s="198">
        <f t="shared" si="148"/>
        <v>0</v>
      </c>
      <c r="U280" s="197">
        <f t="shared" si="149"/>
        <v>0</v>
      </c>
      <c r="V280" s="198">
        <f t="shared" si="150"/>
        <v>0</v>
      </c>
      <c r="W280" s="289">
        <v>2</v>
      </c>
      <c r="X280" s="289"/>
      <c r="Y280" s="289"/>
      <c r="Z280" s="311">
        <v>0</v>
      </c>
      <c r="AA280" s="311"/>
      <c r="AB280" s="330"/>
    </row>
    <row r="281" spans="1:28" ht="31.5" x14ac:dyDescent="0.25">
      <c r="A281" s="303">
        <v>273</v>
      </c>
      <c r="B281" s="231" t="s">
        <v>110</v>
      </c>
      <c r="C281" s="231" t="s">
        <v>70</v>
      </c>
      <c r="D281" s="328"/>
      <c r="E281" s="234">
        <v>417.94</v>
      </c>
      <c r="F281" s="234">
        <v>417.94</v>
      </c>
      <c r="G281" s="232"/>
      <c r="H281" s="232">
        <v>482</v>
      </c>
      <c r="I281" s="232">
        <v>456</v>
      </c>
      <c r="J281" s="234"/>
      <c r="K281" s="234">
        <f t="shared" si="159"/>
        <v>1.1532755897975786</v>
      </c>
      <c r="L281" s="234">
        <f t="shared" si="117"/>
        <v>1.0910657032109872</v>
      </c>
      <c r="M281" s="196">
        <v>1.5</v>
      </c>
      <c r="N281" s="198">
        <f t="shared" si="142"/>
        <v>6</v>
      </c>
      <c r="O281" s="197">
        <f t="shared" si="143"/>
        <v>6.84</v>
      </c>
      <c r="P281" s="198">
        <f t="shared" si="144"/>
        <v>1</v>
      </c>
      <c r="Q281" s="197">
        <f t="shared" si="145"/>
        <v>1.5</v>
      </c>
      <c r="R281" s="198">
        <f t="shared" si="146"/>
        <v>25</v>
      </c>
      <c r="S281" s="198">
        <f t="shared" si="147"/>
        <v>4</v>
      </c>
      <c r="T281" s="198">
        <f t="shared" si="148"/>
        <v>1</v>
      </c>
      <c r="U281" s="197">
        <f t="shared" si="149"/>
        <v>1.2</v>
      </c>
      <c r="V281" s="198">
        <f t="shared" si="150"/>
        <v>20</v>
      </c>
      <c r="W281" s="289">
        <v>6</v>
      </c>
      <c r="X281" s="289">
        <v>2</v>
      </c>
      <c r="Y281" s="289">
        <v>1</v>
      </c>
      <c r="Z281" s="311">
        <v>3</v>
      </c>
      <c r="AA281" s="311">
        <f t="shared" ref="AA281:AA284" si="160">AB281*100/Z281</f>
        <v>100</v>
      </c>
      <c r="AB281" s="330">
        <v>3</v>
      </c>
    </row>
    <row r="282" spans="1:28" ht="35.25" customHeight="1" x14ac:dyDescent="0.25">
      <c r="A282" s="303">
        <v>274</v>
      </c>
      <c r="B282" s="231" t="s">
        <v>832</v>
      </c>
      <c r="C282" s="231" t="s">
        <v>70</v>
      </c>
      <c r="D282" s="234">
        <v>384</v>
      </c>
      <c r="E282" s="234">
        <v>384</v>
      </c>
      <c r="F282" s="234">
        <v>384</v>
      </c>
      <c r="G282" s="232">
        <v>215</v>
      </c>
      <c r="H282" s="232">
        <v>850</v>
      </c>
      <c r="I282" s="232">
        <v>554</v>
      </c>
      <c r="J282" s="234">
        <f t="shared" ref="J282:J284" si="161">G282/D282</f>
        <v>0.55989583333333337</v>
      </c>
      <c r="K282" s="234">
        <f t="shared" ref="K282:K284" si="162">H282/E282</f>
        <v>2.2135416666666665</v>
      </c>
      <c r="L282" s="234">
        <f t="shared" si="117"/>
        <v>1.4427083333333333</v>
      </c>
      <c r="M282" s="196">
        <v>1.9</v>
      </c>
      <c r="N282" s="198">
        <f t="shared" si="142"/>
        <v>10</v>
      </c>
      <c r="O282" s="197">
        <f t="shared" si="143"/>
        <v>10.526</v>
      </c>
      <c r="P282" s="198">
        <f t="shared" si="144"/>
        <v>0</v>
      </c>
      <c r="Q282" s="197">
        <f t="shared" si="145"/>
        <v>0</v>
      </c>
      <c r="R282" s="198">
        <v>0</v>
      </c>
      <c r="S282" s="198">
        <f t="shared" si="147"/>
        <v>8</v>
      </c>
      <c r="T282" s="198">
        <f t="shared" si="148"/>
        <v>2</v>
      </c>
      <c r="U282" s="197">
        <f t="shared" si="149"/>
        <v>2</v>
      </c>
      <c r="V282" s="198">
        <f t="shared" si="150"/>
        <v>20</v>
      </c>
      <c r="W282" s="289">
        <v>10</v>
      </c>
      <c r="X282" s="289">
        <v>0</v>
      </c>
      <c r="Y282" s="289">
        <v>2</v>
      </c>
      <c r="Z282" s="311">
        <v>10</v>
      </c>
      <c r="AA282" s="311">
        <f t="shared" si="160"/>
        <v>100</v>
      </c>
      <c r="AB282" s="330">
        <v>10</v>
      </c>
    </row>
    <row r="283" spans="1:28" ht="35.25" customHeight="1" x14ac:dyDescent="0.25">
      <c r="A283" s="303">
        <v>275</v>
      </c>
      <c r="B283" s="231" t="s">
        <v>833</v>
      </c>
      <c r="C283" s="231" t="s">
        <v>70</v>
      </c>
      <c r="D283" s="234">
        <v>305.60000000000002</v>
      </c>
      <c r="E283" s="234">
        <v>305.60000000000002</v>
      </c>
      <c r="F283" s="234">
        <v>305.60000000000002</v>
      </c>
      <c r="G283" s="232">
        <v>280</v>
      </c>
      <c r="H283" s="232">
        <v>449</v>
      </c>
      <c r="I283" s="232">
        <v>509</v>
      </c>
      <c r="J283" s="234">
        <f t="shared" si="161"/>
        <v>0.91623036649214651</v>
      </c>
      <c r="K283" s="234">
        <f t="shared" si="162"/>
        <v>1.4692408376963351</v>
      </c>
      <c r="L283" s="234">
        <f t="shared" ref="L283:L304" si="163">I283/F283</f>
        <v>1.6655759162303663</v>
      </c>
      <c r="M283" s="196">
        <v>3</v>
      </c>
      <c r="N283" s="198">
        <f t="shared" si="142"/>
        <v>15</v>
      </c>
      <c r="O283" s="197">
        <f t="shared" si="143"/>
        <v>15.27</v>
      </c>
      <c r="P283" s="198">
        <f t="shared" si="144"/>
        <v>0</v>
      </c>
      <c r="Q283" s="197">
        <f t="shared" si="145"/>
        <v>0</v>
      </c>
      <c r="R283" s="198">
        <v>0</v>
      </c>
      <c r="S283" s="198">
        <f t="shared" si="147"/>
        <v>12</v>
      </c>
      <c r="T283" s="198">
        <f t="shared" si="148"/>
        <v>3</v>
      </c>
      <c r="U283" s="197">
        <f t="shared" si="149"/>
        <v>3</v>
      </c>
      <c r="V283" s="198">
        <f t="shared" si="150"/>
        <v>20</v>
      </c>
      <c r="W283" s="289">
        <v>15</v>
      </c>
      <c r="X283" s="289">
        <v>0</v>
      </c>
      <c r="Y283" s="289">
        <v>3</v>
      </c>
      <c r="Z283" s="311">
        <v>10</v>
      </c>
      <c r="AA283" s="311">
        <f t="shared" si="160"/>
        <v>100</v>
      </c>
      <c r="AB283" s="330">
        <v>10</v>
      </c>
    </row>
    <row r="284" spans="1:28" ht="31.5" x14ac:dyDescent="0.25">
      <c r="A284" s="303">
        <v>276</v>
      </c>
      <c r="B284" s="231" t="s">
        <v>112</v>
      </c>
      <c r="C284" s="231" t="s">
        <v>70</v>
      </c>
      <c r="D284" s="234">
        <v>1170</v>
      </c>
      <c r="E284" s="234">
        <v>1170</v>
      </c>
      <c r="F284" s="234">
        <v>1170</v>
      </c>
      <c r="G284" s="232">
        <v>166</v>
      </c>
      <c r="H284" s="232">
        <v>285</v>
      </c>
      <c r="I284" s="232">
        <v>396</v>
      </c>
      <c r="J284" s="234">
        <f t="shared" si="161"/>
        <v>0.14188034188034188</v>
      </c>
      <c r="K284" s="234">
        <f t="shared" si="162"/>
        <v>0.24358974358974358</v>
      </c>
      <c r="L284" s="234">
        <f t="shared" si="163"/>
        <v>0.33846153846153848</v>
      </c>
      <c r="M284" s="196">
        <v>1.5</v>
      </c>
      <c r="N284" s="198">
        <f t="shared" si="142"/>
        <v>5</v>
      </c>
      <c r="O284" s="197">
        <f t="shared" si="143"/>
        <v>5.94</v>
      </c>
      <c r="P284" s="198">
        <f t="shared" si="144"/>
        <v>0</v>
      </c>
      <c r="Q284" s="197">
        <f t="shared" si="145"/>
        <v>0</v>
      </c>
      <c r="R284" s="198">
        <f t="shared" si="146"/>
        <v>0</v>
      </c>
      <c r="S284" s="198">
        <f t="shared" si="147"/>
        <v>5</v>
      </c>
      <c r="T284" s="198">
        <f t="shared" si="148"/>
        <v>0</v>
      </c>
      <c r="U284" s="197">
        <f t="shared" si="149"/>
        <v>0</v>
      </c>
      <c r="V284" s="198">
        <f t="shared" si="150"/>
        <v>0</v>
      </c>
      <c r="W284" s="289">
        <v>5</v>
      </c>
      <c r="X284" s="289">
        <v>0</v>
      </c>
      <c r="Y284" s="289">
        <v>0</v>
      </c>
      <c r="Z284" s="311">
        <v>5</v>
      </c>
      <c r="AA284" s="311">
        <f t="shared" si="160"/>
        <v>80</v>
      </c>
      <c r="AB284" s="330">
        <v>4</v>
      </c>
    </row>
    <row r="285" spans="1:28" s="6" customFormat="1" ht="47.25" hidden="1" customHeight="1" x14ac:dyDescent="0.25">
      <c r="A285" s="136">
        <v>277</v>
      </c>
      <c r="B285" s="158" t="s">
        <v>92</v>
      </c>
      <c r="C285" s="158" t="s">
        <v>70</v>
      </c>
      <c r="D285" s="229"/>
      <c r="E285" s="142"/>
      <c r="F285" s="142">
        <v>222</v>
      </c>
      <c r="G285" s="139"/>
      <c r="H285" s="139"/>
      <c r="I285" s="139">
        <v>224</v>
      </c>
      <c r="J285" s="142"/>
      <c r="K285" s="142"/>
      <c r="L285" s="142">
        <f t="shared" si="163"/>
        <v>1.0090090090090089</v>
      </c>
      <c r="M285" s="143">
        <v>0</v>
      </c>
      <c r="N285" s="207">
        <f t="shared" si="142"/>
        <v>0</v>
      </c>
      <c r="O285" s="145">
        <f t="shared" si="143"/>
        <v>0</v>
      </c>
      <c r="P285" s="220">
        <f t="shared" si="144"/>
        <v>0</v>
      </c>
      <c r="Q285" s="145">
        <f t="shared" si="145"/>
        <v>0</v>
      </c>
      <c r="R285" s="144">
        <f t="shared" si="146"/>
        <v>0</v>
      </c>
      <c r="S285" s="144">
        <f t="shared" si="147"/>
        <v>0</v>
      </c>
      <c r="T285" s="256">
        <f t="shared" si="148"/>
        <v>0</v>
      </c>
      <c r="U285" s="145">
        <f t="shared" si="149"/>
        <v>0</v>
      </c>
      <c r="V285" s="144">
        <f t="shared" si="150"/>
        <v>0</v>
      </c>
      <c r="W285" s="209">
        <v>0</v>
      </c>
      <c r="X285" s="222"/>
      <c r="Y285" s="258"/>
      <c r="Z285" s="223"/>
      <c r="AA285" s="223"/>
      <c r="AB285" s="223"/>
    </row>
    <row r="286" spans="1:28" ht="31.5" x14ac:dyDescent="0.25">
      <c r="A286" s="303">
        <v>278</v>
      </c>
      <c r="B286" s="231" t="s">
        <v>114</v>
      </c>
      <c r="C286" s="231" t="s">
        <v>70</v>
      </c>
      <c r="D286" s="328"/>
      <c r="E286" s="234">
        <v>757.58</v>
      </c>
      <c r="F286" s="234">
        <v>757.58</v>
      </c>
      <c r="G286" s="232"/>
      <c r="H286" s="232">
        <v>58</v>
      </c>
      <c r="I286" s="232">
        <v>416</v>
      </c>
      <c r="J286" s="234"/>
      <c r="K286" s="234">
        <f t="shared" ref="K286" si="164">H286/E286</f>
        <v>7.6559571266400908E-2</v>
      </c>
      <c r="L286" s="234">
        <f t="shared" si="163"/>
        <v>0.54911692494522024</v>
      </c>
      <c r="M286" s="196">
        <v>0.5</v>
      </c>
      <c r="N286" s="198">
        <f t="shared" si="142"/>
        <v>2</v>
      </c>
      <c r="O286" s="197">
        <f t="shared" si="143"/>
        <v>2.08</v>
      </c>
      <c r="P286" s="198">
        <f t="shared" si="144"/>
        <v>0</v>
      </c>
      <c r="Q286" s="197">
        <f t="shared" si="145"/>
        <v>0</v>
      </c>
      <c r="R286" s="198">
        <f t="shared" si="146"/>
        <v>0</v>
      </c>
      <c r="S286" s="198">
        <f t="shared" si="147"/>
        <v>2</v>
      </c>
      <c r="T286" s="198">
        <f t="shared" si="148"/>
        <v>0</v>
      </c>
      <c r="U286" s="197">
        <f t="shared" si="149"/>
        <v>0</v>
      </c>
      <c r="V286" s="198">
        <f t="shared" si="150"/>
        <v>0</v>
      </c>
      <c r="W286" s="289">
        <v>2</v>
      </c>
      <c r="X286" s="289"/>
      <c r="Y286" s="289"/>
      <c r="Z286" s="311">
        <v>0</v>
      </c>
      <c r="AA286" s="311"/>
      <c r="AB286" s="330"/>
    </row>
    <row r="287" spans="1:28" s="6" customFormat="1" ht="31.5" hidden="1" customHeight="1" x14ac:dyDescent="0.25">
      <c r="A287" s="136">
        <v>279</v>
      </c>
      <c r="B287" s="158" t="s">
        <v>161</v>
      </c>
      <c r="C287" s="158" t="s">
        <v>70</v>
      </c>
      <c r="D287" s="229"/>
      <c r="E287" s="142"/>
      <c r="F287" s="142">
        <v>0</v>
      </c>
      <c r="G287" s="139"/>
      <c r="H287" s="139"/>
      <c r="I287" s="139">
        <v>0</v>
      </c>
      <c r="J287" s="142"/>
      <c r="K287" s="142"/>
      <c r="L287" s="142">
        <v>0</v>
      </c>
      <c r="M287" s="143">
        <f t="shared" si="141"/>
        <v>0</v>
      </c>
      <c r="N287" s="207">
        <f t="shared" si="142"/>
        <v>0</v>
      </c>
      <c r="O287" s="145">
        <f t="shared" si="143"/>
        <v>0</v>
      </c>
      <c r="P287" s="220">
        <f t="shared" si="144"/>
        <v>0</v>
      </c>
      <c r="Q287" s="145">
        <f t="shared" si="145"/>
        <v>0</v>
      </c>
      <c r="R287" s="144">
        <f t="shared" si="146"/>
        <v>0</v>
      </c>
      <c r="S287" s="144">
        <f t="shared" si="147"/>
        <v>0</v>
      </c>
      <c r="T287" s="256">
        <f t="shared" si="148"/>
        <v>0</v>
      </c>
      <c r="U287" s="145">
        <f t="shared" si="149"/>
        <v>0</v>
      </c>
      <c r="V287" s="144">
        <f t="shared" si="150"/>
        <v>0</v>
      </c>
      <c r="W287" s="209"/>
      <c r="X287" s="222"/>
      <c r="Y287" s="258"/>
      <c r="Z287" s="223"/>
      <c r="AA287" s="223"/>
      <c r="AB287" s="223"/>
    </row>
    <row r="288" spans="1:28" ht="31.5" x14ac:dyDescent="0.25">
      <c r="A288" s="303">
        <v>280</v>
      </c>
      <c r="B288" s="231" t="s">
        <v>71</v>
      </c>
      <c r="C288" s="231" t="s">
        <v>70</v>
      </c>
      <c r="D288" s="234">
        <v>319.99</v>
      </c>
      <c r="E288" s="234">
        <v>319.99</v>
      </c>
      <c r="F288" s="234">
        <v>319.99</v>
      </c>
      <c r="G288" s="232">
        <v>686</v>
      </c>
      <c r="H288" s="232">
        <v>718</v>
      </c>
      <c r="I288" s="232">
        <v>852</v>
      </c>
      <c r="J288" s="234">
        <f t="shared" ref="J288" si="165">G288/D288</f>
        <v>2.1438169942810714</v>
      </c>
      <c r="K288" s="234">
        <f t="shared" ref="K288" si="166">H288/E288</f>
        <v>2.2438201193787304</v>
      </c>
      <c r="L288" s="234">
        <f t="shared" si="163"/>
        <v>2.6625832057251788</v>
      </c>
      <c r="M288" s="196">
        <v>2</v>
      </c>
      <c r="N288" s="198">
        <f t="shared" si="142"/>
        <v>17</v>
      </c>
      <c r="O288" s="197">
        <f t="shared" si="143"/>
        <v>17.04</v>
      </c>
      <c r="P288" s="198">
        <f t="shared" si="144"/>
        <v>4</v>
      </c>
      <c r="Q288" s="197">
        <f t="shared" si="145"/>
        <v>4.25</v>
      </c>
      <c r="R288" s="198">
        <f t="shared" si="146"/>
        <v>25</v>
      </c>
      <c r="S288" s="198">
        <f t="shared" si="147"/>
        <v>11</v>
      </c>
      <c r="T288" s="198">
        <f t="shared" si="148"/>
        <v>2</v>
      </c>
      <c r="U288" s="197">
        <f t="shared" si="149"/>
        <v>2.5499999999999998</v>
      </c>
      <c r="V288" s="198">
        <v>15</v>
      </c>
      <c r="W288" s="289">
        <v>17</v>
      </c>
      <c r="X288" s="289">
        <v>4</v>
      </c>
      <c r="Y288" s="289">
        <v>2</v>
      </c>
      <c r="Z288" s="311">
        <v>14</v>
      </c>
      <c r="AA288" s="311">
        <f>AB288*100/Z288</f>
        <v>85.714285714285708</v>
      </c>
      <c r="AB288" s="330">
        <v>12</v>
      </c>
    </row>
    <row r="289" spans="1:28" s="6" customFormat="1" ht="31.5" hidden="1" customHeight="1" x14ac:dyDescent="0.25">
      <c r="A289" s="136">
        <v>281</v>
      </c>
      <c r="B289" s="158" t="s">
        <v>152</v>
      </c>
      <c r="C289" s="158" t="s">
        <v>70</v>
      </c>
      <c r="D289" s="229"/>
      <c r="E289" s="142"/>
      <c r="F289" s="142">
        <v>46.58</v>
      </c>
      <c r="G289" s="139"/>
      <c r="H289" s="139"/>
      <c r="I289" s="139">
        <v>20</v>
      </c>
      <c r="J289" s="142"/>
      <c r="K289" s="142"/>
      <c r="L289" s="142">
        <f t="shared" si="163"/>
        <v>0.42936882782310004</v>
      </c>
      <c r="M289" s="143">
        <f t="shared" si="141"/>
        <v>0</v>
      </c>
      <c r="N289" s="207">
        <f t="shared" si="142"/>
        <v>0</v>
      </c>
      <c r="O289" s="145">
        <f t="shared" si="143"/>
        <v>0</v>
      </c>
      <c r="P289" s="220">
        <f t="shared" si="144"/>
        <v>0</v>
      </c>
      <c r="Q289" s="145">
        <f t="shared" si="145"/>
        <v>0</v>
      </c>
      <c r="R289" s="144">
        <f t="shared" si="146"/>
        <v>0</v>
      </c>
      <c r="S289" s="144">
        <f t="shared" si="147"/>
        <v>0</v>
      </c>
      <c r="T289" s="256">
        <f t="shared" si="148"/>
        <v>0</v>
      </c>
      <c r="U289" s="145">
        <f t="shared" si="149"/>
        <v>0</v>
      </c>
      <c r="V289" s="144">
        <f t="shared" si="150"/>
        <v>0</v>
      </c>
      <c r="W289" s="209"/>
      <c r="X289" s="222"/>
      <c r="Y289" s="258"/>
      <c r="Z289" s="223"/>
      <c r="AA289" s="223"/>
      <c r="AB289" s="223"/>
    </row>
    <row r="290" spans="1:28" s="6" customFormat="1" ht="31.5" hidden="1" customHeight="1" x14ac:dyDescent="0.25">
      <c r="A290" s="136">
        <v>282</v>
      </c>
      <c r="B290" s="158" t="s">
        <v>137</v>
      </c>
      <c r="C290" s="158" t="s">
        <v>70</v>
      </c>
      <c r="D290" s="229"/>
      <c r="E290" s="142"/>
      <c r="F290" s="142">
        <v>213.12</v>
      </c>
      <c r="G290" s="139"/>
      <c r="H290" s="139"/>
      <c r="I290" s="139">
        <v>76</v>
      </c>
      <c r="J290" s="142"/>
      <c r="K290" s="142"/>
      <c r="L290" s="142">
        <f t="shared" si="163"/>
        <v>0.35660660660660659</v>
      </c>
      <c r="M290" s="143">
        <v>0</v>
      </c>
      <c r="N290" s="207">
        <f t="shared" si="142"/>
        <v>0</v>
      </c>
      <c r="O290" s="145">
        <f t="shared" si="143"/>
        <v>0</v>
      </c>
      <c r="P290" s="220">
        <f t="shared" si="144"/>
        <v>0</v>
      </c>
      <c r="Q290" s="145">
        <f t="shared" si="145"/>
        <v>0</v>
      </c>
      <c r="R290" s="144">
        <f t="shared" si="146"/>
        <v>0</v>
      </c>
      <c r="S290" s="144">
        <f t="shared" si="147"/>
        <v>0</v>
      </c>
      <c r="T290" s="256">
        <f t="shared" si="148"/>
        <v>0</v>
      </c>
      <c r="U290" s="145">
        <f t="shared" si="149"/>
        <v>0</v>
      </c>
      <c r="V290" s="144">
        <f t="shared" si="150"/>
        <v>0</v>
      </c>
      <c r="W290" s="209">
        <v>0</v>
      </c>
      <c r="X290" s="222"/>
      <c r="Y290" s="258"/>
      <c r="Z290" s="223"/>
      <c r="AA290" s="223"/>
      <c r="AB290" s="223"/>
    </row>
    <row r="291" spans="1:28" s="6" customFormat="1" ht="47.25" hidden="1" customHeight="1" x14ac:dyDescent="0.25">
      <c r="A291" s="136">
        <v>283</v>
      </c>
      <c r="B291" s="158" t="s">
        <v>785</v>
      </c>
      <c r="C291" s="158" t="s">
        <v>70</v>
      </c>
      <c r="D291" s="229"/>
      <c r="E291" s="142"/>
      <c r="F291" s="142">
        <v>163.25</v>
      </c>
      <c r="G291" s="139"/>
      <c r="H291" s="139"/>
      <c r="I291" s="139">
        <v>145</v>
      </c>
      <c r="J291" s="142"/>
      <c r="K291" s="142"/>
      <c r="L291" s="142">
        <f t="shared" si="163"/>
        <v>0.88820826952526799</v>
      </c>
      <c r="M291" s="143">
        <v>0</v>
      </c>
      <c r="N291" s="207">
        <f t="shared" si="142"/>
        <v>0</v>
      </c>
      <c r="O291" s="145">
        <f t="shared" si="143"/>
        <v>0</v>
      </c>
      <c r="P291" s="220">
        <f t="shared" si="144"/>
        <v>0</v>
      </c>
      <c r="Q291" s="145">
        <f t="shared" si="145"/>
        <v>0</v>
      </c>
      <c r="R291" s="144">
        <f t="shared" si="146"/>
        <v>0</v>
      </c>
      <c r="S291" s="144">
        <f t="shared" si="147"/>
        <v>0</v>
      </c>
      <c r="T291" s="256">
        <f t="shared" si="148"/>
        <v>0</v>
      </c>
      <c r="U291" s="145">
        <f t="shared" si="149"/>
        <v>0</v>
      </c>
      <c r="V291" s="144">
        <f t="shared" si="150"/>
        <v>0</v>
      </c>
      <c r="W291" s="209"/>
      <c r="X291" s="222"/>
      <c r="Y291" s="258"/>
      <c r="Z291" s="223"/>
      <c r="AA291" s="223"/>
      <c r="AB291" s="223"/>
    </row>
    <row r="292" spans="1:28" s="6" customFormat="1" ht="47.25" hidden="1" customHeight="1" x14ac:dyDescent="0.25">
      <c r="A292" s="136">
        <v>284</v>
      </c>
      <c r="B292" s="158" t="s">
        <v>786</v>
      </c>
      <c r="C292" s="158" t="s">
        <v>70</v>
      </c>
      <c r="D292" s="229"/>
      <c r="E292" s="142"/>
      <c r="F292" s="142">
        <v>6.42</v>
      </c>
      <c r="G292" s="139"/>
      <c r="H292" s="139"/>
      <c r="I292" s="139">
        <v>1</v>
      </c>
      <c r="J292" s="142"/>
      <c r="K292" s="142"/>
      <c r="L292" s="142">
        <f t="shared" si="163"/>
        <v>0.1557632398753894</v>
      </c>
      <c r="M292" s="143">
        <f t="shared" si="141"/>
        <v>0</v>
      </c>
      <c r="N292" s="207">
        <f t="shared" si="142"/>
        <v>0</v>
      </c>
      <c r="O292" s="145">
        <f t="shared" si="143"/>
        <v>0</v>
      </c>
      <c r="P292" s="220">
        <f t="shared" si="144"/>
        <v>0</v>
      </c>
      <c r="Q292" s="145">
        <f t="shared" si="145"/>
        <v>0</v>
      </c>
      <c r="R292" s="144">
        <f t="shared" si="146"/>
        <v>0</v>
      </c>
      <c r="S292" s="144">
        <f t="shared" si="147"/>
        <v>0</v>
      </c>
      <c r="T292" s="256">
        <f t="shared" si="148"/>
        <v>0</v>
      </c>
      <c r="U292" s="145">
        <f t="shared" si="149"/>
        <v>0</v>
      </c>
      <c r="V292" s="144">
        <f t="shared" si="150"/>
        <v>0</v>
      </c>
      <c r="W292" s="209"/>
      <c r="X292" s="222"/>
      <c r="Y292" s="258"/>
      <c r="Z292" s="223"/>
      <c r="AA292" s="223"/>
      <c r="AB292" s="223"/>
    </row>
    <row r="293" spans="1:28" ht="47.25" x14ac:dyDescent="0.25">
      <c r="A293" s="303">
        <v>285</v>
      </c>
      <c r="B293" s="231" t="s">
        <v>787</v>
      </c>
      <c r="C293" s="231" t="s">
        <v>70</v>
      </c>
      <c r="D293" s="234">
        <v>432.68</v>
      </c>
      <c r="E293" s="234">
        <v>432.68</v>
      </c>
      <c r="F293" s="234">
        <v>432.68</v>
      </c>
      <c r="G293" s="232">
        <v>227</v>
      </c>
      <c r="H293" s="232">
        <v>272</v>
      </c>
      <c r="I293" s="232">
        <v>268</v>
      </c>
      <c r="J293" s="234">
        <f t="shared" ref="J293:J294" si="167">G293/D293</f>
        <v>0.52463714523435334</v>
      </c>
      <c r="K293" s="234">
        <f t="shared" ref="K293:K294" si="168">H293/E293</f>
        <v>0.62864010354072297</v>
      </c>
      <c r="L293" s="234">
        <f t="shared" si="163"/>
        <v>0.61939539613571226</v>
      </c>
      <c r="M293" s="196">
        <v>1.3</v>
      </c>
      <c r="N293" s="198">
        <f t="shared" si="142"/>
        <v>3</v>
      </c>
      <c r="O293" s="197">
        <f t="shared" si="143"/>
        <v>3.4840000000000004</v>
      </c>
      <c r="P293" s="198">
        <f t="shared" si="144"/>
        <v>0</v>
      </c>
      <c r="Q293" s="197">
        <f t="shared" si="145"/>
        <v>0</v>
      </c>
      <c r="R293" s="198">
        <f t="shared" si="146"/>
        <v>0</v>
      </c>
      <c r="S293" s="198">
        <f t="shared" si="147"/>
        <v>3</v>
      </c>
      <c r="T293" s="198">
        <f t="shared" si="148"/>
        <v>0</v>
      </c>
      <c r="U293" s="197">
        <f t="shared" si="149"/>
        <v>0</v>
      </c>
      <c r="V293" s="198">
        <f t="shared" si="150"/>
        <v>0</v>
      </c>
      <c r="W293" s="289">
        <v>3</v>
      </c>
      <c r="X293" s="289">
        <v>0</v>
      </c>
      <c r="Y293" s="289">
        <v>1</v>
      </c>
      <c r="Z293" s="311">
        <v>3</v>
      </c>
      <c r="AA293" s="311"/>
      <c r="AB293" s="330" t="s">
        <v>844</v>
      </c>
    </row>
    <row r="294" spans="1:28" ht="47.25" x14ac:dyDescent="0.25">
      <c r="A294" s="303">
        <v>286</v>
      </c>
      <c r="B294" s="231" t="s">
        <v>788</v>
      </c>
      <c r="C294" s="231" t="s">
        <v>70</v>
      </c>
      <c r="D294" s="234">
        <v>2084.38</v>
      </c>
      <c r="E294" s="234">
        <v>2084.38</v>
      </c>
      <c r="F294" s="234">
        <v>2084.38</v>
      </c>
      <c r="G294" s="232">
        <v>1125</v>
      </c>
      <c r="H294" s="232">
        <v>1042</v>
      </c>
      <c r="I294" s="232">
        <v>706</v>
      </c>
      <c r="J294" s="234">
        <f t="shared" si="167"/>
        <v>0.53972884023066814</v>
      </c>
      <c r="K294" s="234">
        <f t="shared" si="168"/>
        <v>0.49990884579587214</v>
      </c>
      <c r="L294" s="234">
        <f t="shared" si="163"/>
        <v>0.33870983218031259</v>
      </c>
      <c r="M294" s="196">
        <v>1.8</v>
      </c>
      <c r="N294" s="198">
        <f t="shared" si="142"/>
        <v>12</v>
      </c>
      <c r="O294" s="197">
        <f t="shared" si="143"/>
        <v>12.708</v>
      </c>
      <c r="P294" s="198">
        <f t="shared" si="144"/>
        <v>0</v>
      </c>
      <c r="Q294" s="197">
        <f t="shared" si="145"/>
        <v>0</v>
      </c>
      <c r="R294" s="198">
        <f t="shared" si="146"/>
        <v>0</v>
      </c>
      <c r="S294" s="198">
        <f t="shared" si="147"/>
        <v>12</v>
      </c>
      <c r="T294" s="198">
        <f t="shared" si="148"/>
        <v>0</v>
      </c>
      <c r="U294" s="197">
        <f t="shared" si="149"/>
        <v>0</v>
      </c>
      <c r="V294" s="198">
        <f t="shared" si="150"/>
        <v>0</v>
      </c>
      <c r="W294" s="289">
        <v>12</v>
      </c>
      <c r="X294" s="289">
        <v>0</v>
      </c>
      <c r="Y294" s="289">
        <v>0</v>
      </c>
      <c r="Z294" s="311">
        <v>10</v>
      </c>
      <c r="AA294" s="311">
        <f t="shared" ref="AA294" si="169">AB294*100/Z294</f>
        <v>80</v>
      </c>
      <c r="AB294" s="330">
        <v>8</v>
      </c>
    </row>
    <row r="295" spans="1:28" s="6" customFormat="1" ht="47.25" hidden="1" customHeight="1" x14ac:dyDescent="0.25">
      <c r="A295" s="136">
        <v>287</v>
      </c>
      <c r="B295" s="158" t="s">
        <v>789</v>
      </c>
      <c r="C295" s="158" t="s">
        <v>70</v>
      </c>
      <c r="D295" s="229"/>
      <c r="E295" s="142"/>
      <c r="F295" s="142">
        <v>1096.3499999999999</v>
      </c>
      <c r="G295" s="139"/>
      <c r="H295" s="139"/>
      <c r="I295" s="139">
        <v>644</v>
      </c>
      <c r="J295" s="142"/>
      <c r="K295" s="142"/>
      <c r="L295" s="142">
        <f t="shared" si="163"/>
        <v>0.58740365759109781</v>
      </c>
      <c r="M295" s="143">
        <v>0</v>
      </c>
      <c r="N295" s="207">
        <f t="shared" si="142"/>
        <v>0</v>
      </c>
      <c r="O295" s="145">
        <f t="shared" si="143"/>
        <v>0</v>
      </c>
      <c r="P295" s="220">
        <f t="shared" si="144"/>
        <v>0</v>
      </c>
      <c r="Q295" s="145">
        <f t="shared" si="145"/>
        <v>0</v>
      </c>
      <c r="R295" s="144">
        <f t="shared" si="146"/>
        <v>0</v>
      </c>
      <c r="S295" s="144">
        <f t="shared" si="147"/>
        <v>0</v>
      </c>
      <c r="T295" s="256">
        <f t="shared" si="148"/>
        <v>0</v>
      </c>
      <c r="U295" s="145">
        <f t="shared" si="149"/>
        <v>0</v>
      </c>
      <c r="V295" s="144">
        <f t="shared" si="150"/>
        <v>0</v>
      </c>
      <c r="W295" s="209"/>
      <c r="X295" s="222"/>
      <c r="Y295" s="258"/>
      <c r="Z295" s="223"/>
      <c r="AA295" s="223"/>
      <c r="AB295" s="223"/>
    </row>
    <row r="296" spans="1:28" s="6" customFormat="1" ht="47.25" hidden="1" customHeight="1" x14ac:dyDescent="0.25">
      <c r="A296" s="136">
        <v>288</v>
      </c>
      <c r="B296" s="158" t="s">
        <v>791</v>
      </c>
      <c r="C296" s="158" t="s">
        <v>70</v>
      </c>
      <c r="D296" s="229"/>
      <c r="E296" s="142"/>
      <c r="F296" s="142">
        <v>618.70000000000005</v>
      </c>
      <c r="G296" s="139"/>
      <c r="H296" s="139"/>
      <c r="I296" s="139">
        <v>249</v>
      </c>
      <c r="J296" s="142"/>
      <c r="K296" s="142"/>
      <c r="L296" s="142">
        <f t="shared" si="163"/>
        <v>0.40245676418296428</v>
      </c>
      <c r="M296" s="143">
        <v>0</v>
      </c>
      <c r="N296" s="207">
        <f t="shared" si="142"/>
        <v>0</v>
      </c>
      <c r="O296" s="145">
        <f t="shared" si="143"/>
        <v>0</v>
      </c>
      <c r="P296" s="220">
        <f t="shared" si="144"/>
        <v>0</v>
      </c>
      <c r="Q296" s="145">
        <f t="shared" si="145"/>
        <v>0</v>
      </c>
      <c r="R296" s="144">
        <f t="shared" si="146"/>
        <v>0</v>
      </c>
      <c r="S296" s="144">
        <f t="shared" si="147"/>
        <v>0</v>
      </c>
      <c r="T296" s="256">
        <f t="shared" si="148"/>
        <v>0</v>
      </c>
      <c r="U296" s="145">
        <f t="shared" si="149"/>
        <v>0</v>
      </c>
      <c r="V296" s="144">
        <f t="shared" si="150"/>
        <v>0</v>
      </c>
      <c r="W296" s="209"/>
      <c r="X296" s="222"/>
      <c r="Y296" s="258"/>
      <c r="Z296" s="223"/>
      <c r="AA296" s="223"/>
      <c r="AB296" s="223"/>
    </row>
    <row r="297" spans="1:28" s="6" customFormat="1" ht="47.25" hidden="1" customHeight="1" x14ac:dyDescent="0.25">
      <c r="A297" s="136">
        <v>289</v>
      </c>
      <c r="B297" s="158" t="s">
        <v>792</v>
      </c>
      <c r="C297" s="158" t="s">
        <v>70</v>
      </c>
      <c r="D297" s="229"/>
      <c r="E297" s="142"/>
      <c r="F297" s="142">
        <v>1857.74</v>
      </c>
      <c r="G297" s="139"/>
      <c r="H297" s="139"/>
      <c r="I297" s="139">
        <v>736</v>
      </c>
      <c r="J297" s="142"/>
      <c r="K297" s="142"/>
      <c r="L297" s="142">
        <f t="shared" si="163"/>
        <v>0.396180305101898</v>
      </c>
      <c r="M297" s="143">
        <v>0</v>
      </c>
      <c r="N297" s="207">
        <f t="shared" si="142"/>
        <v>0</v>
      </c>
      <c r="O297" s="145">
        <f t="shared" si="143"/>
        <v>0</v>
      </c>
      <c r="P297" s="220">
        <f t="shared" si="144"/>
        <v>0</v>
      </c>
      <c r="Q297" s="145">
        <f t="shared" si="145"/>
        <v>0</v>
      </c>
      <c r="R297" s="144">
        <f t="shared" si="146"/>
        <v>0</v>
      </c>
      <c r="S297" s="144">
        <f t="shared" si="147"/>
        <v>0</v>
      </c>
      <c r="T297" s="256">
        <f t="shared" si="148"/>
        <v>0</v>
      </c>
      <c r="U297" s="145">
        <f t="shared" si="149"/>
        <v>0</v>
      </c>
      <c r="V297" s="144">
        <f t="shared" si="150"/>
        <v>0</v>
      </c>
      <c r="W297" s="209"/>
      <c r="X297" s="222"/>
      <c r="Y297" s="258"/>
      <c r="Z297" s="223"/>
      <c r="AA297" s="223"/>
      <c r="AB297" s="223"/>
    </row>
    <row r="298" spans="1:28" ht="47.25" x14ac:dyDescent="0.25">
      <c r="A298" s="303">
        <v>290</v>
      </c>
      <c r="B298" s="231" t="s">
        <v>793</v>
      </c>
      <c r="C298" s="231" t="s">
        <v>70</v>
      </c>
      <c r="D298" s="234">
        <v>481.22</v>
      </c>
      <c r="E298" s="234">
        <v>481.22</v>
      </c>
      <c r="F298" s="234">
        <v>481.22</v>
      </c>
      <c r="G298" s="232">
        <v>242</v>
      </c>
      <c r="H298" s="232">
        <v>238</v>
      </c>
      <c r="I298" s="232">
        <v>292</v>
      </c>
      <c r="J298" s="234">
        <f t="shared" ref="J298:J299" si="170">G298/D298</f>
        <v>0.50288849175013506</v>
      </c>
      <c r="K298" s="234">
        <f t="shared" ref="K298:K299" si="171">H298/E298</f>
        <v>0.4945762852749262</v>
      </c>
      <c r="L298" s="234">
        <f t="shared" si="163"/>
        <v>0.60679107269024557</v>
      </c>
      <c r="M298" s="196">
        <v>1.2</v>
      </c>
      <c r="N298" s="198">
        <f t="shared" si="142"/>
        <v>3</v>
      </c>
      <c r="O298" s="197">
        <f t="shared" si="143"/>
        <v>3.5039999999999996</v>
      </c>
      <c r="P298" s="198">
        <f t="shared" si="144"/>
        <v>0</v>
      </c>
      <c r="Q298" s="197">
        <f t="shared" si="145"/>
        <v>0.75</v>
      </c>
      <c r="R298" s="198">
        <v>25</v>
      </c>
      <c r="S298" s="198">
        <f t="shared" si="147"/>
        <v>3</v>
      </c>
      <c r="T298" s="198">
        <f t="shared" si="148"/>
        <v>0</v>
      </c>
      <c r="U298" s="197">
        <f t="shared" si="149"/>
        <v>0</v>
      </c>
      <c r="V298" s="198">
        <f t="shared" si="150"/>
        <v>0</v>
      </c>
      <c r="W298" s="289">
        <v>3</v>
      </c>
      <c r="X298" s="289">
        <v>1</v>
      </c>
      <c r="Y298" s="289">
        <v>1</v>
      </c>
      <c r="Z298" s="311">
        <v>3</v>
      </c>
      <c r="AA298" s="311">
        <f t="shared" ref="AA298" si="172">AB298*100/Z298</f>
        <v>100</v>
      </c>
      <c r="AB298" s="330">
        <v>3</v>
      </c>
    </row>
    <row r="299" spans="1:28" ht="31.5" x14ac:dyDescent="0.25">
      <c r="A299" s="303">
        <v>291</v>
      </c>
      <c r="B299" s="231" t="s">
        <v>794</v>
      </c>
      <c r="C299" s="231" t="s">
        <v>70</v>
      </c>
      <c r="D299" s="234">
        <v>290.11</v>
      </c>
      <c r="E299" s="234">
        <v>290.11</v>
      </c>
      <c r="F299" s="234">
        <v>290.11</v>
      </c>
      <c r="G299" s="232">
        <v>143</v>
      </c>
      <c r="H299" s="232">
        <v>171</v>
      </c>
      <c r="I299" s="232">
        <v>124</v>
      </c>
      <c r="J299" s="234">
        <f t="shared" si="170"/>
        <v>0.49291647995587878</v>
      </c>
      <c r="K299" s="234">
        <f t="shared" si="171"/>
        <v>0.58943159491227459</v>
      </c>
      <c r="L299" s="234">
        <f t="shared" si="163"/>
        <v>0.42742408052118158</v>
      </c>
      <c r="M299" s="196">
        <f t="shared" si="141"/>
        <v>3</v>
      </c>
      <c r="N299" s="198">
        <f t="shared" si="142"/>
        <v>3</v>
      </c>
      <c r="O299" s="197">
        <f t="shared" si="143"/>
        <v>3.72</v>
      </c>
      <c r="P299" s="198">
        <f t="shared" si="144"/>
        <v>0</v>
      </c>
      <c r="Q299" s="197">
        <f t="shared" si="145"/>
        <v>0.75</v>
      </c>
      <c r="R299" s="198">
        <v>25</v>
      </c>
      <c r="S299" s="198">
        <f t="shared" si="147"/>
        <v>3</v>
      </c>
      <c r="T299" s="198">
        <f t="shared" si="148"/>
        <v>0</v>
      </c>
      <c r="U299" s="197">
        <f t="shared" si="149"/>
        <v>0</v>
      </c>
      <c r="V299" s="198">
        <f t="shared" si="150"/>
        <v>0</v>
      </c>
      <c r="W299" s="289">
        <v>6</v>
      </c>
      <c r="X299" s="289">
        <v>2</v>
      </c>
      <c r="Y299" s="289">
        <v>0</v>
      </c>
      <c r="Z299" s="311">
        <v>5</v>
      </c>
      <c r="AA299" s="311"/>
      <c r="AB299" s="330" t="s">
        <v>844</v>
      </c>
    </row>
    <row r="300" spans="1:28" s="6" customFormat="1" ht="15.75" hidden="1" customHeight="1" x14ac:dyDescent="0.25">
      <c r="A300" s="136">
        <v>292</v>
      </c>
      <c r="B300" s="158" t="s">
        <v>795</v>
      </c>
      <c r="C300" s="158" t="s">
        <v>70</v>
      </c>
      <c r="D300" s="229"/>
      <c r="E300" s="142"/>
      <c r="F300" s="142">
        <v>1259.46</v>
      </c>
      <c r="G300" s="139"/>
      <c r="H300" s="139"/>
      <c r="I300" s="139">
        <v>941</v>
      </c>
      <c r="J300" s="142"/>
      <c r="K300" s="142"/>
      <c r="L300" s="142">
        <f t="shared" si="163"/>
        <v>0.74714560208343261</v>
      </c>
      <c r="M300" s="143">
        <v>0</v>
      </c>
      <c r="N300" s="207">
        <f t="shared" si="142"/>
        <v>0</v>
      </c>
      <c r="O300" s="145">
        <f t="shared" si="143"/>
        <v>0</v>
      </c>
      <c r="P300" s="220">
        <f t="shared" si="144"/>
        <v>0</v>
      </c>
      <c r="Q300" s="145">
        <f t="shared" si="145"/>
        <v>0</v>
      </c>
      <c r="R300" s="144">
        <f t="shared" si="146"/>
        <v>0</v>
      </c>
      <c r="S300" s="144">
        <f t="shared" si="147"/>
        <v>0</v>
      </c>
      <c r="T300" s="256">
        <f t="shared" si="148"/>
        <v>0</v>
      </c>
      <c r="U300" s="145">
        <f t="shared" si="149"/>
        <v>0</v>
      </c>
      <c r="V300" s="144">
        <f t="shared" si="150"/>
        <v>0</v>
      </c>
      <c r="W300" s="209"/>
      <c r="X300" s="222"/>
      <c r="Y300" s="258"/>
      <c r="Z300" s="223"/>
      <c r="AA300" s="223"/>
      <c r="AB300" s="223"/>
    </row>
    <row r="301" spans="1:28" s="6" customFormat="1" ht="31.5" hidden="1" customHeight="1" x14ac:dyDescent="0.25">
      <c r="A301" s="136">
        <v>293</v>
      </c>
      <c r="B301" s="158" t="s">
        <v>796</v>
      </c>
      <c r="C301" s="158" t="s">
        <v>70</v>
      </c>
      <c r="D301" s="229"/>
      <c r="E301" s="142"/>
      <c r="F301" s="142">
        <v>116.62</v>
      </c>
      <c r="G301" s="139"/>
      <c r="H301" s="139"/>
      <c r="I301" s="139">
        <v>37</v>
      </c>
      <c r="J301" s="142"/>
      <c r="K301" s="142"/>
      <c r="L301" s="142">
        <f t="shared" si="163"/>
        <v>0.31726976504887666</v>
      </c>
      <c r="M301" s="143">
        <v>0</v>
      </c>
      <c r="N301" s="207">
        <f t="shared" si="142"/>
        <v>0</v>
      </c>
      <c r="O301" s="145">
        <f t="shared" si="143"/>
        <v>0</v>
      </c>
      <c r="P301" s="220">
        <f t="shared" si="144"/>
        <v>0</v>
      </c>
      <c r="Q301" s="145">
        <f t="shared" si="145"/>
        <v>0</v>
      </c>
      <c r="R301" s="144">
        <f t="shared" si="146"/>
        <v>0</v>
      </c>
      <c r="S301" s="144">
        <f t="shared" si="147"/>
        <v>0</v>
      </c>
      <c r="T301" s="256">
        <f t="shared" si="148"/>
        <v>0</v>
      </c>
      <c r="U301" s="145">
        <f t="shared" si="149"/>
        <v>0</v>
      </c>
      <c r="V301" s="144">
        <f t="shared" si="150"/>
        <v>0</v>
      </c>
      <c r="W301" s="209"/>
      <c r="X301" s="222"/>
      <c r="Y301" s="258"/>
      <c r="Z301" s="223"/>
      <c r="AA301" s="223"/>
      <c r="AB301" s="223"/>
    </row>
    <row r="302" spans="1:28" ht="47.25" x14ac:dyDescent="0.25">
      <c r="A302" s="303">
        <v>294</v>
      </c>
      <c r="B302" s="231" t="s">
        <v>797</v>
      </c>
      <c r="C302" s="231" t="s">
        <v>70</v>
      </c>
      <c r="D302" s="234">
        <v>256.74</v>
      </c>
      <c r="E302" s="234">
        <v>256.74</v>
      </c>
      <c r="F302" s="234">
        <v>256.74</v>
      </c>
      <c r="G302" s="232">
        <v>81</v>
      </c>
      <c r="H302" s="232">
        <v>291</v>
      </c>
      <c r="I302" s="232">
        <v>84</v>
      </c>
      <c r="J302" s="234">
        <f t="shared" ref="J302" si="173">G302/D302</f>
        <v>0.31549427436316896</v>
      </c>
      <c r="K302" s="234">
        <f t="shared" ref="K302" si="174">H302/E302</f>
        <v>1.1334423930824959</v>
      </c>
      <c r="L302" s="234">
        <f t="shared" si="163"/>
        <v>0.32717924748773075</v>
      </c>
      <c r="M302" s="196">
        <v>1.5</v>
      </c>
      <c r="N302" s="198">
        <f t="shared" si="142"/>
        <v>1</v>
      </c>
      <c r="O302" s="197">
        <f t="shared" si="143"/>
        <v>1.26</v>
      </c>
      <c r="P302" s="198">
        <f t="shared" si="144"/>
        <v>0</v>
      </c>
      <c r="Q302" s="197">
        <f t="shared" si="145"/>
        <v>0</v>
      </c>
      <c r="R302" s="198">
        <f t="shared" si="146"/>
        <v>0</v>
      </c>
      <c r="S302" s="198">
        <f t="shared" si="147"/>
        <v>1</v>
      </c>
      <c r="T302" s="198">
        <f t="shared" si="148"/>
        <v>0</v>
      </c>
      <c r="U302" s="197">
        <f t="shared" si="149"/>
        <v>0</v>
      </c>
      <c r="V302" s="198">
        <f t="shared" si="150"/>
        <v>0</v>
      </c>
      <c r="W302" s="289">
        <v>1</v>
      </c>
      <c r="X302" s="289"/>
      <c r="Y302" s="289"/>
      <c r="Z302" s="311">
        <v>1</v>
      </c>
      <c r="AA302" s="311">
        <f>AB302*100/Z302</f>
        <v>0</v>
      </c>
      <c r="AB302" s="330">
        <v>0</v>
      </c>
    </row>
    <row r="303" spans="1:28" s="6" customFormat="1" ht="31.5" hidden="1" customHeight="1" x14ac:dyDescent="0.25">
      <c r="A303" s="136">
        <v>295</v>
      </c>
      <c r="B303" s="158" t="s">
        <v>798</v>
      </c>
      <c r="C303" s="158" t="s">
        <v>70</v>
      </c>
      <c r="D303" s="229"/>
      <c r="E303" s="142"/>
      <c r="F303" s="142">
        <v>33.39</v>
      </c>
      <c r="G303" s="139"/>
      <c r="H303" s="139"/>
      <c r="I303" s="139">
        <v>6</v>
      </c>
      <c r="J303" s="142"/>
      <c r="K303" s="142"/>
      <c r="L303" s="142">
        <f t="shared" si="163"/>
        <v>0.17969451931716082</v>
      </c>
      <c r="M303" s="143">
        <f t="shared" si="141"/>
        <v>0</v>
      </c>
      <c r="N303" s="207">
        <f t="shared" si="142"/>
        <v>0</v>
      </c>
      <c r="O303" s="145">
        <f t="shared" si="143"/>
        <v>0</v>
      </c>
      <c r="P303" s="220">
        <f t="shared" si="144"/>
        <v>0</v>
      </c>
      <c r="Q303" s="145">
        <f t="shared" si="145"/>
        <v>0</v>
      </c>
      <c r="R303" s="144">
        <f t="shared" si="146"/>
        <v>0</v>
      </c>
      <c r="S303" s="144">
        <f t="shared" si="147"/>
        <v>0</v>
      </c>
      <c r="T303" s="256">
        <f t="shared" si="148"/>
        <v>0</v>
      </c>
      <c r="U303" s="145">
        <f t="shared" si="149"/>
        <v>0</v>
      </c>
      <c r="V303" s="144">
        <f t="shared" si="150"/>
        <v>0</v>
      </c>
      <c r="W303" s="209">
        <v>1</v>
      </c>
      <c r="X303" s="222"/>
      <c r="Y303" s="258"/>
      <c r="Z303" s="223"/>
      <c r="AA303" s="223"/>
      <c r="AB303" s="223"/>
    </row>
    <row r="304" spans="1:28" s="6" customFormat="1" ht="15.75" hidden="1" customHeight="1" x14ac:dyDescent="0.25">
      <c r="A304" s="136">
        <v>296</v>
      </c>
      <c r="B304" s="158" t="s">
        <v>799</v>
      </c>
      <c r="C304" s="158" t="s">
        <v>70</v>
      </c>
      <c r="D304" s="229"/>
      <c r="E304" s="142"/>
      <c r="F304" s="142">
        <v>66.2</v>
      </c>
      <c r="G304" s="139"/>
      <c r="H304" s="139"/>
      <c r="I304" s="139">
        <v>42</v>
      </c>
      <c r="J304" s="142"/>
      <c r="K304" s="142"/>
      <c r="L304" s="142">
        <f t="shared" si="163"/>
        <v>0.63444108761329299</v>
      </c>
      <c r="M304" s="143">
        <v>0</v>
      </c>
      <c r="N304" s="207">
        <f t="shared" si="142"/>
        <v>0</v>
      </c>
      <c r="O304" s="145">
        <f t="shared" si="143"/>
        <v>0</v>
      </c>
      <c r="P304" s="220">
        <f t="shared" si="144"/>
        <v>0</v>
      </c>
      <c r="Q304" s="145">
        <f t="shared" si="145"/>
        <v>0</v>
      </c>
      <c r="R304" s="144">
        <f t="shared" si="146"/>
        <v>0</v>
      </c>
      <c r="S304" s="144">
        <f t="shared" si="147"/>
        <v>0</v>
      </c>
      <c r="T304" s="256">
        <f t="shared" si="148"/>
        <v>0</v>
      </c>
      <c r="U304" s="145">
        <f t="shared" si="149"/>
        <v>0</v>
      </c>
      <c r="V304" s="144">
        <f t="shared" si="150"/>
        <v>0</v>
      </c>
      <c r="W304" s="209"/>
      <c r="X304" s="222"/>
      <c r="Y304" s="258"/>
      <c r="Z304" s="223"/>
      <c r="AA304" s="223"/>
      <c r="AB304" s="223"/>
    </row>
    <row r="305" spans="1:28" s="6" customFormat="1" ht="15.75" hidden="1" customHeight="1" x14ac:dyDescent="0.25">
      <c r="A305" s="136">
        <v>297</v>
      </c>
      <c r="B305" s="158" t="s">
        <v>444</v>
      </c>
      <c r="C305" s="158" t="s">
        <v>70</v>
      </c>
      <c r="D305" s="229"/>
      <c r="E305" s="142"/>
      <c r="F305" s="142"/>
      <c r="G305" s="139"/>
      <c r="H305" s="139"/>
      <c r="I305" s="139"/>
      <c r="J305" s="142"/>
      <c r="K305" s="142"/>
      <c r="L305" s="142"/>
      <c r="M305" s="143">
        <f t="shared" si="141"/>
        <v>0</v>
      </c>
      <c r="N305" s="207">
        <f t="shared" si="142"/>
        <v>0</v>
      </c>
      <c r="O305" s="145">
        <f t="shared" si="143"/>
        <v>0</v>
      </c>
      <c r="P305" s="220">
        <f t="shared" si="144"/>
        <v>0</v>
      </c>
      <c r="Q305" s="145">
        <f t="shared" si="145"/>
        <v>0</v>
      </c>
      <c r="R305" s="144">
        <f t="shared" si="146"/>
        <v>0</v>
      </c>
      <c r="S305" s="144">
        <f t="shared" si="147"/>
        <v>0</v>
      </c>
      <c r="T305" s="256">
        <f t="shared" si="148"/>
        <v>0</v>
      </c>
      <c r="U305" s="145">
        <f t="shared" si="149"/>
        <v>0</v>
      </c>
      <c r="V305" s="144">
        <f t="shared" ref="V305:V330" si="175">IF(I305&lt;VLOOKUP(L305,$M$505:$Q$513,2),0,VLOOKUP(L305,$M$505:$Q$513,5))</f>
        <v>0</v>
      </c>
      <c r="W305" s="209"/>
      <c r="X305" s="222"/>
      <c r="Y305" s="258"/>
      <c r="Z305" s="223"/>
      <c r="AA305" s="223"/>
      <c r="AB305" s="223"/>
    </row>
    <row r="306" spans="1:28" s="6" customFormat="1" ht="15.75" hidden="1" customHeight="1" x14ac:dyDescent="0.25">
      <c r="A306" s="136">
        <v>298</v>
      </c>
      <c r="B306" s="158" t="s">
        <v>2</v>
      </c>
      <c r="C306" s="158" t="s">
        <v>70</v>
      </c>
      <c r="D306" s="229"/>
      <c r="E306" s="142"/>
      <c r="F306" s="142"/>
      <c r="G306" s="139"/>
      <c r="H306" s="139"/>
      <c r="I306" s="139"/>
      <c r="J306" s="142"/>
      <c r="K306" s="142"/>
      <c r="L306" s="142"/>
      <c r="M306" s="143">
        <f t="shared" si="141"/>
        <v>0</v>
      </c>
      <c r="N306" s="207">
        <f t="shared" si="142"/>
        <v>0</v>
      </c>
      <c r="O306" s="145">
        <f t="shared" si="143"/>
        <v>0</v>
      </c>
      <c r="P306" s="220">
        <f t="shared" si="144"/>
        <v>0</v>
      </c>
      <c r="Q306" s="145">
        <f t="shared" si="145"/>
        <v>0</v>
      </c>
      <c r="R306" s="144">
        <v>25</v>
      </c>
      <c r="S306" s="144">
        <f t="shared" si="147"/>
        <v>0</v>
      </c>
      <c r="T306" s="256">
        <f t="shared" si="148"/>
        <v>0</v>
      </c>
      <c r="U306" s="145">
        <f t="shared" si="149"/>
        <v>0</v>
      </c>
      <c r="V306" s="144">
        <f t="shared" si="175"/>
        <v>0</v>
      </c>
      <c r="W306" s="209"/>
      <c r="X306" s="222"/>
      <c r="Y306" s="258"/>
      <c r="Z306" s="223"/>
      <c r="AA306" s="223"/>
      <c r="AB306" s="223"/>
    </row>
    <row r="307" spans="1:28" s="6" customFormat="1" ht="15.75" hidden="1" customHeight="1" x14ac:dyDescent="0.25">
      <c r="A307" s="136">
        <v>299</v>
      </c>
      <c r="B307" s="158" t="s">
        <v>834</v>
      </c>
      <c r="C307" s="158" t="s">
        <v>70</v>
      </c>
      <c r="D307" s="229"/>
      <c r="E307" s="142"/>
      <c r="F307" s="142"/>
      <c r="G307" s="139"/>
      <c r="H307" s="139"/>
      <c r="I307" s="139"/>
      <c r="J307" s="142"/>
      <c r="K307" s="142"/>
      <c r="L307" s="142"/>
      <c r="M307" s="143">
        <f t="shared" si="141"/>
        <v>0</v>
      </c>
      <c r="N307" s="207">
        <f t="shared" si="142"/>
        <v>0</v>
      </c>
      <c r="O307" s="145">
        <f t="shared" si="143"/>
        <v>0</v>
      </c>
      <c r="P307" s="220">
        <f t="shared" si="144"/>
        <v>0</v>
      </c>
      <c r="Q307" s="145">
        <f t="shared" si="145"/>
        <v>0</v>
      </c>
      <c r="R307" s="144">
        <f t="shared" si="146"/>
        <v>0</v>
      </c>
      <c r="S307" s="144">
        <f t="shared" si="147"/>
        <v>0</v>
      </c>
      <c r="T307" s="256">
        <f t="shared" si="148"/>
        <v>0</v>
      </c>
      <c r="U307" s="145">
        <f t="shared" si="149"/>
        <v>0</v>
      </c>
      <c r="V307" s="144">
        <f t="shared" si="175"/>
        <v>0</v>
      </c>
      <c r="W307" s="209"/>
      <c r="X307" s="222"/>
      <c r="Y307" s="258"/>
      <c r="Z307" s="223"/>
      <c r="AA307" s="223"/>
      <c r="AB307" s="223"/>
    </row>
    <row r="308" spans="1:28" ht="32.25" customHeight="1" x14ac:dyDescent="0.25">
      <c r="A308" s="303">
        <v>300</v>
      </c>
      <c r="B308" s="231" t="s">
        <v>2</v>
      </c>
      <c r="C308" s="231" t="s">
        <v>438</v>
      </c>
      <c r="D308" s="328">
        <v>10000</v>
      </c>
      <c r="E308" s="328">
        <v>10000</v>
      </c>
      <c r="F308" s="328">
        <v>10000</v>
      </c>
      <c r="G308" s="232">
        <v>800</v>
      </c>
      <c r="H308" s="232">
        <v>800</v>
      </c>
      <c r="I308" s="232">
        <v>800</v>
      </c>
      <c r="J308" s="234">
        <f t="shared" ref="J308" si="176">G308/D308</f>
        <v>0.08</v>
      </c>
      <c r="K308" s="234">
        <f t="shared" ref="K308" si="177">H308/E308</f>
        <v>0.08</v>
      </c>
      <c r="L308" s="234">
        <f t="shared" ref="L308" si="178">I308/F308</f>
        <v>0.08</v>
      </c>
      <c r="M308" s="196">
        <v>0.9</v>
      </c>
      <c r="N308" s="198">
        <f t="shared" si="142"/>
        <v>7</v>
      </c>
      <c r="O308" s="197">
        <f t="shared" si="143"/>
        <v>7.2</v>
      </c>
      <c r="P308" s="198">
        <f t="shared" si="144"/>
        <v>0</v>
      </c>
      <c r="Q308" s="197">
        <f t="shared" si="145"/>
        <v>0</v>
      </c>
      <c r="R308" s="198">
        <f t="shared" si="146"/>
        <v>0</v>
      </c>
      <c r="S308" s="198">
        <f t="shared" si="147"/>
        <v>7</v>
      </c>
      <c r="T308" s="198">
        <f t="shared" si="148"/>
        <v>0</v>
      </c>
      <c r="U308" s="197">
        <f t="shared" si="149"/>
        <v>0</v>
      </c>
      <c r="V308" s="198">
        <f t="shared" si="175"/>
        <v>0</v>
      </c>
      <c r="W308" s="289">
        <v>7</v>
      </c>
      <c r="X308" s="289">
        <v>0</v>
      </c>
      <c r="Y308" s="289">
        <v>0</v>
      </c>
      <c r="Z308" s="311">
        <v>7</v>
      </c>
      <c r="AA308" s="311">
        <f>AB308*100/Z308</f>
        <v>14.285714285714286</v>
      </c>
      <c r="AB308" s="311">
        <v>1</v>
      </c>
    </row>
    <row r="309" spans="1:28" s="6" customFormat="1" ht="15.75" hidden="1" customHeight="1" x14ac:dyDescent="0.25">
      <c r="A309" s="136">
        <v>301</v>
      </c>
      <c r="B309" s="158" t="e">
        <f t="shared" ref="B309:B329" ca="1" si="179">INDIRECT(CONCATENATE($C$507,$D$507,"!$B",$A309 + 8))</f>
        <v>#REF!</v>
      </c>
      <c r="C309" s="158" t="e">
        <f t="shared" ref="C309:C329" ca="1" si="180">INDIRECT(CONCATENATE($C$507,$D$507,"!$C",$A309 + 8))</f>
        <v>#REF!</v>
      </c>
      <c r="D309" s="229"/>
      <c r="E309" s="142"/>
      <c r="F309" s="142" t="e">
        <f t="shared" ref="F309:F329" ca="1" si="181">INDIRECT(CONCATENATE($C$507,$D$507,"!$Z",$A309 + 8))</f>
        <v>#REF!</v>
      </c>
      <c r="G309" s="139"/>
      <c r="H309" s="139"/>
      <c r="I309" s="139" t="e">
        <f t="shared" ref="I309:I330" ca="1" si="182">INDIRECT(CONCATENATE($C$507,$D$507,"!$AD",$A309 + 8))</f>
        <v>#REF!</v>
      </c>
      <c r="J309" s="142"/>
      <c r="K309" s="142"/>
      <c r="L309" s="142" t="e">
        <f t="shared" ref="L309:L329" ca="1" si="183">INDIRECT(CONCATENATE($C$507,$D$507,"!$V",$A309 + 8))</f>
        <v>#REF!</v>
      </c>
      <c r="M309" s="143" t="e">
        <f t="shared" ca="1" si="141"/>
        <v>#REF!</v>
      </c>
      <c r="N309" s="207" t="e">
        <f t="shared" ca="1" si="142"/>
        <v>#REF!</v>
      </c>
      <c r="O309" s="145" t="e">
        <f t="shared" ca="1" si="143"/>
        <v>#REF!</v>
      </c>
      <c r="P309" s="220" t="e">
        <f t="shared" ca="1" si="144"/>
        <v>#REF!</v>
      </c>
      <c r="Q309" s="145" t="e">
        <f t="shared" ca="1" si="145"/>
        <v>#REF!</v>
      </c>
      <c r="R309" s="144" t="e">
        <f t="shared" ca="1" si="146"/>
        <v>#REF!</v>
      </c>
      <c r="S309" s="144" t="e">
        <f t="shared" ca="1" si="147"/>
        <v>#REF!</v>
      </c>
      <c r="T309" s="256" t="e">
        <f t="shared" ca="1" si="148"/>
        <v>#REF!</v>
      </c>
      <c r="U309" s="145" t="e">
        <f t="shared" ca="1" si="149"/>
        <v>#REF!</v>
      </c>
      <c r="V309" s="144" t="e">
        <f t="shared" ca="1" si="175"/>
        <v>#REF!</v>
      </c>
      <c r="W309" s="209"/>
      <c r="X309" s="222"/>
      <c r="Y309" s="258"/>
      <c r="Z309" s="223"/>
      <c r="AA309" s="223"/>
      <c r="AB309" s="223"/>
    </row>
    <row r="310" spans="1:28" s="6" customFormat="1" ht="15.75" hidden="1" customHeight="1" x14ac:dyDescent="0.25">
      <c r="A310" s="136">
        <v>302</v>
      </c>
      <c r="B310" s="158" t="e">
        <f t="shared" ca="1" si="179"/>
        <v>#REF!</v>
      </c>
      <c r="C310" s="158" t="e">
        <f t="shared" ca="1" si="180"/>
        <v>#REF!</v>
      </c>
      <c r="D310" s="229"/>
      <c r="E310" s="142"/>
      <c r="F310" s="142" t="e">
        <f t="shared" ca="1" si="181"/>
        <v>#REF!</v>
      </c>
      <c r="G310" s="139"/>
      <c r="H310" s="139"/>
      <c r="I310" s="139" t="e">
        <f t="shared" ca="1" si="182"/>
        <v>#REF!</v>
      </c>
      <c r="J310" s="142"/>
      <c r="K310" s="142"/>
      <c r="L310" s="142" t="e">
        <f t="shared" ca="1" si="183"/>
        <v>#REF!</v>
      </c>
      <c r="M310" s="143" t="e">
        <f t="shared" ca="1" si="141"/>
        <v>#REF!</v>
      </c>
      <c r="N310" s="207" t="e">
        <f t="shared" ca="1" si="142"/>
        <v>#REF!</v>
      </c>
      <c r="O310" s="145" t="e">
        <f t="shared" ca="1" si="143"/>
        <v>#REF!</v>
      </c>
      <c r="P310" s="220" t="e">
        <f t="shared" ca="1" si="144"/>
        <v>#REF!</v>
      </c>
      <c r="Q310" s="145" t="e">
        <f t="shared" ca="1" si="145"/>
        <v>#REF!</v>
      </c>
      <c r="R310" s="144" t="e">
        <f t="shared" ca="1" si="146"/>
        <v>#REF!</v>
      </c>
      <c r="S310" s="144" t="e">
        <f t="shared" ca="1" si="147"/>
        <v>#REF!</v>
      </c>
      <c r="T310" s="256" t="e">
        <f t="shared" ca="1" si="148"/>
        <v>#REF!</v>
      </c>
      <c r="U310" s="145" t="e">
        <f t="shared" ca="1" si="149"/>
        <v>#REF!</v>
      </c>
      <c r="V310" s="144" t="e">
        <f t="shared" ca="1" si="175"/>
        <v>#REF!</v>
      </c>
      <c r="W310" s="209"/>
      <c r="X310" s="222"/>
      <c r="Y310" s="258"/>
      <c r="Z310" s="223"/>
      <c r="AA310" s="223"/>
      <c r="AB310" s="223"/>
    </row>
    <row r="311" spans="1:28" s="6" customFormat="1" ht="15.75" hidden="1" customHeight="1" x14ac:dyDescent="0.25">
      <c r="A311" s="136">
        <v>303</v>
      </c>
      <c r="B311" s="158" t="e">
        <f t="shared" ca="1" si="179"/>
        <v>#REF!</v>
      </c>
      <c r="C311" s="158" t="e">
        <f t="shared" ca="1" si="180"/>
        <v>#REF!</v>
      </c>
      <c r="D311" s="229"/>
      <c r="E311" s="142"/>
      <c r="F311" s="142" t="e">
        <f t="shared" ca="1" si="181"/>
        <v>#REF!</v>
      </c>
      <c r="G311" s="139"/>
      <c r="H311" s="139"/>
      <c r="I311" s="139" t="e">
        <f t="shared" ca="1" si="182"/>
        <v>#REF!</v>
      </c>
      <c r="J311" s="142"/>
      <c r="K311" s="142"/>
      <c r="L311" s="142" t="e">
        <f t="shared" ca="1" si="183"/>
        <v>#REF!</v>
      </c>
      <c r="M311" s="143" t="e">
        <f t="shared" ca="1" si="141"/>
        <v>#REF!</v>
      </c>
      <c r="N311" s="207" t="e">
        <f t="shared" ca="1" si="142"/>
        <v>#REF!</v>
      </c>
      <c r="O311" s="145" t="e">
        <f t="shared" ca="1" si="143"/>
        <v>#REF!</v>
      </c>
      <c r="P311" s="220" t="e">
        <f t="shared" ca="1" si="144"/>
        <v>#REF!</v>
      </c>
      <c r="Q311" s="145" t="e">
        <f t="shared" ca="1" si="145"/>
        <v>#REF!</v>
      </c>
      <c r="R311" s="144" t="e">
        <f t="shared" ca="1" si="146"/>
        <v>#REF!</v>
      </c>
      <c r="S311" s="144" t="e">
        <f t="shared" ca="1" si="147"/>
        <v>#REF!</v>
      </c>
      <c r="T311" s="256" t="e">
        <f t="shared" ca="1" si="148"/>
        <v>#REF!</v>
      </c>
      <c r="U311" s="145" t="e">
        <f t="shared" ca="1" si="149"/>
        <v>#REF!</v>
      </c>
      <c r="V311" s="144" t="e">
        <f t="shared" ca="1" si="175"/>
        <v>#REF!</v>
      </c>
      <c r="W311" s="209"/>
      <c r="X311" s="222"/>
      <c r="Y311" s="258"/>
      <c r="Z311" s="223"/>
      <c r="AA311" s="223"/>
      <c r="AB311" s="223"/>
    </row>
    <row r="312" spans="1:28" s="6" customFormat="1" ht="15.75" hidden="1" customHeight="1" x14ac:dyDescent="0.25">
      <c r="A312" s="136">
        <v>304</v>
      </c>
      <c r="B312" s="158" t="e">
        <f t="shared" ca="1" si="179"/>
        <v>#REF!</v>
      </c>
      <c r="C312" s="158" t="e">
        <f t="shared" ca="1" si="180"/>
        <v>#REF!</v>
      </c>
      <c r="D312" s="229"/>
      <c r="E312" s="142"/>
      <c r="F312" s="142" t="e">
        <f t="shared" ca="1" si="181"/>
        <v>#REF!</v>
      </c>
      <c r="G312" s="139"/>
      <c r="H312" s="139"/>
      <c r="I312" s="139" t="e">
        <f t="shared" ca="1" si="182"/>
        <v>#REF!</v>
      </c>
      <c r="J312" s="142"/>
      <c r="K312" s="142"/>
      <c r="L312" s="142" t="e">
        <f t="shared" ca="1" si="183"/>
        <v>#REF!</v>
      </c>
      <c r="M312" s="143" t="e">
        <f t="shared" ca="1" si="141"/>
        <v>#REF!</v>
      </c>
      <c r="N312" s="207" t="e">
        <f t="shared" ca="1" si="142"/>
        <v>#REF!</v>
      </c>
      <c r="O312" s="145" t="e">
        <f t="shared" ca="1" si="143"/>
        <v>#REF!</v>
      </c>
      <c r="P312" s="220" t="e">
        <f t="shared" ca="1" si="144"/>
        <v>#REF!</v>
      </c>
      <c r="Q312" s="145" t="e">
        <f t="shared" ca="1" si="145"/>
        <v>#REF!</v>
      </c>
      <c r="R312" s="144" t="e">
        <f t="shared" ca="1" si="146"/>
        <v>#REF!</v>
      </c>
      <c r="S312" s="144" t="e">
        <f t="shared" ca="1" si="147"/>
        <v>#REF!</v>
      </c>
      <c r="T312" s="256" t="e">
        <f t="shared" ca="1" si="148"/>
        <v>#REF!</v>
      </c>
      <c r="U312" s="145" t="e">
        <f t="shared" ca="1" si="149"/>
        <v>#REF!</v>
      </c>
      <c r="V312" s="144" t="e">
        <f t="shared" ca="1" si="175"/>
        <v>#REF!</v>
      </c>
      <c r="W312" s="209"/>
      <c r="X312" s="222"/>
      <c r="Y312" s="258"/>
      <c r="Z312" s="223"/>
      <c r="AA312" s="223"/>
      <c r="AB312" s="223"/>
    </row>
    <row r="313" spans="1:28" s="6" customFormat="1" ht="15.75" hidden="1" customHeight="1" x14ac:dyDescent="0.25">
      <c r="A313" s="136">
        <v>305</v>
      </c>
      <c r="B313" s="158" t="e">
        <f t="shared" ca="1" si="179"/>
        <v>#REF!</v>
      </c>
      <c r="C313" s="158" t="e">
        <f t="shared" ca="1" si="180"/>
        <v>#REF!</v>
      </c>
      <c r="D313" s="229"/>
      <c r="E313" s="142"/>
      <c r="F313" s="142" t="e">
        <f t="shared" ca="1" si="181"/>
        <v>#REF!</v>
      </c>
      <c r="G313" s="139"/>
      <c r="H313" s="139"/>
      <c r="I313" s="139" t="e">
        <f t="shared" ca="1" si="182"/>
        <v>#REF!</v>
      </c>
      <c r="J313" s="142"/>
      <c r="K313" s="142"/>
      <c r="L313" s="142" t="e">
        <f t="shared" ca="1" si="183"/>
        <v>#REF!</v>
      </c>
      <c r="M313" s="143" t="e">
        <f t="shared" ca="1" si="141"/>
        <v>#REF!</v>
      </c>
      <c r="N313" s="207" t="e">
        <f t="shared" ca="1" si="142"/>
        <v>#REF!</v>
      </c>
      <c r="O313" s="145" t="e">
        <f t="shared" ca="1" si="143"/>
        <v>#REF!</v>
      </c>
      <c r="P313" s="220" t="e">
        <f t="shared" ca="1" si="144"/>
        <v>#REF!</v>
      </c>
      <c r="Q313" s="145" t="e">
        <f t="shared" ca="1" si="145"/>
        <v>#REF!</v>
      </c>
      <c r="R313" s="144" t="e">
        <f t="shared" ca="1" si="146"/>
        <v>#REF!</v>
      </c>
      <c r="S313" s="144" t="e">
        <f t="shared" ca="1" si="147"/>
        <v>#REF!</v>
      </c>
      <c r="T313" s="256" t="e">
        <f t="shared" ca="1" si="148"/>
        <v>#REF!</v>
      </c>
      <c r="U313" s="145" t="e">
        <f t="shared" ca="1" si="149"/>
        <v>#REF!</v>
      </c>
      <c r="V313" s="144" t="e">
        <f t="shared" ca="1" si="175"/>
        <v>#REF!</v>
      </c>
      <c r="W313" s="209"/>
      <c r="X313" s="222"/>
      <c r="Y313" s="258"/>
      <c r="Z313" s="223"/>
      <c r="AA313" s="223"/>
      <c r="AB313" s="223"/>
    </row>
    <row r="314" spans="1:28" s="6" customFormat="1" ht="15.75" hidden="1" customHeight="1" x14ac:dyDescent="0.25">
      <c r="A314" s="136">
        <v>306</v>
      </c>
      <c r="B314" s="158" t="e">
        <f t="shared" ca="1" si="179"/>
        <v>#REF!</v>
      </c>
      <c r="C314" s="158" t="e">
        <f t="shared" ca="1" si="180"/>
        <v>#REF!</v>
      </c>
      <c r="D314" s="229"/>
      <c r="E314" s="142"/>
      <c r="F314" s="142" t="e">
        <f t="shared" ca="1" si="181"/>
        <v>#REF!</v>
      </c>
      <c r="G314" s="139"/>
      <c r="H314" s="139"/>
      <c r="I314" s="139" t="e">
        <f t="shared" ca="1" si="182"/>
        <v>#REF!</v>
      </c>
      <c r="J314" s="142"/>
      <c r="K314" s="142"/>
      <c r="L314" s="142" t="e">
        <f t="shared" ca="1" si="183"/>
        <v>#REF!</v>
      </c>
      <c r="M314" s="143" t="e">
        <f t="shared" ca="1" si="141"/>
        <v>#REF!</v>
      </c>
      <c r="N314" s="207" t="e">
        <f t="shared" ca="1" si="142"/>
        <v>#REF!</v>
      </c>
      <c r="O314" s="145" t="e">
        <f t="shared" ca="1" si="143"/>
        <v>#REF!</v>
      </c>
      <c r="P314" s="220" t="e">
        <f t="shared" ca="1" si="144"/>
        <v>#REF!</v>
      </c>
      <c r="Q314" s="145" t="e">
        <f t="shared" ca="1" si="145"/>
        <v>#REF!</v>
      </c>
      <c r="R314" s="144" t="e">
        <f t="shared" ca="1" si="146"/>
        <v>#REF!</v>
      </c>
      <c r="S314" s="144" t="e">
        <f t="shared" ca="1" si="147"/>
        <v>#REF!</v>
      </c>
      <c r="T314" s="256" t="e">
        <f t="shared" ca="1" si="148"/>
        <v>#REF!</v>
      </c>
      <c r="U314" s="145" t="e">
        <f t="shared" ca="1" si="149"/>
        <v>#REF!</v>
      </c>
      <c r="V314" s="144" t="e">
        <f t="shared" ca="1" si="175"/>
        <v>#REF!</v>
      </c>
      <c r="W314" s="209"/>
      <c r="X314" s="222"/>
      <c r="Y314" s="258"/>
      <c r="Z314" s="223"/>
      <c r="AA314" s="223"/>
      <c r="AB314" s="223"/>
    </row>
    <row r="315" spans="1:28" s="6" customFormat="1" ht="15.75" hidden="1" customHeight="1" x14ac:dyDescent="0.25">
      <c r="A315" s="136">
        <v>307</v>
      </c>
      <c r="B315" s="158" t="e">
        <f t="shared" ca="1" si="179"/>
        <v>#REF!</v>
      </c>
      <c r="C315" s="158" t="e">
        <f t="shared" ca="1" si="180"/>
        <v>#REF!</v>
      </c>
      <c r="D315" s="229"/>
      <c r="E315" s="142"/>
      <c r="F315" s="142" t="e">
        <f t="shared" ca="1" si="181"/>
        <v>#REF!</v>
      </c>
      <c r="G315" s="139"/>
      <c r="H315" s="139"/>
      <c r="I315" s="139" t="e">
        <f t="shared" ca="1" si="182"/>
        <v>#REF!</v>
      </c>
      <c r="J315" s="142"/>
      <c r="K315" s="142"/>
      <c r="L315" s="142" t="e">
        <f t="shared" ca="1" si="183"/>
        <v>#REF!</v>
      </c>
      <c r="M315" s="143" t="e">
        <f t="shared" ca="1" si="141"/>
        <v>#REF!</v>
      </c>
      <c r="N315" s="207" t="e">
        <f t="shared" ca="1" si="142"/>
        <v>#REF!</v>
      </c>
      <c r="O315" s="145" t="e">
        <f t="shared" ca="1" si="143"/>
        <v>#REF!</v>
      </c>
      <c r="P315" s="220" t="e">
        <f t="shared" ca="1" si="144"/>
        <v>#REF!</v>
      </c>
      <c r="Q315" s="145" t="e">
        <f t="shared" ca="1" si="145"/>
        <v>#REF!</v>
      </c>
      <c r="R315" s="144" t="e">
        <f t="shared" ca="1" si="146"/>
        <v>#REF!</v>
      </c>
      <c r="S315" s="144" t="e">
        <f t="shared" ca="1" si="147"/>
        <v>#REF!</v>
      </c>
      <c r="T315" s="256" t="e">
        <f t="shared" ca="1" si="148"/>
        <v>#REF!</v>
      </c>
      <c r="U315" s="145" t="e">
        <f t="shared" ca="1" si="149"/>
        <v>#REF!</v>
      </c>
      <c r="V315" s="144" t="e">
        <f t="shared" ca="1" si="175"/>
        <v>#REF!</v>
      </c>
      <c r="W315" s="209"/>
      <c r="X315" s="222"/>
      <c r="Y315" s="258"/>
      <c r="Z315" s="223"/>
      <c r="AA315" s="223"/>
      <c r="AB315" s="223"/>
    </row>
    <row r="316" spans="1:28" s="6" customFormat="1" ht="15.75" hidden="1" customHeight="1" x14ac:dyDescent="0.25">
      <c r="A316" s="136">
        <v>308</v>
      </c>
      <c r="B316" s="158" t="e">
        <f t="shared" ca="1" si="179"/>
        <v>#REF!</v>
      </c>
      <c r="C316" s="158" t="e">
        <f t="shared" ca="1" si="180"/>
        <v>#REF!</v>
      </c>
      <c r="D316" s="229"/>
      <c r="E316" s="142"/>
      <c r="F316" s="142" t="e">
        <f t="shared" ca="1" si="181"/>
        <v>#REF!</v>
      </c>
      <c r="G316" s="139"/>
      <c r="H316" s="139"/>
      <c r="I316" s="139" t="e">
        <f t="shared" ca="1" si="182"/>
        <v>#REF!</v>
      </c>
      <c r="J316" s="142"/>
      <c r="K316" s="142"/>
      <c r="L316" s="142" t="e">
        <f t="shared" ca="1" si="183"/>
        <v>#REF!</v>
      </c>
      <c r="M316" s="143" t="e">
        <f t="shared" ca="1" si="141"/>
        <v>#REF!</v>
      </c>
      <c r="N316" s="207" t="e">
        <f t="shared" ca="1" si="142"/>
        <v>#REF!</v>
      </c>
      <c r="O316" s="145" t="e">
        <f t="shared" ca="1" si="143"/>
        <v>#REF!</v>
      </c>
      <c r="P316" s="220" t="e">
        <f t="shared" ca="1" si="144"/>
        <v>#REF!</v>
      </c>
      <c r="Q316" s="145" t="e">
        <f t="shared" ca="1" si="145"/>
        <v>#REF!</v>
      </c>
      <c r="R316" s="144" t="e">
        <f t="shared" ca="1" si="146"/>
        <v>#REF!</v>
      </c>
      <c r="S316" s="144" t="e">
        <f t="shared" ca="1" si="147"/>
        <v>#REF!</v>
      </c>
      <c r="T316" s="256" t="e">
        <f t="shared" ca="1" si="148"/>
        <v>#REF!</v>
      </c>
      <c r="U316" s="145" t="e">
        <f t="shared" ca="1" si="149"/>
        <v>#REF!</v>
      </c>
      <c r="V316" s="144" t="e">
        <f t="shared" ca="1" si="175"/>
        <v>#REF!</v>
      </c>
      <c r="W316" s="209"/>
      <c r="X316" s="222"/>
      <c r="Y316" s="258"/>
      <c r="Z316" s="223"/>
      <c r="AA316" s="223"/>
      <c r="AB316" s="223"/>
    </row>
    <row r="317" spans="1:28" s="6" customFormat="1" ht="15.75" hidden="1" customHeight="1" x14ac:dyDescent="0.25">
      <c r="A317" s="136">
        <v>309</v>
      </c>
      <c r="B317" s="158" t="e">
        <f t="shared" ca="1" si="179"/>
        <v>#REF!</v>
      </c>
      <c r="C317" s="158" t="e">
        <f t="shared" ca="1" si="180"/>
        <v>#REF!</v>
      </c>
      <c r="D317" s="229"/>
      <c r="E317" s="142"/>
      <c r="F317" s="142" t="e">
        <f t="shared" ca="1" si="181"/>
        <v>#REF!</v>
      </c>
      <c r="G317" s="139"/>
      <c r="H317" s="139"/>
      <c r="I317" s="139" t="e">
        <f t="shared" ca="1" si="182"/>
        <v>#REF!</v>
      </c>
      <c r="J317" s="142"/>
      <c r="K317" s="142"/>
      <c r="L317" s="142" t="e">
        <f t="shared" ca="1" si="183"/>
        <v>#REF!</v>
      </c>
      <c r="M317" s="143" t="e">
        <f t="shared" ca="1" si="141"/>
        <v>#REF!</v>
      </c>
      <c r="N317" s="207" t="e">
        <f t="shared" ca="1" si="142"/>
        <v>#REF!</v>
      </c>
      <c r="O317" s="145" t="e">
        <f t="shared" ca="1" si="143"/>
        <v>#REF!</v>
      </c>
      <c r="P317" s="220" t="e">
        <f t="shared" ca="1" si="144"/>
        <v>#REF!</v>
      </c>
      <c r="Q317" s="145" t="e">
        <f t="shared" ca="1" si="145"/>
        <v>#REF!</v>
      </c>
      <c r="R317" s="144" t="e">
        <f t="shared" ca="1" si="146"/>
        <v>#REF!</v>
      </c>
      <c r="S317" s="144" t="e">
        <f t="shared" ca="1" si="147"/>
        <v>#REF!</v>
      </c>
      <c r="T317" s="256" t="e">
        <f t="shared" ca="1" si="148"/>
        <v>#REF!</v>
      </c>
      <c r="U317" s="145" t="e">
        <f t="shared" ca="1" si="149"/>
        <v>#REF!</v>
      </c>
      <c r="V317" s="144" t="e">
        <f t="shared" ca="1" si="175"/>
        <v>#REF!</v>
      </c>
      <c r="W317" s="209"/>
      <c r="X317" s="222"/>
      <c r="Y317" s="258"/>
      <c r="Z317" s="223"/>
      <c r="AA317" s="223"/>
      <c r="AB317" s="223"/>
    </row>
    <row r="318" spans="1:28" s="6" customFormat="1" ht="15.75" hidden="1" customHeight="1" x14ac:dyDescent="0.25">
      <c r="A318" s="136">
        <v>310</v>
      </c>
      <c r="B318" s="158" t="e">
        <f t="shared" ca="1" si="179"/>
        <v>#REF!</v>
      </c>
      <c r="C318" s="158" t="e">
        <f t="shared" ca="1" si="180"/>
        <v>#REF!</v>
      </c>
      <c r="D318" s="229"/>
      <c r="E318" s="142"/>
      <c r="F318" s="142" t="e">
        <f t="shared" ca="1" si="181"/>
        <v>#REF!</v>
      </c>
      <c r="G318" s="139"/>
      <c r="H318" s="139"/>
      <c r="I318" s="139" t="e">
        <f t="shared" ca="1" si="182"/>
        <v>#REF!</v>
      </c>
      <c r="J318" s="142"/>
      <c r="K318" s="142"/>
      <c r="L318" s="142" t="e">
        <f t="shared" ca="1" si="183"/>
        <v>#REF!</v>
      </c>
      <c r="M318" s="143" t="e">
        <f t="shared" ca="1" si="141"/>
        <v>#REF!</v>
      </c>
      <c r="N318" s="207" t="e">
        <f t="shared" ca="1" si="142"/>
        <v>#REF!</v>
      </c>
      <c r="O318" s="145" t="e">
        <f t="shared" ca="1" si="143"/>
        <v>#REF!</v>
      </c>
      <c r="P318" s="220" t="e">
        <f t="shared" ca="1" si="144"/>
        <v>#REF!</v>
      </c>
      <c r="Q318" s="145" t="e">
        <f t="shared" ca="1" si="145"/>
        <v>#REF!</v>
      </c>
      <c r="R318" s="144" t="e">
        <f t="shared" ca="1" si="146"/>
        <v>#REF!</v>
      </c>
      <c r="S318" s="144" t="e">
        <f t="shared" ca="1" si="147"/>
        <v>#REF!</v>
      </c>
      <c r="T318" s="256" t="e">
        <f t="shared" ca="1" si="148"/>
        <v>#REF!</v>
      </c>
      <c r="U318" s="145" t="e">
        <f t="shared" ca="1" si="149"/>
        <v>#REF!</v>
      </c>
      <c r="V318" s="144" t="e">
        <f t="shared" ca="1" si="175"/>
        <v>#REF!</v>
      </c>
      <c r="W318" s="209"/>
      <c r="X318" s="222"/>
      <c r="Y318" s="258"/>
      <c r="Z318" s="223"/>
      <c r="AA318" s="223"/>
      <c r="AB318" s="223"/>
    </row>
    <row r="319" spans="1:28" s="6" customFormat="1" ht="15.75" hidden="1" customHeight="1" x14ac:dyDescent="0.25">
      <c r="A319" s="136">
        <v>311</v>
      </c>
      <c r="B319" s="158" t="e">
        <f t="shared" ca="1" si="179"/>
        <v>#REF!</v>
      </c>
      <c r="C319" s="158" t="e">
        <f t="shared" ca="1" si="180"/>
        <v>#REF!</v>
      </c>
      <c r="D319" s="229"/>
      <c r="E319" s="142"/>
      <c r="F319" s="142" t="e">
        <f t="shared" ca="1" si="181"/>
        <v>#REF!</v>
      </c>
      <c r="G319" s="139"/>
      <c r="H319" s="139"/>
      <c r="I319" s="139" t="e">
        <f t="shared" ca="1" si="182"/>
        <v>#REF!</v>
      </c>
      <c r="J319" s="142"/>
      <c r="K319" s="142"/>
      <c r="L319" s="142" t="e">
        <f t="shared" ca="1" si="183"/>
        <v>#REF!</v>
      </c>
      <c r="M319" s="143" t="e">
        <f t="shared" ca="1" si="141"/>
        <v>#REF!</v>
      </c>
      <c r="N319" s="207" t="e">
        <f t="shared" ca="1" si="142"/>
        <v>#REF!</v>
      </c>
      <c r="O319" s="145" t="e">
        <f t="shared" ca="1" si="143"/>
        <v>#REF!</v>
      </c>
      <c r="P319" s="220" t="e">
        <f t="shared" ca="1" si="144"/>
        <v>#REF!</v>
      </c>
      <c r="Q319" s="145" t="e">
        <f t="shared" ca="1" si="145"/>
        <v>#REF!</v>
      </c>
      <c r="R319" s="144" t="e">
        <f t="shared" ca="1" si="146"/>
        <v>#REF!</v>
      </c>
      <c r="S319" s="144" t="e">
        <f t="shared" ca="1" si="147"/>
        <v>#REF!</v>
      </c>
      <c r="T319" s="256" t="e">
        <f t="shared" ca="1" si="148"/>
        <v>#REF!</v>
      </c>
      <c r="U319" s="145" t="e">
        <f t="shared" ca="1" si="149"/>
        <v>#REF!</v>
      </c>
      <c r="V319" s="144" t="e">
        <f t="shared" ca="1" si="175"/>
        <v>#REF!</v>
      </c>
      <c r="W319" s="209"/>
      <c r="X319" s="222"/>
      <c r="Y319" s="258"/>
      <c r="Z319" s="223"/>
      <c r="AA319" s="223"/>
      <c r="AB319" s="223"/>
    </row>
    <row r="320" spans="1:28" s="6" customFormat="1" ht="15.75" hidden="1" customHeight="1" x14ac:dyDescent="0.25">
      <c r="A320" s="136">
        <v>312</v>
      </c>
      <c r="B320" s="158" t="e">
        <f t="shared" ca="1" si="179"/>
        <v>#REF!</v>
      </c>
      <c r="C320" s="158" t="e">
        <f t="shared" ca="1" si="180"/>
        <v>#REF!</v>
      </c>
      <c r="D320" s="229"/>
      <c r="E320" s="142"/>
      <c r="F320" s="142" t="e">
        <f t="shared" ca="1" si="181"/>
        <v>#REF!</v>
      </c>
      <c r="G320" s="139"/>
      <c r="H320" s="139"/>
      <c r="I320" s="139" t="e">
        <f t="shared" ca="1" si="182"/>
        <v>#REF!</v>
      </c>
      <c r="J320" s="142"/>
      <c r="K320" s="142"/>
      <c r="L320" s="142" t="e">
        <f t="shared" ca="1" si="183"/>
        <v>#REF!</v>
      </c>
      <c r="M320" s="143" t="e">
        <f t="shared" ca="1" si="141"/>
        <v>#REF!</v>
      </c>
      <c r="N320" s="207" t="e">
        <f t="shared" ca="1" si="142"/>
        <v>#REF!</v>
      </c>
      <c r="O320" s="145" t="e">
        <f t="shared" ca="1" si="143"/>
        <v>#REF!</v>
      </c>
      <c r="P320" s="220" t="e">
        <f t="shared" ca="1" si="144"/>
        <v>#REF!</v>
      </c>
      <c r="Q320" s="145" t="e">
        <f t="shared" ca="1" si="145"/>
        <v>#REF!</v>
      </c>
      <c r="R320" s="144" t="e">
        <f t="shared" ca="1" si="146"/>
        <v>#REF!</v>
      </c>
      <c r="S320" s="144" t="e">
        <f t="shared" ca="1" si="147"/>
        <v>#REF!</v>
      </c>
      <c r="T320" s="256" t="e">
        <f t="shared" ca="1" si="148"/>
        <v>#REF!</v>
      </c>
      <c r="U320" s="145" t="e">
        <f t="shared" ca="1" si="149"/>
        <v>#REF!</v>
      </c>
      <c r="V320" s="144" t="e">
        <f t="shared" ca="1" si="175"/>
        <v>#REF!</v>
      </c>
      <c r="W320" s="209"/>
      <c r="X320" s="222"/>
      <c r="Y320" s="258"/>
      <c r="Z320" s="223"/>
      <c r="AA320" s="223"/>
      <c r="AB320" s="223"/>
    </row>
    <row r="321" spans="1:28" s="6" customFormat="1" ht="15.75" hidden="1" customHeight="1" x14ac:dyDescent="0.25">
      <c r="A321" s="136">
        <v>313</v>
      </c>
      <c r="B321" s="158" t="e">
        <f t="shared" ca="1" si="179"/>
        <v>#REF!</v>
      </c>
      <c r="C321" s="158" t="e">
        <f t="shared" ca="1" si="180"/>
        <v>#REF!</v>
      </c>
      <c r="D321" s="229"/>
      <c r="E321" s="142"/>
      <c r="F321" s="142" t="e">
        <f t="shared" ca="1" si="181"/>
        <v>#REF!</v>
      </c>
      <c r="G321" s="139"/>
      <c r="H321" s="139"/>
      <c r="I321" s="139" t="e">
        <f t="shared" ca="1" si="182"/>
        <v>#REF!</v>
      </c>
      <c r="J321" s="142"/>
      <c r="K321" s="142"/>
      <c r="L321" s="142" t="e">
        <f t="shared" ca="1" si="183"/>
        <v>#REF!</v>
      </c>
      <c r="M321" s="143" t="e">
        <f t="shared" ca="1" si="141"/>
        <v>#REF!</v>
      </c>
      <c r="N321" s="207" t="e">
        <f t="shared" ca="1" si="142"/>
        <v>#REF!</v>
      </c>
      <c r="O321" s="145" t="e">
        <f t="shared" ca="1" si="143"/>
        <v>#REF!</v>
      </c>
      <c r="P321" s="220" t="e">
        <f t="shared" ca="1" si="144"/>
        <v>#REF!</v>
      </c>
      <c r="Q321" s="145" t="e">
        <f t="shared" ca="1" si="145"/>
        <v>#REF!</v>
      </c>
      <c r="R321" s="144" t="e">
        <f t="shared" ca="1" si="146"/>
        <v>#REF!</v>
      </c>
      <c r="S321" s="144" t="e">
        <f t="shared" ca="1" si="147"/>
        <v>#REF!</v>
      </c>
      <c r="T321" s="256" t="e">
        <f t="shared" ca="1" si="148"/>
        <v>#REF!</v>
      </c>
      <c r="U321" s="145" t="e">
        <f t="shared" ca="1" si="149"/>
        <v>#REF!</v>
      </c>
      <c r="V321" s="144" t="e">
        <f t="shared" ca="1" si="175"/>
        <v>#REF!</v>
      </c>
      <c r="W321" s="209"/>
      <c r="X321" s="222"/>
      <c r="Y321" s="258"/>
      <c r="Z321" s="223"/>
      <c r="AA321" s="223"/>
      <c r="AB321" s="223"/>
    </row>
    <row r="322" spans="1:28" s="6" customFormat="1" ht="15.75" hidden="1" customHeight="1" x14ac:dyDescent="0.25">
      <c r="A322" s="136">
        <v>314</v>
      </c>
      <c r="B322" s="158" t="e">
        <f t="shared" ca="1" si="179"/>
        <v>#REF!</v>
      </c>
      <c r="C322" s="158" t="e">
        <f t="shared" ca="1" si="180"/>
        <v>#REF!</v>
      </c>
      <c r="D322" s="229"/>
      <c r="E322" s="142"/>
      <c r="F322" s="142" t="e">
        <f t="shared" ca="1" si="181"/>
        <v>#REF!</v>
      </c>
      <c r="G322" s="139"/>
      <c r="H322" s="139"/>
      <c r="I322" s="139" t="e">
        <f t="shared" ca="1" si="182"/>
        <v>#REF!</v>
      </c>
      <c r="J322" s="142"/>
      <c r="K322" s="142"/>
      <c r="L322" s="142" t="e">
        <f t="shared" ca="1" si="183"/>
        <v>#REF!</v>
      </c>
      <c r="M322" s="143" t="e">
        <f t="shared" ca="1" si="141"/>
        <v>#REF!</v>
      </c>
      <c r="N322" s="207" t="e">
        <f t="shared" ca="1" si="142"/>
        <v>#REF!</v>
      </c>
      <c r="O322" s="145" t="e">
        <f t="shared" ca="1" si="143"/>
        <v>#REF!</v>
      </c>
      <c r="P322" s="220" t="e">
        <f t="shared" ca="1" si="144"/>
        <v>#REF!</v>
      </c>
      <c r="Q322" s="145" t="e">
        <f t="shared" ca="1" si="145"/>
        <v>#REF!</v>
      </c>
      <c r="R322" s="144" t="e">
        <f t="shared" ca="1" si="146"/>
        <v>#REF!</v>
      </c>
      <c r="S322" s="144" t="e">
        <f t="shared" ca="1" si="147"/>
        <v>#REF!</v>
      </c>
      <c r="T322" s="256" t="e">
        <f t="shared" ca="1" si="148"/>
        <v>#REF!</v>
      </c>
      <c r="U322" s="145" t="e">
        <f t="shared" ca="1" si="149"/>
        <v>#REF!</v>
      </c>
      <c r="V322" s="144" t="e">
        <f t="shared" ca="1" si="175"/>
        <v>#REF!</v>
      </c>
      <c r="W322" s="209"/>
      <c r="X322" s="222"/>
      <c r="Y322" s="258"/>
      <c r="Z322" s="223"/>
      <c r="AA322" s="223"/>
      <c r="AB322" s="223"/>
    </row>
    <row r="323" spans="1:28" s="6" customFormat="1" ht="15.75" hidden="1" customHeight="1" x14ac:dyDescent="0.25">
      <c r="A323" s="136">
        <v>315</v>
      </c>
      <c r="B323" s="158" t="e">
        <f t="shared" ca="1" si="179"/>
        <v>#REF!</v>
      </c>
      <c r="C323" s="158" t="e">
        <f t="shared" ca="1" si="180"/>
        <v>#REF!</v>
      </c>
      <c r="D323" s="229"/>
      <c r="E323" s="142"/>
      <c r="F323" s="142" t="e">
        <f t="shared" ca="1" si="181"/>
        <v>#REF!</v>
      </c>
      <c r="G323" s="139"/>
      <c r="H323" s="139"/>
      <c r="I323" s="139" t="e">
        <f t="shared" ca="1" si="182"/>
        <v>#REF!</v>
      </c>
      <c r="J323" s="142"/>
      <c r="K323" s="142"/>
      <c r="L323" s="142" t="e">
        <f t="shared" ca="1" si="183"/>
        <v>#REF!</v>
      </c>
      <c r="M323" s="143" t="e">
        <f t="shared" ca="1" si="141"/>
        <v>#REF!</v>
      </c>
      <c r="N323" s="207" t="e">
        <f t="shared" ca="1" si="142"/>
        <v>#REF!</v>
      </c>
      <c r="O323" s="145" t="e">
        <f t="shared" ca="1" si="143"/>
        <v>#REF!</v>
      </c>
      <c r="P323" s="220" t="e">
        <f t="shared" ca="1" si="144"/>
        <v>#REF!</v>
      </c>
      <c r="Q323" s="145" t="e">
        <f t="shared" ca="1" si="145"/>
        <v>#REF!</v>
      </c>
      <c r="R323" s="144" t="e">
        <f t="shared" ca="1" si="146"/>
        <v>#REF!</v>
      </c>
      <c r="S323" s="144" t="e">
        <f t="shared" ca="1" si="147"/>
        <v>#REF!</v>
      </c>
      <c r="T323" s="256" t="e">
        <f t="shared" ca="1" si="148"/>
        <v>#REF!</v>
      </c>
      <c r="U323" s="145" t="e">
        <f t="shared" ca="1" si="149"/>
        <v>#REF!</v>
      </c>
      <c r="V323" s="144" t="e">
        <f t="shared" ca="1" si="175"/>
        <v>#REF!</v>
      </c>
      <c r="W323" s="209"/>
      <c r="X323" s="222"/>
      <c r="Y323" s="258"/>
      <c r="Z323" s="223"/>
      <c r="AA323" s="223"/>
      <c r="AB323" s="223"/>
    </row>
    <row r="324" spans="1:28" s="6" customFormat="1" ht="15.75" hidden="1" customHeight="1" x14ac:dyDescent="0.25">
      <c r="A324" s="136">
        <v>316</v>
      </c>
      <c r="B324" s="158" t="e">
        <f t="shared" ca="1" si="179"/>
        <v>#REF!</v>
      </c>
      <c r="C324" s="158" t="e">
        <f t="shared" ca="1" si="180"/>
        <v>#REF!</v>
      </c>
      <c r="D324" s="229"/>
      <c r="E324" s="142"/>
      <c r="F324" s="142" t="e">
        <f t="shared" ca="1" si="181"/>
        <v>#REF!</v>
      </c>
      <c r="G324" s="139"/>
      <c r="H324" s="139"/>
      <c r="I324" s="139" t="e">
        <f t="shared" ca="1" si="182"/>
        <v>#REF!</v>
      </c>
      <c r="J324" s="142"/>
      <c r="K324" s="142"/>
      <c r="L324" s="142" t="e">
        <f t="shared" ca="1" si="183"/>
        <v>#REF!</v>
      </c>
      <c r="M324" s="143" t="e">
        <f t="shared" ca="1" si="141"/>
        <v>#REF!</v>
      </c>
      <c r="N324" s="207" t="e">
        <f t="shared" ca="1" si="142"/>
        <v>#REF!</v>
      </c>
      <c r="O324" s="145" t="e">
        <f t="shared" ca="1" si="143"/>
        <v>#REF!</v>
      </c>
      <c r="P324" s="220" t="e">
        <f t="shared" ca="1" si="144"/>
        <v>#REF!</v>
      </c>
      <c r="Q324" s="145" t="e">
        <f t="shared" ca="1" si="145"/>
        <v>#REF!</v>
      </c>
      <c r="R324" s="144" t="e">
        <f t="shared" ca="1" si="146"/>
        <v>#REF!</v>
      </c>
      <c r="S324" s="144" t="e">
        <f t="shared" ca="1" si="147"/>
        <v>#REF!</v>
      </c>
      <c r="T324" s="256" t="e">
        <f t="shared" ca="1" si="148"/>
        <v>#REF!</v>
      </c>
      <c r="U324" s="145" t="e">
        <f t="shared" ca="1" si="149"/>
        <v>#REF!</v>
      </c>
      <c r="V324" s="144" t="e">
        <f t="shared" ca="1" si="175"/>
        <v>#REF!</v>
      </c>
      <c r="W324" s="209"/>
      <c r="X324" s="222"/>
      <c r="Y324" s="258"/>
      <c r="Z324" s="223"/>
      <c r="AA324" s="223"/>
      <c r="AB324" s="223"/>
    </row>
    <row r="325" spans="1:28" s="6" customFormat="1" ht="15.75" hidden="1" customHeight="1" x14ac:dyDescent="0.25">
      <c r="A325" s="136">
        <v>317</v>
      </c>
      <c r="B325" s="158" t="e">
        <f t="shared" ca="1" si="179"/>
        <v>#REF!</v>
      </c>
      <c r="C325" s="158" t="e">
        <f t="shared" ca="1" si="180"/>
        <v>#REF!</v>
      </c>
      <c r="D325" s="229"/>
      <c r="E325" s="142"/>
      <c r="F325" s="142" t="e">
        <f t="shared" ca="1" si="181"/>
        <v>#REF!</v>
      </c>
      <c r="G325" s="139"/>
      <c r="H325" s="139"/>
      <c r="I325" s="139" t="e">
        <f t="shared" ca="1" si="182"/>
        <v>#REF!</v>
      </c>
      <c r="J325" s="142"/>
      <c r="K325" s="142"/>
      <c r="L325" s="142" t="e">
        <f t="shared" ca="1" si="183"/>
        <v>#REF!</v>
      </c>
      <c r="M325" s="143" t="e">
        <f t="shared" ca="1" si="141"/>
        <v>#REF!</v>
      </c>
      <c r="N325" s="207" t="e">
        <f t="shared" ca="1" si="142"/>
        <v>#REF!</v>
      </c>
      <c r="O325" s="145" t="e">
        <f t="shared" ca="1" si="143"/>
        <v>#REF!</v>
      </c>
      <c r="P325" s="220" t="e">
        <f t="shared" ca="1" si="144"/>
        <v>#REF!</v>
      </c>
      <c r="Q325" s="145" t="e">
        <f t="shared" ca="1" si="145"/>
        <v>#REF!</v>
      </c>
      <c r="R325" s="144" t="e">
        <f t="shared" ca="1" si="146"/>
        <v>#REF!</v>
      </c>
      <c r="S325" s="144" t="e">
        <f t="shared" ca="1" si="147"/>
        <v>#REF!</v>
      </c>
      <c r="T325" s="256" t="e">
        <f t="shared" ca="1" si="148"/>
        <v>#REF!</v>
      </c>
      <c r="U325" s="145" t="e">
        <f t="shared" ca="1" si="149"/>
        <v>#REF!</v>
      </c>
      <c r="V325" s="144" t="e">
        <f t="shared" ca="1" si="175"/>
        <v>#REF!</v>
      </c>
      <c r="W325" s="209"/>
      <c r="X325" s="222"/>
      <c r="Y325" s="258"/>
      <c r="Z325" s="223"/>
      <c r="AA325" s="223"/>
      <c r="AB325" s="223"/>
    </row>
    <row r="326" spans="1:28" s="6" customFormat="1" ht="15.75" hidden="1" customHeight="1" x14ac:dyDescent="0.25">
      <c r="A326" s="136">
        <v>318</v>
      </c>
      <c r="B326" s="158" t="e">
        <f t="shared" ca="1" si="179"/>
        <v>#REF!</v>
      </c>
      <c r="C326" s="158" t="e">
        <f t="shared" ca="1" si="180"/>
        <v>#REF!</v>
      </c>
      <c r="D326" s="229"/>
      <c r="E326" s="142"/>
      <c r="F326" s="142" t="e">
        <f t="shared" ca="1" si="181"/>
        <v>#REF!</v>
      </c>
      <c r="G326" s="139"/>
      <c r="H326" s="139"/>
      <c r="I326" s="139" t="e">
        <f t="shared" ca="1" si="182"/>
        <v>#REF!</v>
      </c>
      <c r="J326" s="142"/>
      <c r="K326" s="142"/>
      <c r="L326" s="142" t="e">
        <f t="shared" ca="1" si="183"/>
        <v>#REF!</v>
      </c>
      <c r="M326" s="143" t="e">
        <f t="shared" ca="1" si="141"/>
        <v>#REF!</v>
      </c>
      <c r="N326" s="207" t="e">
        <f t="shared" ca="1" si="142"/>
        <v>#REF!</v>
      </c>
      <c r="O326" s="145" t="e">
        <f t="shared" ca="1" si="143"/>
        <v>#REF!</v>
      </c>
      <c r="P326" s="220" t="e">
        <f t="shared" ca="1" si="144"/>
        <v>#REF!</v>
      </c>
      <c r="Q326" s="145" t="e">
        <f t="shared" ca="1" si="145"/>
        <v>#REF!</v>
      </c>
      <c r="R326" s="144" t="e">
        <f t="shared" ca="1" si="146"/>
        <v>#REF!</v>
      </c>
      <c r="S326" s="144" t="e">
        <f t="shared" ca="1" si="147"/>
        <v>#REF!</v>
      </c>
      <c r="T326" s="256" t="e">
        <f t="shared" ca="1" si="148"/>
        <v>#REF!</v>
      </c>
      <c r="U326" s="145" t="e">
        <f t="shared" ca="1" si="149"/>
        <v>#REF!</v>
      </c>
      <c r="V326" s="144" t="e">
        <f t="shared" ca="1" si="175"/>
        <v>#REF!</v>
      </c>
      <c r="W326" s="209"/>
      <c r="X326" s="222"/>
      <c r="Y326" s="258"/>
      <c r="Z326" s="223"/>
      <c r="AA326" s="223"/>
      <c r="AB326" s="223"/>
    </row>
    <row r="327" spans="1:28" s="6" customFormat="1" ht="15.75" hidden="1" customHeight="1" x14ac:dyDescent="0.25">
      <c r="A327" s="136">
        <v>319</v>
      </c>
      <c r="B327" s="158" t="e">
        <f t="shared" ca="1" si="179"/>
        <v>#REF!</v>
      </c>
      <c r="C327" s="158" t="e">
        <f t="shared" ca="1" si="180"/>
        <v>#REF!</v>
      </c>
      <c r="D327" s="229"/>
      <c r="E327" s="142"/>
      <c r="F327" s="142" t="e">
        <f t="shared" ca="1" si="181"/>
        <v>#REF!</v>
      </c>
      <c r="G327" s="139"/>
      <c r="H327" s="139"/>
      <c r="I327" s="139" t="e">
        <f t="shared" ca="1" si="182"/>
        <v>#REF!</v>
      </c>
      <c r="J327" s="142"/>
      <c r="K327" s="142"/>
      <c r="L327" s="142" t="e">
        <f t="shared" ca="1" si="183"/>
        <v>#REF!</v>
      </c>
      <c r="M327" s="143" t="e">
        <f t="shared" ca="1" si="141"/>
        <v>#REF!</v>
      </c>
      <c r="N327" s="207" t="e">
        <f t="shared" ca="1" si="142"/>
        <v>#REF!</v>
      </c>
      <c r="O327" s="145" t="e">
        <f t="shared" ca="1" si="143"/>
        <v>#REF!</v>
      </c>
      <c r="P327" s="220" t="e">
        <f t="shared" ca="1" si="144"/>
        <v>#REF!</v>
      </c>
      <c r="Q327" s="145" t="e">
        <f t="shared" ca="1" si="145"/>
        <v>#REF!</v>
      </c>
      <c r="R327" s="144" t="e">
        <f t="shared" ca="1" si="146"/>
        <v>#REF!</v>
      </c>
      <c r="S327" s="144" t="e">
        <f t="shared" ca="1" si="147"/>
        <v>#REF!</v>
      </c>
      <c r="T327" s="256" t="e">
        <f t="shared" ca="1" si="148"/>
        <v>#REF!</v>
      </c>
      <c r="U327" s="145" t="e">
        <f t="shared" ca="1" si="149"/>
        <v>#REF!</v>
      </c>
      <c r="V327" s="144" t="e">
        <f t="shared" ca="1" si="175"/>
        <v>#REF!</v>
      </c>
      <c r="W327" s="209"/>
      <c r="X327" s="222"/>
      <c r="Y327" s="258"/>
      <c r="Z327" s="223"/>
      <c r="AA327" s="223"/>
      <c r="AB327" s="223"/>
    </row>
    <row r="328" spans="1:28" s="6" customFormat="1" ht="15.75" hidden="1" customHeight="1" x14ac:dyDescent="0.25">
      <c r="A328" s="136">
        <v>320</v>
      </c>
      <c r="B328" s="158" t="e">
        <f t="shared" ca="1" si="179"/>
        <v>#REF!</v>
      </c>
      <c r="C328" s="158" t="e">
        <f t="shared" ca="1" si="180"/>
        <v>#REF!</v>
      </c>
      <c r="D328" s="229"/>
      <c r="E328" s="142"/>
      <c r="F328" s="142" t="e">
        <f t="shared" ca="1" si="181"/>
        <v>#REF!</v>
      </c>
      <c r="G328" s="139"/>
      <c r="H328" s="139"/>
      <c r="I328" s="139" t="e">
        <f t="shared" ca="1" si="182"/>
        <v>#REF!</v>
      </c>
      <c r="J328" s="142"/>
      <c r="K328" s="142"/>
      <c r="L328" s="142" t="e">
        <f t="shared" ca="1" si="183"/>
        <v>#REF!</v>
      </c>
      <c r="M328" s="143" t="e">
        <f t="shared" ca="1" si="141"/>
        <v>#REF!</v>
      </c>
      <c r="N328" s="207" t="e">
        <f t="shared" ca="1" si="142"/>
        <v>#REF!</v>
      </c>
      <c r="O328" s="145" t="e">
        <f t="shared" ca="1" si="143"/>
        <v>#REF!</v>
      </c>
      <c r="P328" s="220" t="e">
        <f t="shared" ca="1" si="144"/>
        <v>#REF!</v>
      </c>
      <c r="Q328" s="145" t="e">
        <f t="shared" ca="1" si="145"/>
        <v>#REF!</v>
      </c>
      <c r="R328" s="144" t="e">
        <f t="shared" ca="1" si="146"/>
        <v>#REF!</v>
      </c>
      <c r="S328" s="144" t="e">
        <f t="shared" ca="1" si="147"/>
        <v>#REF!</v>
      </c>
      <c r="T328" s="256" t="e">
        <f t="shared" ca="1" si="148"/>
        <v>#REF!</v>
      </c>
      <c r="U328" s="145" t="e">
        <f t="shared" ca="1" si="149"/>
        <v>#REF!</v>
      </c>
      <c r="V328" s="144" t="e">
        <f t="shared" ca="1" si="175"/>
        <v>#REF!</v>
      </c>
      <c r="W328" s="209"/>
      <c r="X328" s="222"/>
      <c r="Y328" s="258"/>
      <c r="Z328" s="223"/>
      <c r="AA328" s="223"/>
      <c r="AB328" s="223"/>
    </row>
    <row r="329" spans="1:28" s="6" customFormat="1" ht="15.75" hidden="1" customHeight="1" x14ac:dyDescent="0.25">
      <c r="A329" s="136">
        <v>321</v>
      </c>
      <c r="B329" s="158" t="e">
        <f t="shared" ca="1" si="179"/>
        <v>#REF!</v>
      </c>
      <c r="C329" s="158" t="e">
        <f t="shared" ca="1" si="180"/>
        <v>#REF!</v>
      </c>
      <c r="D329" s="229"/>
      <c r="E329" s="142"/>
      <c r="F329" s="142" t="e">
        <f t="shared" ca="1" si="181"/>
        <v>#REF!</v>
      </c>
      <c r="G329" s="139"/>
      <c r="H329" s="139"/>
      <c r="I329" s="139" t="e">
        <f t="shared" ca="1" si="182"/>
        <v>#REF!</v>
      </c>
      <c r="J329" s="142"/>
      <c r="K329" s="142"/>
      <c r="L329" s="142" t="e">
        <f t="shared" ca="1" si="183"/>
        <v>#REF!</v>
      </c>
      <c r="M329" s="143" t="e">
        <f t="shared" ca="1" si="141"/>
        <v>#REF!</v>
      </c>
      <c r="N329" s="207" t="e">
        <f t="shared" ca="1" si="142"/>
        <v>#REF!</v>
      </c>
      <c r="O329" s="145" t="e">
        <f t="shared" ca="1" si="143"/>
        <v>#REF!</v>
      </c>
      <c r="P329" s="220" t="e">
        <f t="shared" ca="1" si="144"/>
        <v>#REF!</v>
      </c>
      <c r="Q329" s="145" t="e">
        <f t="shared" ca="1" si="145"/>
        <v>#REF!</v>
      </c>
      <c r="R329" s="144" t="e">
        <f t="shared" ca="1" si="146"/>
        <v>#REF!</v>
      </c>
      <c r="S329" s="144" t="e">
        <f t="shared" ca="1" si="147"/>
        <v>#REF!</v>
      </c>
      <c r="T329" s="256" t="e">
        <f t="shared" ca="1" si="148"/>
        <v>#REF!</v>
      </c>
      <c r="U329" s="145" t="e">
        <f t="shared" ca="1" si="149"/>
        <v>#REF!</v>
      </c>
      <c r="V329" s="144" t="e">
        <f t="shared" ca="1" si="175"/>
        <v>#REF!</v>
      </c>
      <c r="W329" s="209"/>
      <c r="X329" s="222"/>
      <c r="Y329" s="258"/>
      <c r="Z329" s="223"/>
      <c r="AA329" s="223"/>
      <c r="AB329" s="223"/>
    </row>
    <row r="330" spans="1:28" s="6" customFormat="1" ht="15.75" hidden="1" customHeight="1" x14ac:dyDescent="0.25">
      <c r="A330" s="136">
        <v>322</v>
      </c>
      <c r="B330" s="158" t="e">
        <f t="shared" ref="B330:B393" ca="1" si="184">INDIRECT(CONCATENATE($C$507,$D$507,"!$B",$A330 + 8))</f>
        <v>#REF!</v>
      </c>
      <c r="C330" s="158" t="e">
        <f t="shared" ref="C330:C393" ca="1" si="185">INDIRECT(CONCATENATE($C$507,$D$507,"!$C",$A330 + 8))</f>
        <v>#REF!</v>
      </c>
      <c r="D330" s="229"/>
      <c r="E330" s="142"/>
      <c r="F330" s="142" t="e">
        <f t="shared" ref="F330:F393" ca="1" si="186">INDIRECT(CONCATENATE($C$507,$D$507,"!$Z",$A330 + 8))</f>
        <v>#REF!</v>
      </c>
      <c r="G330" s="139"/>
      <c r="H330" s="139"/>
      <c r="I330" s="139" t="e">
        <f t="shared" ca="1" si="182"/>
        <v>#REF!</v>
      </c>
      <c r="J330" s="142"/>
      <c r="K330" s="142"/>
      <c r="L330" s="142" t="e">
        <f t="shared" ref="L330:L393" ca="1" si="187">INDIRECT(CONCATENATE($C$507,$D$507,"!$V",$A330 + 8))</f>
        <v>#REF!</v>
      </c>
      <c r="M330" s="143" t="e">
        <f t="shared" ca="1" si="141"/>
        <v>#REF!</v>
      </c>
      <c r="N330" s="207" t="e">
        <f t="shared" ca="1" si="142"/>
        <v>#REF!</v>
      </c>
      <c r="O330" s="145" t="e">
        <f t="shared" ca="1" si="143"/>
        <v>#REF!</v>
      </c>
      <c r="P330" s="220" t="e">
        <f t="shared" ca="1" si="144"/>
        <v>#REF!</v>
      </c>
      <c r="Q330" s="145" t="e">
        <f t="shared" ca="1" si="145"/>
        <v>#REF!</v>
      </c>
      <c r="R330" s="144" t="e">
        <f t="shared" ca="1" si="146"/>
        <v>#REF!</v>
      </c>
      <c r="S330" s="144" t="e">
        <f t="shared" ca="1" si="147"/>
        <v>#REF!</v>
      </c>
      <c r="T330" s="256" t="e">
        <f t="shared" ca="1" si="148"/>
        <v>#REF!</v>
      </c>
      <c r="U330" s="145" t="e">
        <f t="shared" ca="1" si="149"/>
        <v>#REF!</v>
      </c>
      <c r="V330" s="144" t="e">
        <f t="shared" ca="1" si="175"/>
        <v>#REF!</v>
      </c>
      <c r="W330" s="209"/>
      <c r="X330" s="222"/>
      <c r="Y330" s="258"/>
      <c r="Z330" s="223"/>
      <c r="AA330" s="223"/>
      <c r="AB330" s="223"/>
    </row>
    <row r="331" spans="1:28" s="6" customFormat="1" ht="15.75" hidden="1" customHeight="1" x14ac:dyDescent="0.25">
      <c r="A331" s="136">
        <v>323</v>
      </c>
      <c r="B331" s="158" t="e">
        <f t="shared" ca="1" si="184"/>
        <v>#REF!</v>
      </c>
      <c r="C331" s="158" t="e">
        <f t="shared" ca="1" si="185"/>
        <v>#REF!</v>
      </c>
      <c r="D331" s="229"/>
      <c r="E331" s="142"/>
      <c r="F331" s="142" t="e">
        <f t="shared" ca="1" si="186"/>
        <v>#REF!</v>
      </c>
      <c r="G331" s="139"/>
      <c r="H331" s="139"/>
      <c r="I331" s="139" t="e">
        <f t="shared" ref="I331:I394" ca="1" si="188">INDIRECT(CONCATENATE($C$507,$D$507,"!$AD",$A331 + 8))</f>
        <v>#REF!</v>
      </c>
      <c r="J331" s="142"/>
      <c r="K331" s="142"/>
      <c r="L331" s="142" t="e">
        <f t="shared" ca="1" si="187"/>
        <v>#REF!</v>
      </c>
      <c r="M331" s="143" t="e">
        <f t="shared" ref="M331:M394" ca="1" si="189">IF(I331&lt;VLOOKUP(L331,$M$505:$Q$513,2),0,VLOOKUP(L331,$M$505:$Q$513,3))</f>
        <v>#REF!</v>
      </c>
      <c r="N331" s="207" t="e">
        <f t="shared" ref="N331:N394" ca="1" si="190">ROUNDDOWN(O331,0)</f>
        <v>#REF!</v>
      </c>
      <c r="O331" s="145" t="e">
        <f t="shared" ref="O331:O394" ca="1" si="191">I331*M331/100</f>
        <v>#REF!</v>
      </c>
      <c r="P331" s="220" t="e">
        <f t="shared" ref="P331:P394" ca="1" si="192">ROUNDDOWN(Q331,0)</f>
        <v>#REF!</v>
      </c>
      <c r="Q331" s="145" t="e">
        <f t="shared" ref="Q331:Q394" ca="1" si="193">N331*R331/100</f>
        <v>#REF!</v>
      </c>
      <c r="R331" s="144" t="e">
        <f t="shared" ref="R331:R394" ca="1" si="194">IF(I331&lt;VLOOKUP(L331,$M$505:$Q$513,2),0,VLOOKUP(L331,$M$505:$Q$513,4))</f>
        <v>#REF!</v>
      </c>
      <c r="S331" s="144" t="e">
        <f t="shared" ref="S331:S394" ca="1" si="195">N331-P331-T331</f>
        <v>#REF!</v>
      </c>
      <c r="T331" s="256" t="e">
        <f t="shared" ref="T331:T394" ca="1" si="196">ROUNDDOWN(U331,0)</f>
        <v>#REF!</v>
      </c>
      <c r="U331" s="145" t="e">
        <f t="shared" ref="U331:U394" ca="1" si="197">N331*V331/100</f>
        <v>#REF!</v>
      </c>
      <c r="V331" s="144" t="e">
        <f t="shared" ref="V331:V394" ca="1" si="198">IF(I331&lt;VLOOKUP(L331,$M$505:$Q$513,2),0,VLOOKUP(L331,$M$505:$Q$513,5))</f>
        <v>#REF!</v>
      </c>
      <c r="W331" s="209"/>
      <c r="X331" s="222"/>
      <c r="Y331" s="258"/>
      <c r="Z331" s="223"/>
      <c r="AA331" s="223"/>
      <c r="AB331" s="223"/>
    </row>
    <row r="332" spans="1:28" s="6" customFormat="1" ht="15.75" hidden="1" customHeight="1" x14ac:dyDescent="0.25">
      <c r="A332" s="136">
        <v>324</v>
      </c>
      <c r="B332" s="158" t="e">
        <f t="shared" ca="1" si="184"/>
        <v>#REF!</v>
      </c>
      <c r="C332" s="158" t="e">
        <f t="shared" ca="1" si="185"/>
        <v>#REF!</v>
      </c>
      <c r="D332" s="229"/>
      <c r="E332" s="142"/>
      <c r="F332" s="142" t="e">
        <f t="shared" ca="1" si="186"/>
        <v>#REF!</v>
      </c>
      <c r="G332" s="139"/>
      <c r="H332" s="139"/>
      <c r="I332" s="139" t="e">
        <f t="shared" ca="1" si="188"/>
        <v>#REF!</v>
      </c>
      <c r="J332" s="142"/>
      <c r="K332" s="142"/>
      <c r="L332" s="142" t="e">
        <f t="shared" ca="1" si="187"/>
        <v>#REF!</v>
      </c>
      <c r="M332" s="143" t="e">
        <f t="shared" ca="1" si="189"/>
        <v>#REF!</v>
      </c>
      <c r="N332" s="207" t="e">
        <f t="shared" ca="1" si="190"/>
        <v>#REF!</v>
      </c>
      <c r="O332" s="145" t="e">
        <f t="shared" ca="1" si="191"/>
        <v>#REF!</v>
      </c>
      <c r="P332" s="220" t="e">
        <f t="shared" ca="1" si="192"/>
        <v>#REF!</v>
      </c>
      <c r="Q332" s="145" t="e">
        <f t="shared" ca="1" si="193"/>
        <v>#REF!</v>
      </c>
      <c r="R332" s="144" t="e">
        <f t="shared" ca="1" si="194"/>
        <v>#REF!</v>
      </c>
      <c r="S332" s="144" t="e">
        <f t="shared" ca="1" si="195"/>
        <v>#REF!</v>
      </c>
      <c r="T332" s="256" t="e">
        <f t="shared" ca="1" si="196"/>
        <v>#REF!</v>
      </c>
      <c r="U332" s="145" t="e">
        <f t="shared" ca="1" si="197"/>
        <v>#REF!</v>
      </c>
      <c r="V332" s="144" t="e">
        <f t="shared" ca="1" si="198"/>
        <v>#REF!</v>
      </c>
      <c r="W332" s="209"/>
      <c r="X332" s="222"/>
      <c r="Y332" s="258"/>
      <c r="Z332" s="223"/>
      <c r="AA332" s="223"/>
      <c r="AB332" s="223"/>
    </row>
    <row r="333" spans="1:28" s="6" customFormat="1" ht="15.75" hidden="1" customHeight="1" x14ac:dyDescent="0.25">
      <c r="A333" s="136">
        <v>325</v>
      </c>
      <c r="B333" s="158" t="e">
        <f t="shared" ca="1" si="184"/>
        <v>#REF!</v>
      </c>
      <c r="C333" s="158" t="e">
        <f t="shared" ca="1" si="185"/>
        <v>#REF!</v>
      </c>
      <c r="D333" s="229"/>
      <c r="E333" s="142"/>
      <c r="F333" s="142" t="e">
        <f t="shared" ca="1" si="186"/>
        <v>#REF!</v>
      </c>
      <c r="G333" s="139"/>
      <c r="H333" s="139"/>
      <c r="I333" s="139" t="e">
        <f t="shared" ca="1" si="188"/>
        <v>#REF!</v>
      </c>
      <c r="J333" s="142"/>
      <c r="K333" s="142"/>
      <c r="L333" s="142" t="e">
        <f t="shared" ca="1" si="187"/>
        <v>#REF!</v>
      </c>
      <c r="M333" s="143" t="e">
        <f t="shared" ca="1" si="189"/>
        <v>#REF!</v>
      </c>
      <c r="N333" s="207" t="e">
        <f t="shared" ca="1" si="190"/>
        <v>#REF!</v>
      </c>
      <c r="O333" s="145" t="e">
        <f t="shared" ca="1" si="191"/>
        <v>#REF!</v>
      </c>
      <c r="P333" s="220" t="e">
        <f t="shared" ca="1" si="192"/>
        <v>#REF!</v>
      </c>
      <c r="Q333" s="145" t="e">
        <f t="shared" ca="1" si="193"/>
        <v>#REF!</v>
      </c>
      <c r="R333" s="144" t="e">
        <f t="shared" ca="1" si="194"/>
        <v>#REF!</v>
      </c>
      <c r="S333" s="144" t="e">
        <f t="shared" ca="1" si="195"/>
        <v>#REF!</v>
      </c>
      <c r="T333" s="256" t="e">
        <f t="shared" ca="1" si="196"/>
        <v>#REF!</v>
      </c>
      <c r="U333" s="145" t="e">
        <f t="shared" ca="1" si="197"/>
        <v>#REF!</v>
      </c>
      <c r="V333" s="144" t="e">
        <f t="shared" ca="1" si="198"/>
        <v>#REF!</v>
      </c>
      <c r="W333" s="209"/>
      <c r="X333" s="222"/>
      <c r="Y333" s="258"/>
      <c r="Z333" s="223"/>
      <c r="AA333" s="223"/>
      <c r="AB333" s="223"/>
    </row>
    <row r="334" spans="1:28" s="6" customFormat="1" ht="15.75" hidden="1" customHeight="1" x14ac:dyDescent="0.25">
      <c r="A334" s="136">
        <v>326</v>
      </c>
      <c r="B334" s="158" t="e">
        <f t="shared" ca="1" si="184"/>
        <v>#REF!</v>
      </c>
      <c r="C334" s="158" t="e">
        <f t="shared" ca="1" si="185"/>
        <v>#REF!</v>
      </c>
      <c r="D334" s="229"/>
      <c r="E334" s="142"/>
      <c r="F334" s="142" t="e">
        <f t="shared" ca="1" si="186"/>
        <v>#REF!</v>
      </c>
      <c r="G334" s="139"/>
      <c r="H334" s="139"/>
      <c r="I334" s="139" t="e">
        <f t="shared" ca="1" si="188"/>
        <v>#REF!</v>
      </c>
      <c r="J334" s="142"/>
      <c r="K334" s="142"/>
      <c r="L334" s="142" t="e">
        <f t="shared" ca="1" si="187"/>
        <v>#REF!</v>
      </c>
      <c r="M334" s="143" t="e">
        <f t="shared" ca="1" si="189"/>
        <v>#REF!</v>
      </c>
      <c r="N334" s="207" t="e">
        <f t="shared" ca="1" si="190"/>
        <v>#REF!</v>
      </c>
      <c r="O334" s="145" t="e">
        <f t="shared" ca="1" si="191"/>
        <v>#REF!</v>
      </c>
      <c r="P334" s="220" t="e">
        <f t="shared" ca="1" si="192"/>
        <v>#REF!</v>
      </c>
      <c r="Q334" s="145" t="e">
        <f t="shared" ca="1" si="193"/>
        <v>#REF!</v>
      </c>
      <c r="R334" s="144" t="e">
        <f t="shared" ca="1" si="194"/>
        <v>#REF!</v>
      </c>
      <c r="S334" s="144" t="e">
        <f t="shared" ca="1" si="195"/>
        <v>#REF!</v>
      </c>
      <c r="T334" s="256" t="e">
        <f t="shared" ca="1" si="196"/>
        <v>#REF!</v>
      </c>
      <c r="U334" s="145" t="e">
        <f t="shared" ca="1" si="197"/>
        <v>#REF!</v>
      </c>
      <c r="V334" s="144" t="e">
        <f t="shared" ca="1" si="198"/>
        <v>#REF!</v>
      </c>
      <c r="W334" s="209"/>
      <c r="X334" s="222"/>
      <c r="Y334" s="258"/>
      <c r="Z334" s="223"/>
      <c r="AA334" s="223"/>
      <c r="AB334" s="223"/>
    </row>
    <row r="335" spans="1:28" s="6" customFormat="1" ht="15.75" hidden="1" customHeight="1" x14ac:dyDescent="0.25">
      <c r="A335" s="136">
        <v>327</v>
      </c>
      <c r="B335" s="158" t="e">
        <f t="shared" ca="1" si="184"/>
        <v>#REF!</v>
      </c>
      <c r="C335" s="158" t="e">
        <f t="shared" ca="1" si="185"/>
        <v>#REF!</v>
      </c>
      <c r="D335" s="229"/>
      <c r="E335" s="142"/>
      <c r="F335" s="142" t="e">
        <f t="shared" ca="1" si="186"/>
        <v>#REF!</v>
      </c>
      <c r="G335" s="139"/>
      <c r="H335" s="139"/>
      <c r="I335" s="139" t="e">
        <f t="shared" ca="1" si="188"/>
        <v>#REF!</v>
      </c>
      <c r="J335" s="142"/>
      <c r="K335" s="142"/>
      <c r="L335" s="142" t="e">
        <f t="shared" ca="1" si="187"/>
        <v>#REF!</v>
      </c>
      <c r="M335" s="143" t="e">
        <f t="shared" ca="1" si="189"/>
        <v>#REF!</v>
      </c>
      <c r="N335" s="207" t="e">
        <f t="shared" ca="1" si="190"/>
        <v>#REF!</v>
      </c>
      <c r="O335" s="145" t="e">
        <f t="shared" ca="1" si="191"/>
        <v>#REF!</v>
      </c>
      <c r="P335" s="220" t="e">
        <f t="shared" ca="1" si="192"/>
        <v>#REF!</v>
      </c>
      <c r="Q335" s="145" t="e">
        <f t="shared" ca="1" si="193"/>
        <v>#REF!</v>
      </c>
      <c r="R335" s="144" t="e">
        <f t="shared" ca="1" si="194"/>
        <v>#REF!</v>
      </c>
      <c r="S335" s="144" t="e">
        <f t="shared" ca="1" si="195"/>
        <v>#REF!</v>
      </c>
      <c r="T335" s="256" t="e">
        <f t="shared" ca="1" si="196"/>
        <v>#REF!</v>
      </c>
      <c r="U335" s="145" t="e">
        <f t="shared" ca="1" si="197"/>
        <v>#REF!</v>
      </c>
      <c r="V335" s="144" t="e">
        <f t="shared" ca="1" si="198"/>
        <v>#REF!</v>
      </c>
      <c r="W335" s="209"/>
      <c r="X335" s="222"/>
      <c r="Y335" s="258"/>
      <c r="Z335" s="223"/>
      <c r="AA335" s="223"/>
      <c r="AB335" s="223"/>
    </row>
    <row r="336" spans="1:28" s="6" customFormat="1" ht="15.75" hidden="1" customHeight="1" x14ac:dyDescent="0.25">
      <c r="A336" s="136">
        <v>328</v>
      </c>
      <c r="B336" s="158" t="e">
        <f t="shared" ca="1" si="184"/>
        <v>#REF!</v>
      </c>
      <c r="C336" s="158" t="e">
        <f t="shared" ca="1" si="185"/>
        <v>#REF!</v>
      </c>
      <c r="D336" s="229"/>
      <c r="E336" s="142"/>
      <c r="F336" s="142" t="e">
        <f t="shared" ca="1" si="186"/>
        <v>#REF!</v>
      </c>
      <c r="G336" s="139"/>
      <c r="H336" s="139"/>
      <c r="I336" s="139" t="e">
        <f t="shared" ca="1" si="188"/>
        <v>#REF!</v>
      </c>
      <c r="J336" s="142"/>
      <c r="K336" s="142"/>
      <c r="L336" s="142" t="e">
        <f t="shared" ca="1" si="187"/>
        <v>#REF!</v>
      </c>
      <c r="M336" s="143" t="e">
        <f t="shared" ca="1" si="189"/>
        <v>#REF!</v>
      </c>
      <c r="N336" s="207" t="e">
        <f t="shared" ca="1" si="190"/>
        <v>#REF!</v>
      </c>
      <c r="O336" s="145" t="e">
        <f t="shared" ca="1" si="191"/>
        <v>#REF!</v>
      </c>
      <c r="P336" s="220" t="e">
        <f t="shared" ca="1" si="192"/>
        <v>#REF!</v>
      </c>
      <c r="Q336" s="145" t="e">
        <f t="shared" ca="1" si="193"/>
        <v>#REF!</v>
      </c>
      <c r="R336" s="144" t="e">
        <f t="shared" ca="1" si="194"/>
        <v>#REF!</v>
      </c>
      <c r="S336" s="144" t="e">
        <f t="shared" ca="1" si="195"/>
        <v>#REF!</v>
      </c>
      <c r="T336" s="256" t="e">
        <f t="shared" ca="1" si="196"/>
        <v>#REF!</v>
      </c>
      <c r="U336" s="145" t="e">
        <f t="shared" ca="1" si="197"/>
        <v>#REF!</v>
      </c>
      <c r="V336" s="144" t="e">
        <f t="shared" ca="1" si="198"/>
        <v>#REF!</v>
      </c>
      <c r="W336" s="209"/>
      <c r="X336" s="222"/>
      <c r="Y336" s="258"/>
      <c r="Z336" s="223"/>
      <c r="AA336" s="223"/>
      <c r="AB336" s="223"/>
    </row>
    <row r="337" spans="1:28" s="6" customFormat="1" ht="15.75" hidden="1" customHeight="1" x14ac:dyDescent="0.25">
      <c r="A337" s="136">
        <v>329</v>
      </c>
      <c r="B337" s="158" t="e">
        <f t="shared" ca="1" si="184"/>
        <v>#REF!</v>
      </c>
      <c r="C337" s="158" t="e">
        <f t="shared" ca="1" si="185"/>
        <v>#REF!</v>
      </c>
      <c r="D337" s="229"/>
      <c r="E337" s="142"/>
      <c r="F337" s="142" t="e">
        <f t="shared" ca="1" si="186"/>
        <v>#REF!</v>
      </c>
      <c r="G337" s="139"/>
      <c r="H337" s="139"/>
      <c r="I337" s="139" t="e">
        <f t="shared" ca="1" si="188"/>
        <v>#REF!</v>
      </c>
      <c r="J337" s="142"/>
      <c r="K337" s="142"/>
      <c r="L337" s="142" t="e">
        <f t="shared" ca="1" si="187"/>
        <v>#REF!</v>
      </c>
      <c r="M337" s="143" t="e">
        <f t="shared" ca="1" si="189"/>
        <v>#REF!</v>
      </c>
      <c r="N337" s="207" t="e">
        <f t="shared" ca="1" si="190"/>
        <v>#REF!</v>
      </c>
      <c r="O337" s="145" t="e">
        <f t="shared" ca="1" si="191"/>
        <v>#REF!</v>
      </c>
      <c r="P337" s="220" t="e">
        <f t="shared" ca="1" si="192"/>
        <v>#REF!</v>
      </c>
      <c r="Q337" s="145" t="e">
        <f t="shared" ca="1" si="193"/>
        <v>#REF!</v>
      </c>
      <c r="R337" s="144" t="e">
        <f t="shared" ca="1" si="194"/>
        <v>#REF!</v>
      </c>
      <c r="S337" s="144" t="e">
        <f t="shared" ca="1" si="195"/>
        <v>#REF!</v>
      </c>
      <c r="T337" s="256" t="e">
        <f t="shared" ca="1" si="196"/>
        <v>#REF!</v>
      </c>
      <c r="U337" s="145" t="e">
        <f t="shared" ca="1" si="197"/>
        <v>#REF!</v>
      </c>
      <c r="V337" s="144" t="e">
        <f t="shared" ca="1" si="198"/>
        <v>#REF!</v>
      </c>
      <c r="W337" s="209"/>
      <c r="X337" s="222"/>
      <c r="Y337" s="258"/>
      <c r="Z337" s="223"/>
      <c r="AA337" s="223"/>
      <c r="AB337" s="223"/>
    </row>
    <row r="338" spans="1:28" s="6" customFormat="1" ht="15.75" hidden="1" customHeight="1" x14ac:dyDescent="0.25">
      <c r="A338" s="136">
        <v>330</v>
      </c>
      <c r="B338" s="158" t="e">
        <f t="shared" ca="1" si="184"/>
        <v>#REF!</v>
      </c>
      <c r="C338" s="158" t="e">
        <f t="shared" ca="1" si="185"/>
        <v>#REF!</v>
      </c>
      <c r="D338" s="229"/>
      <c r="E338" s="142"/>
      <c r="F338" s="142" t="e">
        <f t="shared" ca="1" si="186"/>
        <v>#REF!</v>
      </c>
      <c r="G338" s="139"/>
      <c r="H338" s="139"/>
      <c r="I338" s="139" t="e">
        <f t="shared" ca="1" si="188"/>
        <v>#REF!</v>
      </c>
      <c r="J338" s="142"/>
      <c r="K338" s="142"/>
      <c r="L338" s="142" t="e">
        <f t="shared" ca="1" si="187"/>
        <v>#REF!</v>
      </c>
      <c r="M338" s="143" t="e">
        <f t="shared" ca="1" si="189"/>
        <v>#REF!</v>
      </c>
      <c r="N338" s="207" t="e">
        <f t="shared" ca="1" si="190"/>
        <v>#REF!</v>
      </c>
      <c r="O338" s="145" t="e">
        <f t="shared" ca="1" si="191"/>
        <v>#REF!</v>
      </c>
      <c r="P338" s="220" t="e">
        <f t="shared" ca="1" si="192"/>
        <v>#REF!</v>
      </c>
      <c r="Q338" s="145" t="e">
        <f t="shared" ca="1" si="193"/>
        <v>#REF!</v>
      </c>
      <c r="R338" s="144" t="e">
        <f t="shared" ca="1" si="194"/>
        <v>#REF!</v>
      </c>
      <c r="S338" s="144" t="e">
        <f t="shared" ca="1" si="195"/>
        <v>#REF!</v>
      </c>
      <c r="T338" s="256" t="e">
        <f t="shared" ca="1" si="196"/>
        <v>#REF!</v>
      </c>
      <c r="U338" s="145" t="e">
        <f t="shared" ca="1" si="197"/>
        <v>#REF!</v>
      </c>
      <c r="V338" s="144" t="e">
        <f t="shared" ca="1" si="198"/>
        <v>#REF!</v>
      </c>
      <c r="W338" s="209"/>
      <c r="X338" s="222"/>
      <c r="Y338" s="258"/>
      <c r="Z338" s="223"/>
      <c r="AA338" s="223"/>
      <c r="AB338" s="223"/>
    </row>
    <row r="339" spans="1:28" s="6" customFormat="1" ht="15.75" hidden="1" customHeight="1" x14ac:dyDescent="0.25">
      <c r="A339" s="136">
        <v>331</v>
      </c>
      <c r="B339" s="158" t="e">
        <f t="shared" ca="1" si="184"/>
        <v>#REF!</v>
      </c>
      <c r="C339" s="158" t="e">
        <f t="shared" ca="1" si="185"/>
        <v>#REF!</v>
      </c>
      <c r="D339" s="229"/>
      <c r="E339" s="142"/>
      <c r="F339" s="142" t="e">
        <f t="shared" ca="1" si="186"/>
        <v>#REF!</v>
      </c>
      <c r="G339" s="139"/>
      <c r="H339" s="139"/>
      <c r="I339" s="139" t="e">
        <f t="shared" ca="1" si="188"/>
        <v>#REF!</v>
      </c>
      <c r="J339" s="142"/>
      <c r="K339" s="142"/>
      <c r="L339" s="142" t="e">
        <f t="shared" ca="1" si="187"/>
        <v>#REF!</v>
      </c>
      <c r="M339" s="143" t="e">
        <f t="shared" ca="1" si="189"/>
        <v>#REF!</v>
      </c>
      <c r="N339" s="207" t="e">
        <f t="shared" ca="1" si="190"/>
        <v>#REF!</v>
      </c>
      <c r="O339" s="145" t="e">
        <f t="shared" ca="1" si="191"/>
        <v>#REF!</v>
      </c>
      <c r="P339" s="220" t="e">
        <f t="shared" ca="1" si="192"/>
        <v>#REF!</v>
      </c>
      <c r="Q339" s="145" t="e">
        <f t="shared" ca="1" si="193"/>
        <v>#REF!</v>
      </c>
      <c r="R339" s="144" t="e">
        <f t="shared" ca="1" si="194"/>
        <v>#REF!</v>
      </c>
      <c r="S339" s="144" t="e">
        <f t="shared" ca="1" si="195"/>
        <v>#REF!</v>
      </c>
      <c r="T339" s="256" t="e">
        <f t="shared" ca="1" si="196"/>
        <v>#REF!</v>
      </c>
      <c r="U339" s="145" t="e">
        <f t="shared" ca="1" si="197"/>
        <v>#REF!</v>
      </c>
      <c r="V339" s="144" t="e">
        <f t="shared" ca="1" si="198"/>
        <v>#REF!</v>
      </c>
      <c r="W339" s="209"/>
      <c r="X339" s="222"/>
      <c r="Y339" s="258"/>
      <c r="Z339" s="223"/>
      <c r="AA339" s="223"/>
      <c r="AB339" s="223"/>
    </row>
    <row r="340" spans="1:28" s="6" customFormat="1" ht="15.75" hidden="1" customHeight="1" x14ac:dyDescent="0.25">
      <c r="A340" s="136">
        <v>332</v>
      </c>
      <c r="B340" s="158" t="e">
        <f t="shared" ca="1" si="184"/>
        <v>#REF!</v>
      </c>
      <c r="C340" s="158" t="e">
        <f t="shared" ca="1" si="185"/>
        <v>#REF!</v>
      </c>
      <c r="D340" s="229"/>
      <c r="E340" s="142"/>
      <c r="F340" s="142" t="e">
        <f t="shared" ca="1" si="186"/>
        <v>#REF!</v>
      </c>
      <c r="G340" s="139"/>
      <c r="H340" s="139"/>
      <c r="I340" s="139" t="e">
        <f t="shared" ca="1" si="188"/>
        <v>#REF!</v>
      </c>
      <c r="J340" s="142"/>
      <c r="K340" s="142"/>
      <c r="L340" s="142" t="e">
        <f t="shared" ca="1" si="187"/>
        <v>#REF!</v>
      </c>
      <c r="M340" s="143" t="e">
        <f t="shared" ca="1" si="189"/>
        <v>#REF!</v>
      </c>
      <c r="N340" s="207" t="e">
        <f t="shared" ca="1" si="190"/>
        <v>#REF!</v>
      </c>
      <c r="O340" s="145" t="e">
        <f t="shared" ca="1" si="191"/>
        <v>#REF!</v>
      </c>
      <c r="P340" s="220" t="e">
        <f t="shared" ca="1" si="192"/>
        <v>#REF!</v>
      </c>
      <c r="Q340" s="145" t="e">
        <f t="shared" ca="1" si="193"/>
        <v>#REF!</v>
      </c>
      <c r="R340" s="144" t="e">
        <f t="shared" ca="1" si="194"/>
        <v>#REF!</v>
      </c>
      <c r="S340" s="144" t="e">
        <f t="shared" ca="1" si="195"/>
        <v>#REF!</v>
      </c>
      <c r="T340" s="256" t="e">
        <f t="shared" ca="1" si="196"/>
        <v>#REF!</v>
      </c>
      <c r="U340" s="145" t="e">
        <f t="shared" ca="1" si="197"/>
        <v>#REF!</v>
      </c>
      <c r="V340" s="144" t="e">
        <f t="shared" ca="1" si="198"/>
        <v>#REF!</v>
      </c>
      <c r="W340" s="209"/>
      <c r="X340" s="222"/>
      <c r="Y340" s="258"/>
      <c r="Z340" s="223"/>
      <c r="AA340" s="223"/>
      <c r="AB340" s="223"/>
    </row>
    <row r="341" spans="1:28" s="6" customFormat="1" ht="15.75" hidden="1" customHeight="1" x14ac:dyDescent="0.25">
      <c r="A341" s="136">
        <v>333</v>
      </c>
      <c r="B341" s="158" t="e">
        <f t="shared" ca="1" si="184"/>
        <v>#REF!</v>
      </c>
      <c r="C341" s="158" t="e">
        <f t="shared" ca="1" si="185"/>
        <v>#REF!</v>
      </c>
      <c r="D341" s="229"/>
      <c r="E341" s="142"/>
      <c r="F341" s="142" t="e">
        <f t="shared" ca="1" si="186"/>
        <v>#REF!</v>
      </c>
      <c r="G341" s="139"/>
      <c r="H341" s="139"/>
      <c r="I341" s="139" t="e">
        <f t="shared" ca="1" si="188"/>
        <v>#REF!</v>
      </c>
      <c r="J341" s="142"/>
      <c r="K341" s="142"/>
      <c r="L341" s="142" t="e">
        <f t="shared" ca="1" si="187"/>
        <v>#REF!</v>
      </c>
      <c r="M341" s="143" t="e">
        <f t="shared" ca="1" si="189"/>
        <v>#REF!</v>
      </c>
      <c r="N341" s="207" t="e">
        <f t="shared" ca="1" si="190"/>
        <v>#REF!</v>
      </c>
      <c r="O341" s="145" t="e">
        <f t="shared" ca="1" si="191"/>
        <v>#REF!</v>
      </c>
      <c r="P341" s="220" t="e">
        <f t="shared" ca="1" si="192"/>
        <v>#REF!</v>
      </c>
      <c r="Q341" s="145" t="e">
        <f t="shared" ca="1" si="193"/>
        <v>#REF!</v>
      </c>
      <c r="R341" s="144" t="e">
        <f t="shared" ca="1" si="194"/>
        <v>#REF!</v>
      </c>
      <c r="S341" s="144" t="e">
        <f t="shared" ca="1" si="195"/>
        <v>#REF!</v>
      </c>
      <c r="T341" s="256" t="e">
        <f t="shared" ca="1" si="196"/>
        <v>#REF!</v>
      </c>
      <c r="U341" s="145" t="e">
        <f t="shared" ca="1" si="197"/>
        <v>#REF!</v>
      </c>
      <c r="V341" s="144" t="e">
        <f t="shared" ca="1" si="198"/>
        <v>#REF!</v>
      </c>
      <c r="W341" s="209"/>
      <c r="X341" s="222"/>
      <c r="Y341" s="258"/>
      <c r="Z341" s="223"/>
      <c r="AA341" s="223"/>
      <c r="AB341" s="223"/>
    </row>
    <row r="342" spans="1:28" s="6" customFormat="1" ht="15.75" hidden="1" customHeight="1" x14ac:dyDescent="0.25">
      <c r="A342" s="136">
        <v>334</v>
      </c>
      <c r="B342" s="158" t="e">
        <f t="shared" ca="1" si="184"/>
        <v>#REF!</v>
      </c>
      <c r="C342" s="158" t="e">
        <f t="shared" ca="1" si="185"/>
        <v>#REF!</v>
      </c>
      <c r="D342" s="229"/>
      <c r="E342" s="142"/>
      <c r="F342" s="142" t="e">
        <f t="shared" ca="1" si="186"/>
        <v>#REF!</v>
      </c>
      <c r="G342" s="139"/>
      <c r="H342" s="139"/>
      <c r="I342" s="139" t="e">
        <f t="shared" ca="1" si="188"/>
        <v>#REF!</v>
      </c>
      <c r="J342" s="142"/>
      <c r="K342" s="142"/>
      <c r="L342" s="142" t="e">
        <f t="shared" ca="1" si="187"/>
        <v>#REF!</v>
      </c>
      <c r="M342" s="143" t="e">
        <f t="shared" ca="1" si="189"/>
        <v>#REF!</v>
      </c>
      <c r="N342" s="207" t="e">
        <f t="shared" ca="1" si="190"/>
        <v>#REF!</v>
      </c>
      <c r="O342" s="145" t="e">
        <f t="shared" ca="1" si="191"/>
        <v>#REF!</v>
      </c>
      <c r="P342" s="220" t="e">
        <f t="shared" ca="1" si="192"/>
        <v>#REF!</v>
      </c>
      <c r="Q342" s="145" t="e">
        <f t="shared" ca="1" si="193"/>
        <v>#REF!</v>
      </c>
      <c r="R342" s="144" t="e">
        <f t="shared" ca="1" si="194"/>
        <v>#REF!</v>
      </c>
      <c r="S342" s="144" t="e">
        <f t="shared" ca="1" si="195"/>
        <v>#REF!</v>
      </c>
      <c r="T342" s="256" t="e">
        <f t="shared" ca="1" si="196"/>
        <v>#REF!</v>
      </c>
      <c r="U342" s="145" t="e">
        <f t="shared" ca="1" si="197"/>
        <v>#REF!</v>
      </c>
      <c r="V342" s="144" t="e">
        <f t="shared" ca="1" si="198"/>
        <v>#REF!</v>
      </c>
      <c r="W342" s="209"/>
      <c r="X342" s="222"/>
      <c r="Y342" s="258"/>
      <c r="Z342" s="223"/>
      <c r="AA342" s="223"/>
      <c r="AB342" s="223"/>
    </row>
    <row r="343" spans="1:28" s="6" customFormat="1" ht="15.75" hidden="1" customHeight="1" x14ac:dyDescent="0.25">
      <c r="A343" s="136">
        <v>335</v>
      </c>
      <c r="B343" s="158" t="e">
        <f t="shared" ca="1" si="184"/>
        <v>#REF!</v>
      </c>
      <c r="C343" s="158" t="e">
        <f t="shared" ca="1" si="185"/>
        <v>#REF!</v>
      </c>
      <c r="D343" s="229"/>
      <c r="E343" s="142"/>
      <c r="F343" s="142" t="e">
        <f t="shared" ca="1" si="186"/>
        <v>#REF!</v>
      </c>
      <c r="G343" s="139"/>
      <c r="H343" s="139"/>
      <c r="I343" s="139" t="e">
        <f t="shared" ca="1" si="188"/>
        <v>#REF!</v>
      </c>
      <c r="J343" s="142"/>
      <c r="K343" s="142"/>
      <c r="L343" s="142" t="e">
        <f t="shared" ca="1" si="187"/>
        <v>#REF!</v>
      </c>
      <c r="M343" s="143" t="e">
        <f t="shared" ca="1" si="189"/>
        <v>#REF!</v>
      </c>
      <c r="N343" s="207" t="e">
        <f t="shared" ca="1" si="190"/>
        <v>#REF!</v>
      </c>
      <c r="O343" s="145" t="e">
        <f t="shared" ca="1" si="191"/>
        <v>#REF!</v>
      </c>
      <c r="P343" s="220" t="e">
        <f t="shared" ca="1" si="192"/>
        <v>#REF!</v>
      </c>
      <c r="Q343" s="145" t="e">
        <f t="shared" ca="1" si="193"/>
        <v>#REF!</v>
      </c>
      <c r="R343" s="144" t="e">
        <f t="shared" ca="1" si="194"/>
        <v>#REF!</v>
      </c>
      <c r="S343" s="144" t="e">
        <f t="shared" ca="1" si="195"/>
        <v>#REF!</v>
      </c>
      <c r="T343" s="256" t="e">
        <f t="shared" ca="1" si="196"/>
        <v>#REF!</v>
      </c>
      <c r="U343" s="145" t="e">
        <f t="shared" ca="1" si="197"/>
        <v>#REF!</v>
      </c>
      <c r="V343" s="144" t="e">
        <f t="shared" ca="1" si="198"/>
        <v>#REF!</v>
      </c>
      <c r="W343" s="209"/>
      <c r="X343" s="222"/>
      <c r="Y343" s="258"/>
      <c r="Z343" s="223"/>
      <c r="AA343" s="223"/>
      <c r="AB343" s="223"/>
    </row>
    <row r="344" spans="1:28" s="6" customFormat="1" ht="15.75" hidden="1" customHeight="1" x14ac:dyDescent="0.25">
      <c r="A344" s="136">
        <v>336</v>
      </c>
      <c r="B344" s="158" t="e">
        <f t="shared" ca="1" si="184"/>
        <v>#REF!</v>
      </c>
      <c r="C344" s="158" t="e">
        <f t="shared" ca="1" si="185"/>
        <v>#REF!</v>
      </c>
      <c r="D344" s="229"/>
      <c r="E344" s="142"/>
      <c r="F344" s="142" t="e">
        <f t="shared" ca="1" si="186"/>
        <v>#REF!</v>
      </c>
      <c r="G344" s="139"/>
      <c r="H344" s="139"/>
      <c r="I344" s="139" t="e">
        <f t="shared" ca="1" si="188"/>
        <v>#REF!</v>
      </c>
      <c r="J344" s="142"/>
      <c r="K344" s="142"/>
      <c r="L344" s="142" t="e">
        <f t="shared" ca="1" si="187"/>
        <v>#REF!</v>
      </c>
      <c r="M344" s="143" t="e">
        <f t="shared" ca="1" si="189"/>
        <v>#REF!</v>
      </c>
      <c r="N344" s="207" t="e">
        <f t="shared" ca="1" si="190"/>
        <v>#REF!</v>
      </c>
      <c r="O344" s="145" t="e">
        <f t="shared" ca="1" si="191"/>
        <v>#REF!</v>
      </c>
      <c r="P344" s="220" t="e">
        <f t="shared" ca="1" si="192"/>
        <v>#REF!</v>
      </c>
      <c r="Q344" s="145" t="e">
        <f t="shared" ca="1" si="193"/>
        <v>#REF!</v>
      </c>
      <c r="R344" s="144" t="e">
        <f t="shared" ca="1" si="194"/>
        <v>#REF!</v>
      </c>
      <c r="S344" s="144" t="e">
        <f t="shared" ca="1" si="195"/>
        <v>#REF!</v>
      </c>
      <c r="T344" s="256" t="e">
        <f t="shared" ca="1" si="196"/>
        <v>#REF!</v>
      </c>
      <c r="U344" s="145" t="e">
        <f t="shared" ca="1" si="197"/>
        <v>#REF!</v>
      </c>
      <c r="V344" s="144" t="e">
        <f t="shared" ca="1" si="198"/>
        <v>#REF!</v>
      </c>
      <c r="W344" s="209"/>
      <c r="X344" s="222"/>
      <c r="Y344" s="258"/>
      <c r="Z344" s="223"/>
      <c r="AA344" s="223"/>
      <c r="AB344" s="223"/>
    </row>
    <row r="345" spans="1:28" s="6" customFormat="1" ht="15.75" hidden="1" customHeight="1" x14ac:dyDescent="0.25">
      <c r="A345" s="136">
        <v>337</v>
      </c>
      <c r="B345" s="158" t="e">
        <f t="shared" ca="1" si="184"/>
        <v>#REF!</v>
      </c>
      <c r="C345" s="158" t="e">
        <f t="shared" ca="1" si="185"/>
        <v>#REF!</v>
      </c>
      <c r="D345" s="229"/>
      <c r="E345" s="142"/>
      <c r="F345" s="142" t="e">
        <f t="shared" ca="1" si="186"/>
        <v>#REF!</v>
      </c>
      <c r="G345" s="139"/>
      <c r="H345" s="139"/>
      <c r="I345" s="139" t="e">
        <f t="shared" ca="1" si="188"/>
        <v>#REF!</v>
      </c>
      <c r="J345" s="142"/>
      <c r="K345" s="142"/>
      <c r="L345" s="142" t="e">
        <f t="shared" ca="1" si="187"/>
        <v>#REF!</v>
      </c>
      <c r="M345" s="143" t="e">
        <f t="shared" ca="1" si="189"/>
        <v>#REF!</v>
      </c>
      <c r="N345" s="207" t="e">
        <f t="shared" ca="1" si="190"/>
        <v>#REF!</v>
      </c>
      <c r="O345" s="145" t="e">
        <f t="shared" ca="1" si="191"/>
        <v>#REF!</v>
      </c>
      <c r="P345" s="220" t="e">
        <f t="shared" ca="1" si="192"/>
        <v>#REF!</v>
      </c>
      <c r="Q345" s="145" t="e">
        <f t="shared" ca="1" si="193"/>
        <v>#REF!</v>
      </c>
      <c r="R345" s="144" t="e">
        <f t="shared" ca="1" si="194"/>
        <v>#REF!</v>
      </c>
      <c r="S345" s="144" t="e">
        <f t="shared" ca="1" si="195"/>
        <v>#REF!</v>
      </c>
      <c r="T345" s="256" t="e">
        <f t="shared" ca="1" si="196"/>
        <v>#REF!</v>
      </c>
      <c r="U345" s="145" t="e">
        <f t="shared" ca="1" si="197"/>
        <v>#REF!</v>
      </c>
      <c r="V345" s="144" t="e">
        <f t="shared" ca="1" si="198"/>
        <v>#REF!</v>
      </c>
      <c r="W345" s="209"/>
      <c r="X345" s="222"/>
      <c r="Y345" s="258"/>
      <c r="Z345" s="223"/>
      <c r="AA345" s="223"/>
      <c r="AB345" s="223"/>
    </row>
    <row r="346" spans="1:28" s="6" customFormat="1" ht="15.75" hidden="1" customHeight="1" x14ac:dyDescent="0.25">
      <c r="A346" s="136">
        <v>338</v>
      </c>
      <c r="B346" s="158" t="e">
        <f t="shared" ca="1" si="184"/>
        <v>#REF!</v>
      </c>
      <c r="C346" s="158" t="e">
        <f t="shared" ca="1" si="185"/>
        <v>#REF!</v>
      </c>
      <c r="D346" s="229"/>
      <c r="E346" s="142"/>
      <c r="F346" s="142" t="e">
        <f t="shared" ca="1" si="186"/>
        <v>#REF!</v>
      </c>
      <c r="G346" s="139"/>
      <c r="H346" s="139"/>
      <c r="I346" s="139" t="e">
        <f t="shared" ca="1" si="188"/>
        <v>#REF!</v>
      </c>
      <c r="J346" s="142"/>
      <c r="K346" s="142"/>
      <c r="L346" s="142" t="e">
        <f t="shared" ca="1" si="187"/>
        <v>#REF!</v>
      </c>
      <c r="M346" s="143" t="e">
        <f t="shared" ca="1" si="189"/>
        <v>#REF!</v>
      </c>
      <c r="N346" s="207" t="e">
        <f t="shared" ca="1" si="190"/>
        <v>#REF!</v>
      </c>
      <c r="O346" s="145" t="e">
        <f t="shared" ca="1" si="191"/>
        <v>#REF!</v>
      </c>
      <c r="P346" s="220" t="e">
        <f t="shared" ca="1" si="192"/>
        <v>#REF!</v>
      </c>
      <c r="Q346" s="145" t="e">
        <f t="shared" ca="1" si="193"/>
        <v>#REF!</v>
      </c>
      <c r="R346" s="144" t="e">
        <f t="shared" ca="1" si="194"/>
        <v>#REF!</v>
      </c>
      <c r="S346" s="144" t="e">
        <f t="shared" ca="1" si="195"/>
        <v>#REF!</v>
      </c>
      <c r="T346" s="256" t="e">
        <f t="shared" ca="1" si="196"/>
        <v>#REF!</v>
      </c>
      <c r="U346" s="145" t="e">
        <f t="shared" ca="1" si="197"/>
        <v>#REF!</v>
      </c>
      <c r="V346" s="144" t="e">
        <f t="shared" ca="1" si="198"/>
        <v>#REF!</v>
      </c>
      <c r="W346" s="209"/>
      <c r="X346" s="222"/>
      <c r="Y346" s="258"/>
      <c r="Z346" s="223"/>
      <c r="AA346" s="223"/>
      <c r="AB346" s="223"/>
    </row>
    <row r="347" spans="1:28" s="6" customFormat="1" ht="15.75" hidden="1" customHeight="1" x14ac:dyDescent="0.25">
      <c r="A347" s="136">
        <v>339</v>
      </c>
      <c r="B347" s="158" t="e">
        <f t="shared" ca="1" si="184"/>
        <v>#REF!</v>
      </c>
      <c r="C347" s="158" t="e">
        <f t="shared" ca="1" si="185"/>
        <v>#REF!</v>
      </c>
      <c r="D347" s="229"/>
      <c r="E347" s="142"/>
      <c r="F347" s="142" t="e">
        <f t="shared" ca="1" si="186"/>
        <v>#REF!</v>
      </c>
      <c r="G347" s="139"/>
      <c r="H347" s="139"/>
      <c r="I347" s="139" t="e">
        <f t="shared" ca="1" si="188"/>
        <v>#REF!</v>
      </c>
      <c r="J347" s="142"/>
      <c r="K347" s="142"/>
      <c r="L347" s="142" t="e">
        <f t="shared" ca="1" si="187"/>
        <v>#REF!</v>
      </c>
      <c r="M347" s="143" t="e">
        <f t="shared" ca="1" si="189"/>
        <v>#REF!</v>
      </c>
      <c r="N347" s="207" t="e">
        <f t="shared" ca="1" si="190"/>
        <v>#REF!</v>
      </c>
      <c r="O347" s="145" t="e">
        <f t="shared" ca="1" si="191"/>
        <v>#REF!</v>
      </c>
      <c r="P347" s="220" t="e">
        <f t="shared" ca="1" si="192"/>
        <v>#REF!</v>
      </c>
      <c r="Q347" s="145" t="e">
        <f t="shared" ca="1" si="193"/>
        <v>#REF!</v>
      </c>
      <c r="R347" s="144" t="e">
        <f t="shared" ca="1" si="194"/>
        <v>#REF!</v>
      </c>
      <c r="S347" s="144" t="e">
        <f t="shared" ca="1" si="195"/>
        <v>#REF!</v>
      </c>
      <c r="T347" s="256" t="e">
        <f t="shared" ca="1" si="196"/>
        <v>#REF!</v>
      </c>
      <c r="U347" s="145" t="e">
        <f t="shared" ca="1" si="197"/>
        <v>#REF!</v>
      </c>
      <c r="V347" s="144" t="e">
        <f t="shared" ca="1" si="198"/>
        <v>#REF!</v>
      </c>
      <c r="W347" s="209"/>
      <c r="X347" s="222"/>
      <c r="Y347" s="258"/>
      <c r="Z347" s="223"/>
      <c r="AA347" s="223"/>
      <c r="AB347" s="223"/>
    </row>
    <row r="348" spans="1:28" s="6" customFormat="1" ht="15.75" hidden="1" customHeight="1" x14ac:dyDescent="0.25">
      <c r="A348" s="136">
        <v>340</v>
      </c>
      <c r="B348" s="158" t="e">
        <f t="shared" ca="1" si="184"/>
        <v>#REF!</v>
      </c>
      <c r="C348" s="158" t="e">
        <f t="shared" ca="1" si="185"/>
        <v>#REF!</v>
      </c>
      <c r="D348" s="229"/>
      <c r="E348" s="142"/>
      <c r="F348" s="142" t="e">
        <f t="shared" ca="1" si="186"/>
        <v>#REF!</v>
      </c>
      <c r="G348" s="139"/>
      <c r="H348" s="139"/>
      <c r="I348" s="139" t="e">
        <f t="shared" ca="1" si="188"/>
        <v>#REF!</v>
      </c>
      <c r="J348" s="142"/>
      <c r="K348" s="142"/>
      <c r="L348" s="142" t="e">
        <f t="shared" ca="1" si="187"/>
        <v>#REF!</v>
      </c>
      <c r="M348" s="143" t="e">
        <f t="shared" ca="1" si="189"/>
        <v>#REF!</v>
      </c>
      <c r="N348" s="207" t="e">
        <f t="shared" ca="1" si="190"/>
        <v>#REF!</v>
      </c>
      <c r="O348" s="145" t="e">
        <f t="shared" ca="1" si="191"/>
        <v>#REF!</v>
      </c>
      <c r="P348" s="220" t="e">
        <f t="shared" ca="1" si="192"/>
        <v>#REF!</v>
      </c>
      <c r="Q348" s="145" t="e">
        <f t="shared" ca="1" si="193"/>
        <v>#REF!</v>
      </c>
      <c r="R348" s="144" t="e">
        <f t="shared" ca="1" si="194"/>
        <v>#REF!</v>
      </c>
      <c r="S348" s="144" t="e">
        <f t="shared" ca="1" si="195"/>
        <v>#REF!</v>
      </c>
      <c r="T348" s="256" t="e">
        <f t="shared" ca="1" si="196"/>
        <v>#REF!</v>
      </c>
      <c r="U348" s="145" t="e">
        <f t="shared" ca="1" si="197"/>
        <v>#REF!</v>
      </c>
      <c r="V348" s="144" t="e">
        <f t="shared" ca="1" si="198"/>
        <v>#REF!</v>
      </c>
      <c r="W348" s="209"/>
      <c r="X348" s="222"/>
      <c r="Y348" s="258"/>
      <c r="Z348" s="223"/>
      <c r="AA348" s="223"/>
      <c r="AB348" s="223"/>
    </row>
    <row r="349" spans="1:28" s="6" customFormat="1" ht="15.75" hidden="1" customHeight="1" x14ac:dyDescent="0.25">
      <c r="A349" s="136">
        <v>341</v>
      </c>
      <c r="B349" s="158" t="e">
        <f t="shared" ca="1" si="184"/>
        <v>#REF!</v>
      </c>
      <c r="C349" s="158" t="e">
        <f t="shared" ca="1" si="185"/>
        <v>#REF!</v>
      </c>
      <c r="D349" s="229"/>
      <c r="E349" s="142"/>
      <c r="F349" s="142" t="e">
        <f t="shared" ca="1" si="186"/>
        <v>#REF!</v>
      </c>
      <c r="G349" s="139"/>
      <c r="H349" s="139"/>
      <c r="I349" s="139" t="e">
        <f t="shared" ca="1" si="188"/>
        <v>#REF!</v>
      </c>
      <c r="J349" s="142"/>
      <c r="K349" s="142"/>
      <c r="L349" s="142" t="e">
        <f t="shared" ca="1" si="187"/>
        <v>#REF!</v>
      </c>
      <c r="M349" s="143" t="e">
        <f t="shared" ca="1" si="189"/>
        <v>#REF!</v>
      </c>
      <c r="N349" s="207" t="e">
        <f t="shared" ca="1" si="190"/>
        <v>#REF!</v>
      </c>
      <c r="O349" s="145" t="e">
        <f t="shared" ca="1" si="191"/>
        <v>#REF!</v>
      </c>
      <c r="P349" s="220" t="e">
        <f t="shared" ca="1" si="192"/>
        <v>#REF!</v>
      </c>
      <c r="Q349" s="145" t="e">
        <f t="shared" ca="1" si="193"/>
        <v>#REF!</v>
      </c>
      <c r="R349" s="144" t="e">
        <f t="shared" ca="1" si="194"/>
        <v>#REF!</v>
      </c>
      <c r="S349" s="144" t="e">
        <f t="shared" ca="1" si="195"/>
        <v>#REF!</v>
      </c>
      <c r="T349" s="256" t="e">
        <f t="shared" ca="1" si="196"/>
        <v>#REF!</v>
      </c>
      <c r="U349" s="145" t="e">
        <f t="shared" ca="1" si="197"/>
        <v>#REF!</v>
      </c>
      <c r="V349" s="144" t="e">
        <f t="shared" ca="1" si="198"/>
        <v>#REF!</v>
      </c>
      <c r="W349" s="209"/>
      <c r="X349" s="222"/>
      <c r="Y349" s="258"/>
      <c r="Z349" s="223"/>
      <c r="AA349" s="223"/>
      <c r="AB349" s="223"/>
    </row>
    <row r="350" spans="1:28" s="6" customFormat="1" ht="15.75" hidden="1" customHeight="1" x14ac:dyDescent="0.25">
      <c r="A350" s="136">
        <v>342</v>
      </c>
      <c r="B350" s="158" t="e">
        <f t="shared" ca="1" si="184"/>
        <v>#REF!</v>
      </c>
      <c r="C350" s="158" t="e">
        <f t="shared" ca="1" si="185"/>
        <v>#REF!</v>
      </c>
      <c r="D350" s="229"/>
      <c r="E350" s="142"/>
      <c r="F350" s="142" t="e">
        <f t="shared" ca="1" si="186"/>
        <v>#REF!</v>
      </c>
      <c r="G350" s="139"/>
      <c r="H350" s="139"/>
      <c r="I350" s="139" t="e">
        <f t="shared" ca="1" si="188"/>
        <v>#REF!</v>
      </c>
      <c r="J350" s="142"/>
      <c r="K350" s="142"/>
      <c r="L350" s="142" t="e">
        <f t="shared" ca="1" si="187"/>
        <v>#REF!</v>
      </c>
      <c r="M350" s="143" t="e">
        <f t="shared" ca="1" si="189"/>
        <v>#REF!</v>
      </c>
      <c r="N350" s="207" t="e">
        <f t="shared" ca="1" si="190"/>
        <v>#REF!</v>
      </c>
      <c r="O350" s="145" t="e">
        <f t="shared" ca="1" si="191"/>
        <v>#REF!</v>
      </c>
      <c r="P350" s="220" t="e">
        <f t="shared" ca="1" si="192"/>
        <v>#REF!</v>
      </c>
      <c r="Q350" s="145" t="e">
        <f t="shared" ca="1" si="193"/>
        <v>#REF!</v>
      </c>
      <c r="R350" s="144" t="e">
        <f t="shared" ca="1" si="194"/>
        <v>#REF!</v>
      </c>
      <c r="S350" s="144" t="e">
        <f t="shared" ca="1" si="195"/>
        <v>#REF!</v>
      </c>
      <c r="T350" s="256" t="e">
        <f t="shared" ca="1" si="196"/>
        <v>#REF!</v>
      </c>
      <c r="U350" s="145" t="e">
        <f t="shared" ca="1" si="197"/>
        <v>#REF!</v>
      </c>
      <c r="V350" s="144" t="e">
        <f t="shared" ca="1" si="198"/>
        <v>#REF!</v>
      </c>
      <c r="W350" s="209"/>
      <c r="X350" s="222"/>
      <c r="Y350" s="258"/>
      <c r="Z350" s="223"/>
      <c r="AA350" s="223"/>
      <c r="AB350" s="223"/>
    </row>
    <row r="351" spans="1:28" s="6" customFormat="1" ht="15.75" hidden="1" customHeight="1" x14ac:dyDescent="0.25">
      <c r="A351" s="136">
        <v>343</v>
      </c>
      <c r="B351" s="158" t="e">
        <f t="shared" ca="1" si="184"/>
        <v>#REF!</v>
      </c>
      <c r="C351" s="158" t="e">
        <f t="shared" ca="1" si="185"/>
        <v>#REF!</v>
      </c>
      <c r="D351" s="229"/>
      <c r="E351" s="142"/>
      <c r="F351" s="142" t="e">
        <f t="shared" ca="1" si="186"/>
        <v>#REF!</v>
      </c>
      <c r="G351" s="139"/>
      <c r="H351" s="139"/>
      <c r="I351" s="139" t="e">
        <f t="shared" ca="1" si="188"/>
        <v>#REF!</v>
      </c>
      <c r="J351" s="142"/>
      <c r="K351" s="142"/>
      <c r="L351" s="142" t="e">
        <f t="shared" ca="1" si="187"/>
        <v>#REF!</v>
      </c>
      <c r="M351" s="143" t="e">
        <f t="shared" ca="1" si="189"/>
        <v>#REF!</v>
      </c>
      <c r="N351" s="207" t="e">
        <f t="shared" ca="1" si="190"/>
        <v>#REF!</v>
      </c>
      <c r="O351" s="145" t="e">
        <f t="shared" ca="1" si="191"/>
        <v>#REF!</v>
      </c>
      <c r="P351" s="220" t="e">
        <f t="shared" ca="1" si="192"/>
        <v>#REF!</v>
      </c>
      <c r="Q351" s="145" t="e">
        <f t="shared" ca="1" si="193"/>
        <v>#REF!</v>
      </c>
      <c r="R351" s="144" t="e">
        <f t="shared" ca="1" si="194"/>
        <v>#REF!</v>
      </c>
      <c r="S351" s="144" t="e">
        <f t="shared" ca="1" si="195"/>
        <v>#REF!</v>
      </c>
      <c r="T351" s="256" t="e">
        <f t="shared" ca="1" si="196"/>
        <v>#REF!</v>
      </c>
      <c r="U351" s="145" t="e">
        <f t="shared" ca="1" si="197"/>
        <v>#REF!</v>
      </c>
      <c r="V351" s="144" t="e">
        <f t="shared" ca="1" si="198"/>
        <v>#REF!</v>
      </c>
      <c r="W351" s="209"/>
      <c r="X351" s="222"/>
      <c r="Y351" s="258"/>
      <c r="Z351" s="223"/>
      <c r="AA351" s="223"/>
      <c r="AB351" s="223"/>
    </row>
    <row r="352" spans="1:28" s="6" customFormat="1" ht="15.75" hidden="1" customHeight="1" x14ac:dyDescent="0.25">
      <c r="A352" s="136">
        <v>344</v>
      </c>
      <c r="B352" s="158" t="e">
        <f t="shared" ca="1" si="184"/>
        <v>#REF!</v>
      </c>
      <c r="C352" s="158" t="e">
        <f t="shared" ca="1" si="185"/>
        <v>#REF!</v>
      </c>
      <c r="D352" s="229"/>
      <c r="E352" s="142"/>
      <c r="F352" s="142" t="e">
        <f t="shared" ca="1" si="186"/>
        <v>#REF!</v>
      </c>
      <c r="G352" s="139"/>
      <c r="H352" s="139"/>
      <c r="I352" s="139" t="e">
        <f t="shared" ca="1" si="188"/>
        <v>#REF!</v>
      </c>
      <c r="J352" s="142"/>
      <c r="K352" s="142"/>
      <c r="L352" s="142" t="e">
        <f t="shared" ca="1" si="187"/>
        <v>#REF!</v>
      </c>
      <c r="M352" s="143" t="e">
        <f t="shared" ca="1" si="189"/>
        <v>#REF!</v>
      </c>
      <c r="N352" s="207" t="e">
        <f t="shared" ca="1" si="190"/>
        <v>#REF!</v>
      </c>
      <c r="O352" s="145" t="e">
        <f t="shared" ca="1" si="191"/>
        <v>#REF!</v>
      </c>
      <c r="P352" s="220" t="e">
        <f t="shared" ca="1" si="192"/>
        <v>#REF!</v>
      </c>
      <c r="Q352" s="145" t="e">
        <f t="shared" ca="1" si="193"/>
        <v>#REF!</v>
      </c>
      <c r="R352" s="144" t="e">
        <f t="shared" ca="1" si="194"/>
        <v>#REF!</v>
      </c>
      <c r="S352" s="144" t="e">
        <f t="shared" ca="1" si="195"/>
        <v>#REF!</v>
      </c>
      <c r="T352" s="256" t="e">
        <f t="shared" ca="1" si="196"/>
        <v>#REF!</v>
      </c>
      <c r="U352" s="145" t="e">
        <f t="shared" ca="1" si="197"/>
        <v>#REF!</v>
      </c>
      <c r="V352" s="144" t="e">
        <f t="shared" ca="1" si="198"/>
        <v>#REF!</v>
      </c>
      <c r="W352" s="209"/>
      <c r="X352" s="222"/>
      <c r="Y352" s="258"/>
      <c r="Z352" s="223"/>
      <c r="AA352" s="223"/>
      <c r="AB352" s="223"/>
    </row>
    <row r="353" spans="1:28" s="6" customFormat="1" ht="15.75" hidden="1" customHeight="1" x14ac:dyDescent="0.25">
      <c r="A353" s="136">
        <v>345</v>
      </c>
      <c r="B353" s="158" t="e">
        <f t="shared" ca="1" si="184"/>
        <v>#REF!</v>
      </c>
      <c r="C353" s="158" t="e">
        <f t="shared" ca="1" si="185"/>
        <v>#REF!</v>
      </c>
      <c r="D353" s="229"/>
      <c r="E353" s="142"/>
      <c r="F353" s="142" t="e">
        <f t="shared" ca="1" si="186"/>
        <v>#REF!</v>
      </c>
      <c r="G353" s="139"/>
      <c r="H353" s="139"/>
      <c r="I353" s="139" t="e">
        <f t="shared" ca="1" si="188"/>
        <v>#REF!</v>
      </c>
      <c r="J353" s="142"/>
      <c r="K353" s="142"/>
      <c r="L353" s="142" t="e">
        <f t="shared" ca="1" si="187"/>
        <v>#REF!</v>
      </c>
      <c r="M353" s="143" t="e">
        <f t="shared" ca="1" si="189"/>
        <v>#REF!</v>
      </c>
      <c r="N353" s="207" t="e">
        <f t="shared" ca="1" si="190"/>
        <v>#REF!</v>
      </c>
      <c r="O353" s="145" t="e">
        <f t="shared" ca="1" si="191"/>
        <v>#REF!</v>
      </c>
      <c r="P353" s="220" t="e">
        <f t="shared" ca="1" si="192"/>
        <v>#REF!</v>
      </c>
      <c r="Q353" s="145" t="e">
        <f t="shared" ca="1" si="193"/>
        <v>#REF!</v>
      </c>
      <c r="R353" s="144" t="e">
        <f t="shared" ca="1" si="194"/>
        <v>#REF!</v>
      </c>
      <c r="S353" s="144" t="e">
        <f t="shared" ca="1" si="195"/>
        <v>#REF!</v>
      </c>
      <c r="T353" s="256" t="e">
        <f t="shared" ca="1" si="196"/>
        <v>#REF!</v>
      </c>
      <c r="U353" s="145" t="e">
        <f t="shared" ca="1" si="197"/>
        <v>#REF!</v>
      </c>
      <c r="V353" s="144" t="e">
        <f t="shared" ca="1" si="198"/>
        <v>#REF!</v>
      </c>
      <c r="W353" s="209"/>
      <c r="X353" s="222"/>
      <c r="Y353" s="258"/>
      <c r="Z353" s="223"/>
      <c r="AA353" s="223"/>
      <c r="AB353" s="223"/>
    </row>
    <row r="354" spans="1:28" s="6" customFormat="1" ht="15.75" hidden="1" customHeight="1" x14ac:dyDescent="0.25">
      <c r="A354" s="136">
        <v>346</v>
      </c>
      <c r="B354" s="158" t="e">
        <f t="shared" ca="1" si="184"/>
        <v>#REF!</v>
      </c>
      <c r="C354" s="158" t="e">
        <f t="shared" ca="1" si="185"/>
        <v>#REF!</v>
      </c>
      <c r="D354" s="229"/>
      <c r="E354" s="142"/>
      <c r="F354" s="142" t="e">
        <f t="shared" ca="1" si="186"/>
        <v>#REF!</v>
      </c>
      <c r="G354" s="139"/>
      <c r="H354" s="139"/>
      <c r="I354" s="139" t="e">
        <f t="shared" ca="1" si="188"/>
        <v>#REF!</v>
      </c>
      <c r="J354" s="142"/>
      <c r="K354" s="142"/>
      <c r="L354" s="142" t="e">
        <f t="shared" ca="1" si="187"/>
        <v>#REF!</v>
      </c>
      <c r="M354" s="143" t="e">
        <f t="shared" ca="1" si="189"/>
        <v>#REF!</v>
      </c>
      <c r="N354" s="207" t="e">
        <f t="shared" ca="1" si="190"/>
        <v>#REF!</v>
      </c>
      <c r="O354" s="145" t="e">
        <f t="shared" ca="1" si="191"/>
        <v>#REF!</v>
      </c>
      <c r="P354" s="220" t="e">
        <f t="shared" ca="1" si="192"/>
        <v>#REF!</v>
      </c>
      <c r="Q354" s="145" t="e">
        <f t="shared" ca="1" si="193"/>
        <v>#REF!</v>
      </c>
      <c r="R354" s="144" t="e">
        <f t="shared" ca="1" si="194"/>
        <v>#REF!</v>
      </c>
      <c r="S354" s="144" t="e">
        <f t="shared" ca="1" si="195"/>
        <v>#REF!</v>
      </c>
      <c r="T354" s="256" t="e">
        <f t="shared" ca="1" si="196"/>
        <v>#REF!</v>
      </c>
      <c r="U354" s="145" t="e">
        <f t="shared" ca="1" si="197"/>
        <v>#REF!</v>
      </c>
      <c r="V354" s="144" t="e">
        <f t="shared" ca="1" si="198"/>
        <v>#REF!</v>
      </c>
      <c r="W354" s="209"/>
      <c r="X354" s="222"/>
      <c r="Y354" s="258"/>
      <c r="Z354" s="223"/>
      <c r="AA354" s="223"/>
      <c r="AB354" s="223"/>
    </row>
    <row r="355" spans="1:28" s="6" customFormat="1" ht="15.75" hidden="1" customHeight="1" x14ac:dyDescent="0.25">
      <c r="A355" s="136">
        <v>347</v>
      </c>
      <c r="B355" s="158" t="e">
        <f t="shared" ca="1" si="184"/>
        <v>#REF!</v>
      </c>
      <c r="C355" s="158" t="e">
        <f t="shared" ca="1" si="185"/>
        <v>#REF!</v>
      </c>
      <c r="D355" s="229"/>
      <c r="E355" s="142"/>
      <c r="F355" s="142" t="e">
        <f t="shared" ca="1" si="186"/>
        <v>#REF!</v>
      </c>
      <c r="G355" s="139"/>
      <c r="H355" s="139"/>
      <c r="I355" s="139" t="e">
        <f t="shared" ca="1" si="188"/>
        <v>#REF!</v>
      </c>
      <c r="J355" s="142"/>
      <c r="K355" s="142"/>
      <c r="L355" s="142" t="e">
        <f t="shared" ca="1" si="187"/>
        <v>#REF!</v>
      </c>
      <c r="M355" s="143" t="e">
        <f t="shared" ca="1" si="189"/>
        <v>#REF!</v>
      </c>
      <c r="N355" s="207" t="e">
        <f t="shared" ca="1" si="190"/>
        <v>#REF!</v>
      </c>
      <c r="O355" s="145" t="e">
        <f t="shared" ca="1" si="191"/>
        <v>#REF!</v>
      </c>
      <c r="P355" s="220" t="e">
        <f t="shared" ca="1" si="192"/>
        <v>#REF!</v>
      </c>
      <c r="Q355" s="145" t="e">
        <f t="shared" ca="1" si="193"/>
        <v>#REF!</v>
      </c>
      <c r="R355" s="144" t="e">
        <f t="shared" ca="1" si="194"/>
        <v>#REF!</v>
      </c>
      <c r="S355" s="144" t="e">
        <f t="shared" ca="1" si="195"/>
        <v>#REF!</v>
      </c>
      <c r="T355" s="256" t="e">
        <f t="shared" ca="1" si="196"/>
        <v>#REF!</v>
      </c>
      <c r="U355" s="145" t="e">
        <f t="shared" ca="1" si="197"/>
        <v>#REF!</v>
      </c>
      <c r="V355" s="144" t="e">
        <f t="shared" ca="1" si="198"/>
        <v>#REF!</v>
      </c>
      <c r="W355" s="209"/>
      <c r="X355" s="222"/>
      <c r="Y355" s="258"/>
      <c r="Z355" s="223"/>
      <c r="AA355" s="223"/>
      <c r="AB355" s="223"/>
    </row>
    <row r="356" spans="1:28" s="6" customFormat="1" ht="15.75" hidden="1" customHeight="1" x14ac:dyDescent="0.25">
      <c r="A356" s="136">
        <v>348</v>
      </c>
      <c r="B356" s="158" t="e">
        <f t="shared" ca="1" si="184"/>
        <v>#REF!</v>
      </c>
      <c r="C356" s="158" t="e">
        <f t="shared" ca="1" si="185"/>
        <v>#REF!</v>
      </c>
      <c r="D356" s="229"/>
      <c r="E356" s="142"/>
      <c r="F356" s="142" t="e">
        <f t="shared" ca="1" si="186"/>
        <v>#REF!</v>
      </c>
      <c r="G356" s="139"/>
      <c r="H356" s="139"/>
      <c r="I356" s="139" t="e">
        <f t="shared" ca="1" si="188"/>
        <v>#REF!</v>
      </c>
      <c r="J356" s="142"/>
      <c r="K356" s="142"/>
      <c r="L356" s="142" t="e">
        <f t="shared" ca="1" si="187"/>
        <v>#REF!</v>
      </c>
      <c r="M356" s="143" t="e">
        <f t="shared" ca="1" si="189"/>
        <v>#REF!</v>
      </c>
      <c r="N356" s="207" t="e">
        <f t="shared" ca="1" si="190"/>
        <v>#REF!</v>
      </c>
      <c r="O356" s="145" t="e">
        <f t="shared" ca="1" si="191"/>
        <v>#REF!</v>
      </c>
      <c r="P356" s="220" t="e">
        <f t="shared" ca="1" si="192"/>
        <v>#REF!</v>
      </c>
      <c r="Q356" s="145" t="e">
        <f t="shared" ca="1" si="193"/>
        <v>#REF!</v>
      </c>
      <c r="R356" s="144" t="e">
        <f t="shared" ca="1" si="194"/>
        <v>#REF!</v>
      </c>
      <c r="S356" s="144" t="e">
        <f t="shared" ca="1" si="195"/>
        <v>#REF!</v>
      </c>
      <c r="T356" s="256" t="e">
        <f t="shared" ca="1" si="196"/>
        <v>#REF!</v>
      </c>
      <c r="U356" s="145" t="e">
        <f t="shared" ca="1" si="197"/>
        <v>#REF!</v>
      </c>
      <c r="V356" s="144" t="e">
        <f t="shared" ca="1" si="198"/>
        <v>#REF!</v>
      </c>
      <c r="W356" s="209"/>
      <c r="X356" s="222"/>
      <c r="Y356" s="258"/>
      <c r="Z356" s="223"/>
      <c r="AA356" s="223"/>
      <c r="AB356" s="223"/>
    </row>
    <row r="357" spans="1:28" s="6" customFormat="1" ht="15.75" hidden="1" customHeight="1" x14ac:dyDescent="0.25">
      <c r="A357" s="136">
        <v>349</v>
      </c>
      <c r="B357" s="158" t="e">
        <f t="shared" ca="1" si="184"/>
        <v>#REF!</v>
      </c>
      <c r="C357" s="158" t="e">
        <f t="shared" ca="1" si="185"/>
        <v>#REF!</v>
      </c>
      <c r="D357" s="229"/>
      <c r="E357" s="142"/>
      <c r="F357" s="142" t="e">
        <f t="shared" ca="1" si="186"/>
        <v>#REF!</v>
      </c>
      <c r="G357" s="139"/>
      <c r="H357" s="139"/>
      <c r="I357" s="139" t="e">
        <f t="shared" ca="1" si="188"/>
        <v>#REF!</v>
      </c>
      <c r="J357" s="142"/>
      <c r="K357" s="142"/>
      <c r="L357" s="142" t="e">
        <f t="shared" ca="1" si="187"/>
        <v>#REF!</v>
      </c>
      <c r="M357" s="143" t="e">
        <f t="shared" ca="1" si="189"/>
        <v>#REF!</v>
      </c>
      <c r="N357" s="207" t="e">
        <f t="shared" ca="1" si="190"/>
        <v>#REF!</v>
      </c>
      <c r="O357" s="145" t="e">
        <f t="shared" ca="1" si="191"/>
        <v>#REF!</v>
      </c>
      <c r="P357" s="220" t="e">
        <f t="shared" ca="1" si="192"/>
        <v>#REF!</v>
      </c>
      <c r="Q357" s="145" t="e">
        <f t="shared" ca="1" si="193"/>
        <v>#REF!</v>
      </c>
      <c r="R357" s="144" t="e">
        <f t="shared" ca="1" si="194"/>
        <v>#REF!</v>
      </c>
      <c r="S357" s="144" t="e">
        <f t="shared" ca="1" si="195"/>
        <v>#REF!</v>
      </c>
      <c r="T357" s="256" t="e">
        <f t="shared" ca="1" si="196"/>
        <v>#REF!</v>
      </c>
      <c r="U357" s="145" t="e">
        <f t="shared" ca="1" si="197"/>
        <v>#REF!</v>
      </c>
      <c r="V357" s="144" t="e">
        <f t="shared" ca="1" si="198"/>
        <v>#REF!</v>
      </c>
      <c r="W357" s="209"/>
      <c r="X357" s="222"/>
      <c r="Y357" s="258"/>
      <c r="Z357" s="223"/>
      <c r="AA357" s="223"/>
      <c r="AB357" s="223"/>
    </row>
    <row r="358" spans="1:28" s="6" customFormat="1" ht="15.75" hidden="1" customHeight="1" x14ac:dyDescent="0.25">
      <c r="A358" s="136">
        <v>350</v>
      </c>
      <c r="B358" s="158" t="e">
        <f t="shared" ca="1" si="184"/>
        <v>#REF!</v>
      </c>
      <c r="C358" s="158" t="e">
        <f t="shared" ca="1" si="185"/>
        <v>#REF!</v>
      </c>
      <c r="D358" s="229"/>
      <c r="E358" s="142"/>
      <c r="F358" s="142" t="e">
        <f t="shared" ca="1" si="186"/>
        <v>#REF!</v>
      </c>
      <c r="G358" s="139"/>
      <c r="H358" s="139"/>
      <c r="I358" s="139" t="e">
        <f t="shared" ca="1" si="188"/>
        <v>#REF!</v>
      </c>
      <c r="J358" s="142"/>
      <c r="K358" s="142"/>
      <c r="L358" s="142" t="e">
        <f t="shared" ca="1" si="187"/>
        <v>#REF!</v>
      </c>
      <c r="M358" s="143" t="e">
        <f t="shared" ca="1" si="189"/>
        <v>#REF!</v>
      </c>
      <c r="N358" s="207" t="e">
        <f t="shared" ca="1" si="190"/>
        <v>#REF!</v>
      </c>
      <c r="O358" s="145" t="e">
        <f t="shared" ca="1" si="191"/>
        <v>#REF!</v>
      </c>
      <c r="P358" s="220" t="e">
        <f t="shared" ca="1" si="192"/>
        <v>#REF!</v>
      </c>
      <c r="Q358" s="145" t="e">
        <f t="shared" ca="1" si="193"/>
        <v>#REF!</v>
      </c>
      <c r="R358" s="144" t="e">
        <f t="shared" ca="1" si="194"/>
        <v>#REF!</v>
      </c>
      <c r="S358" s="144" t="e">
        <f t="shared" ca="1" si="195"/>
        <v>#REF!</v>
      </c>
      <c r="T358" s="256" t="e">
        <f t="shared" ca="1" si="196"/>
        <v>#REF!</v>
      </c>
      <c r="U358" s="145" t="e">
        <f t="shared" ca="1" si="197"/>
        <v>#REF!</v>
      </c>
      <c r="V358" s="144" t="e">
        <f t="shared" ca="1" si="198"/>
        <v>#REF!</v>
      </c>
      <c r="W358" s="209"/>
      <c r="X358" s="222"/>
      <c r="Y358" s="258"/>
      <c r="Z358" s="223"/>
      <c r="AA358" s="223"/>
      <c r="AB358" s="223"/>
    </row>
    <row r="359" spans="1:28" s="6" customFormat="1" ht="15.75" hidden="1" customHeight="1" x14ac:dyDescent="0.25">
      <c r="A359" s="136">
        <v>351</v>
      </c>
      <c r="B359" s="158" t="e">
        <f t="shared" ca="1" si="184"/>
        <v>#REF!</v>
      </c>
      <c r="C359" s="158" t="e">
        <f t="shared" ca="1" si="185"/>
        <v>#REF!</v>
      </c>
      <c r="D359" s="229"/>
      <c r="E359" s="142"/>
      <c r="F359" s="142" t="e">
        <f t="shared" ca="1" si="186"/>
        <v>#REF!</v>
      </c>
      <c r="G359" s="139"/>
      <c r="H359" s="139"/>
      <c r="I359" s="139" t="e">
        <f t="shared" ca="1" si="188"/>
        <v>#REF!</v>
      </c>
      <c r="J359" s="142"/>
      <c r="K359" s="142"/>
      <c r="L359" s="142" t="e">
        <f t="shared" ca="1" si="187"/>
        <v>#REF!</v>
      </c>
      <c r="M359" s="143" t="e">
        <f t="shared" ca="1" si="189"/>
        <v>#REF!</v>
      </c>
      <c r="N359" s="207" t="e">
        <f t="shared" ca="1" si="190"/>
        <v>#REF!</v>
      </c>
      <c r="O359" s="145" t="e">
        <f t="shared" ca="1" si="191"/>
        <v>#REF!</v>
      </c>
      <c r="P359" s="220" t="e">
        <f t="shared" ca="1" si="192"/>
        <v>#REF!</v>
      </c>
      <c r="Q359" s="145" t="e">
        <f t="shared" ca="1" si="193"/>
        <v>#REF!</v>
      </c>
      <c r="R359" s="144" t="e">
        <f t="shared" ca="1" si="194"/>
        <v>#REF!</v>
      </c>
      <c r="S359" s="144" t="e">
        <f t="shared" ca="1" si="195"/>
        <v>#REF!</v>
      </c>
      <c r="T359" s="256" t="e">
        <f t="shared" ca="1" si="196"/>
        <v>#REF!</v>
      </c>
      <c r="U359" s="145" t="e">
        <f t="shared" ca="1" si="197"/>
        <v>#REF!</v>
      </c>
      <c r="V359" s="144" t="e">
        <f t="shared" ca="1" si="198"/>
        <v>#REF!</v>
      </c>
      <c r="W359" s="209"/>
      <c r="X359" s="222"/>
      <c r="Y359" s="258"/>
      <c r="Z359" s="223"/>
      <c r="AA359" s="223"/>
      <c r="AB359" s="223"/>
    </row>
    <row r="360" spans="1:28" s="6" customFormat="1" ht="15.75" hidden="1" customHeight="1" x14ac:dyDescent="0.25">
      <c r="A360" s="136">
        <v>352</v>
      </c>
      <c r="B360" s="158" t="e">
        <f t="shared" ca="1" si="184"/>
        <v>#REF!</v>
      </c>
      <c r="C360" s="158" t="e">
        <f t="shared" ca="1" si="185"/>
        <v>#REF!</v>
      </c>
      <c r="D360" s="229"/>
      <c r="E360" s="142"/>
      <c r="F360" s="142" t="e">
        <f t="shared" ca="1" si="186"/>
        <v>#REF!</v>
      </c>
      <c r="G360" s="139"/>
      <c r="H360" s="139"/>
      <c r="I360" s="139" t="e">
        <f t="shared" ca="1" si="188"/>
        <v>#REF!</v>
      </c>
      <c r="J360" s="142"/>
      <c r="K360" s="142"/>
      <c r="L360" s="142" t="e">
        <f t="shared" ca="1" si="187"/>
        <v>#REF!</v>
      </c>
      <c r="M360" s="143" t="e">
        <f t="shared" ca="1" si="189"/>
        <v>#REF!</v>
      </c>
      <c r="N360" s="207" t="e">
        <f t="shared" ca="1" si="190"/>
        <v>#REF!</v>
      </c>
      <c r="O360" s="145" t="e">
        <f t="shared" ca="1" si="191"/>
        <v>#REF!</v>
      </c>
      <c r="P360" s="220" t="e">
        <f t="shared" ca="1" si="192"/>
        <v>#REF!</v>
      </c>
      <c r="Q360" s="145" t="e">
        <f t="shared" ca="1" si="193"/>
        <v>#REF!</v>
      </c>
      <c r="R360" s="144" t="e">
        <f t="shared" ca="1" si="194"/>
        <v>#REF!</v>
      </c>
      <c r="S360" s="144" t="e">
        <f t="shared" ca="1" si="195"/>
        <v>#REF!</v>
      </c>
      <c r="T360" s="256" t="e">
        <f t="shared" ca="1" si="196"/>
        <v>#REF!</v>
      </c>
      <c r="U360" s="145" t="e">
        <f t="shared" ca="1" si="197"/>
        <v>#REF!</v>
      </c>
      <c r="V360" s="144" t="e">
        <f t="shared" ca="1" si="198"/>
        <v>#REF!</v>
      </c>
      <c r="W360" s="209"/>
      <c r="X360" s="222"/>
      <c r="Y360" s="258"/>
      <c r="Z360" s="223"/>
      <c r="AA360" s="223"/>
      <c r="AB360" s="223"/>
    </row>
    <row r="361" spans="1:28" s="6" customFormat="1" ht="15.75" hidden="1" customHeight="1" x14ac:dyDescent="0.25">
      <c r="A361" s="136">
        <v>353</v>
      </c>
      <c r="B361" s="158" t="e">
        <f t="shared" ca="1" si="184"/>
        <v>#REF!</v>
      </c>
      <c r="C361" s="158" t="e">
        <f t="shared" ca="1" si="185"/>
        <v>#REF!</v>
      </c>
      <c r="D361" s="229"/>
      <c r="E361" s="142"/>
      <c r="F361" s="142" t="e">
        <f t="shared" ca="1" si="186"/>
        <v>#REF!</v>
      </c>
      <c r="G361" s="139"/>
      <c r="H361" s="139"/>
      <c r="I361" s="139" t="e">
        <f t="shared" ca="1" si="188"/>
        <v>#REF!</v>
      </c>
      <c r="J361" s="142"/>
      <c r="K361" s="142"/>
      <c r="L361" s="142" t="e">
        <f t="shared" ca="1" si="187"/>
        <v>#REF!</v>
      </c>
      <c r="M361" s="143" t="e">
        <f t="shared" ca="1" si="189"/>
        <v>#REF!</v>
      </c>
      <c r="N361" s="207" t="e">
        <f t="shared" ca="1" si="190"/>
        <v>#REF!</v>
      </c>
      <c r="O361" s="145" t="e">
        <f t="shared" ca="1" si="191"/>
        <v>#REF!</v>
      </c>
      <c r="P361" s="220" t="e">
        <f t="shared" ca="1" si="192"/>
        <v>#REF!</v>
      </c>
      <c r="Q361" s="145" t="e">
        <f t="shared" ca="1" si="193"/>
        <v>#REF!</v>
      </c>
      <c r="R361" s="144" t="e">
        <f t="shared" ca="1" si="194"/>
        <v>#REF!</v>
      </c>
      <c r="S361" s="144" t="e">
        <f t="shared" ca="1" si="195"/>
        <v>#REF!</v>
      </c>
      <c r="T361" s="256" t="e">
        <f t="shared" ca="1" si="196"/>
        <v>#REF!</v>
      </c>
      <c r="U361" s="145" t="e">
        <f t="shared" ca="1" si="197"/>
        <v>#REF!</v>
      </c>
      <c r="V361" s="144" t="e">
        <f t="shared" ca="1" si="198"/>
        <v>#REF!</v>
      </c>
      <c r="W361" s="209"/>
      <c r="X361" s="222"/>
      <c r="Y361" s="258"/>
      <c r="Z361" s="223"/>
      <c r="AA361" s="223"/>
      <c r="AB361" s="223"/>
    </row>
    <row r="362" spans="1:28" s="6" customFormat="1" ht="15.75" hidden="1" customHeight="1" x14ac:dyDescent="0.25">
      <c r="A362" s="136">
        <v>354</v>
      </c>
      <c r="B362" s="158" t="e">
        <f t="shared" ca="1" si="184"/>
        <v>#REF!</v>
      </c>
      <c r="C362" s="158" t="e">
        <f t="shared" ca="1" si="185"/>
        <v>#REF!</v>
      </c>
      <c r="D362" s="229"/>
      <c r="E362" s="142"/>
      <c r="F362" s="142" t="e">
        <f t="shared" ca="1" si="186"/>
        <v>#REF!</v>
      </c>
      <c r="G362" s="139"/>
      <c r="H362" s="139"/>
      <c r="I362" s="139" t="e">
        <f t="shared" ca="1" si="188"/>
        <v>#REF!</v>
      </c>
      <c r="J362" s="142"/>
      <c r="K362" s="142"/>
      <c r="L362" s="142" t="e">
        <f t="shared" ca="1" si="187"/>
        <v>#REF!</v>
      </c>
      <c r="M362" s="143" t="e">
        <f t="shared" ca="1" si="189"/>
        <v>#REF!</v>
      </c>
      <c r="N362" s="207" t="e">
        <f t="shared" ca="1" si="190"/>
        <v>#REF!</v>
      </c>
      <c r="O362" s="145" t="e">
        <f t="shared" ca="1" si="191"/>
        <v>#REF!</v>
      </c>
      <c r="P362" s="220" t="e">
        <f t="shared" ca="1" si="192"/>
        <v>#REF!</v>
      </c>
      <c r="Q362" s="145" t="e">
        <f t="shared" ca="1" si="193"/>
        <v>#REF!</v>
      </c>
      <c r="R362" s="144" t="e">
        <f t="shared" ca="1" si="194"/>
        <v>#REF!</v>
      </c>
      <c r="S362" s="144" t="e">
        <f t="shared" ca="1" si="195"/>
        <v>#REF!</v>
      </c>
      <c r="T362" s="256" t="e">
        <f t="shared" ca="1" si="196"/>
        <v>#REF!</v>
      </c>
      <c r="U362" s="145" t="e">
        <f t="shared" ca="1" si="197"/>
        <v>#REF!</v>
      </c>
      <c r="V362" s="144" t="e">
        <f t="shared" ca="1" si="198"/>
        <v>#REF!</v>
      </c>
      <c r="W362" s="209"/>
      <c r="X362" s="222"/>
      <c r="Y362" s="258"/>
      <c r="Z362" s="223"/>
      <c r="AA362" s="223"/>
      <c r="AB362" s="223"/>
    </row>
    <row r="363" spans="1:28" s="6" customFormat="1" ht="15.75" hidden="1" customHeight="1" x14ac:dyDescent="0.25">
      <c r="A363" s="136">
        <v>355</v>
      </c>
      <c r="B363" s="158" t="e">
        <f t="shared" ca="1" si="184"/>
        <v>#REF!</v>
      </c>
      <c r="C363" s="158" t="e">
        <f t="shared" ca="1" si="185"/>
        <v>#REF!</v>
      </c>
      <c r="D363" s="229"/>
      <c r="E363" s="142"/>
      <c r="F363" s="142" t="e">
        <f t="shared" ca="1" si="186"/>
        <v>#REF!</v>
      </c>
      <c r="G363" s="139"/>
      <c r="H363" s="139"/>
      <c r="I363" s="139" t="e">
        <f t="shared" ca="1" si="188"/>
        <v>#REF!</v>
      </c>
      <c r="J363" s="142"/>
      <c r="K363" s="142"/>
      <c r="L363" s="142" t="e">
        <f t="shared" ca="1" si="187"/>
        <v>#REF!</v>
      </c>
      <c r="M363" s="143" t="e">
        <f t="shared" ca="1" si="189"/>
        <v>#REF!</v>
      </c>
      <c r="N363" s="207" t="e">
        <f t="shared" ca="1" si="190"/>
        <v>#REF!</v>
      </c>
      <c r="O363" s="145" t="e">
        <f t="shared" ca="1" si="191"/>
        <v>#REF!</v>
      </c>
      <c r="P363" s="220" t="e">
        <f t="shared" ca="1" si="192"/>
        <v>#REF!</v>
      </c>
      <c r="Q363" s="145" t="e">
        <f t="shared" ca="1" si="193"/>
        <v>#REF!</v>
      </c>
      <c r="R363" s="144" t="e">
        <f t="shared" ca="1" si="194"/>
        <v>#REF!</v>
      </c>
      <c r="S363" s="144" t="e">
        <f t="shared" ca="1" si="195"/>
        <v>#REF!</v>
      </c>
      <c r="T363" s="256" t="e">
        <f t="shared" ca="1" si="196"/>
        <v>#REF!</v>
      </c>
      <c r="U363" s="145" t="e">
        <f t="shared" ca="1" si="197"/>
        <v>#REF!</v>
      </c>
      <c r="V363" s="144" t="e">
        <f t="shared" ca="1" si="198"/>
        <v>#REF!</v>
      </c>
      <c r="W363" s="209"/>
      <c r="X363" s="222"/>
      <c r="Y363" s="258"/>
      <c r="Z363" s="223"/>
      <c r="AA363" s="223"/>
      <c r="AB363" s="223"/>
    </row>
    <row r="364" spans="1:28" s="6" customFormat="1" ht="15.75" hidden="1" customHeight="1" x14ac:dyDescent="0.25">
      <c r="A364" s="136">
        <v>356</v>
      </c>
      <c r="B364" s="158" t="e">
        <f t="shared" ca="1" si="184"/>
        <v>#REF!</v>
      </c>
      <c r="C364" s="158" t="e">
        <f t="shared" ca="1" si="185"/>
        <v>#REF!</v>
      </c>
      <c r="D364" s="229"/>
      <c r="E364" s="142"/>
      <c r="F364" s="142" t="e">
        <f t="shared" ca="1" si="186"/>
        <v>#REF!</v>
      </c>
      <c r="G364" s="139"/>
      <c r="H364" s="139"/>
      <c r="I364" s="139" t="e">
        <f t="shared" ca="1" si="188"/>
        <v>#REF!</v>
      </c>
      <c r="J364" s="142"/>
      <c r="K364" s="142"/>
      <c r="L364" s="142" t="e">
        <f t="shared" ca="1" si="187"/>
        <v>#REF!</v>
      </c>
      <c r="M364" s="143" t="e">
        <f t="shared" ca="1" si="189"/>
        <v>#REF!</v>
      </c>
      <c r="N364" s="207" t="e">
        <f t="shared" ca="1" si="190"/>
        <v>#REF!</v>
      </c>
      <c r="O364" s="145" t="e">
        <f t="shared" ca="1" si="191"/>
        <v>#REF!</v>
      </c>
      <c r="P364" s="220" t="e">
        <f t="shared" ca="1" si="192"/>
        <v>#REF!</v>
      </c>
      <c r="Q364" s="145" t="e">
        <f t="shared" ca="1" si="193"/>
        <v>#REF!</v>
      </c>
      <c r="R364" s="144" t="e">
        <f t="shared" ca="1" si="194"/>
        <v>#REF!</v>
      </c>
      <c r="S364" s="144" t="e">
        <f t="shared" ca="1" si="195"/>
        <v>#REF!</v>
      </c>
      <c r="T364" s="256" t="e">
        <f t="shared" ca="1" si="196"/>
        <v>#REF!</v>
      </c>
      <c r="U364" s="145" t="e">
        <f t="shared" ca="1" si="197"/>
        <v>#REF!</v>
      </c>
      <c r="V364" s="144" t="e">
        <f t="shared" ca="1" si="198"/>
        <v>#REF!</v>
      </c>
      <c r="W364" s="209"/>
      <c r="X364" s="222"/>
      <c r="Y364" s="258"/>
      <c r="Z364" s="223"/>
      <c r="AA364" s="223"/>
      <c r="AB364" s="223"/>
    </row>
    <row r="365" spans="1:28" s="6" customFormat="1" ht="15.75" hidden="1" customHeight="1" x14ac:dyDescent="0.25">
      <c r="A365" s="136">
        <v>357</v>
      </c>
      <c r="B365" s="158" t="e">
        <f t="shared" ca="1" si="184"/>
        <v>#REF!</v>
      </c>
      <c r="C365" s="158" t="e">
        <f t="shared" ca="1" si="185"/>
        <v>#REF!</v>
      </c>
      <c r="D365" s="229"/>
      <c r="E365" s="142"/>
      <c r="F365" s="142" t="e">
        <f t="shared" ca="1" si="186"/>
        <v>#REF!</v>
      </c>
      <c r="G365" s="139"/>
      <c r="H365" s="139"/>
      <c r="I365" s="139" t="e">
        <f t="shared" ca="1" si="188"/>
        <v>#REF!</v>
      </c>
      <c r="J365" s="142"/>
      <c r="K365" s="142"/>
      <c r="L365" s="142" t="e">
        <f t="shared" ca="1" si="187"/>
        <v>#REF!</v>
      </c>
      <c r="M365" s="143" t="e">
        <f t="shared" ca="1" si="189"/>
        <v>#REF!</v>
      </c>
      <c r="N365" s="207" t="e">
        <f t="shared" ca="1" si="190"/>
        <v>#REF!</v>
      </c>
      <c r="O365" s="145" t="e">
        <f t="shared" ca="1" si="191"/>
        <v>#REF!</v>
      </c>
      <c r="P365" s="220" t="e">
        <f t="shared" ca="1" si="192"/>
        <v>#REF!</v>
      </c>
      <c r="Q365" s="145" t="e">
        <f t="shared" ca="1" si="193"/>
        <v>#REF!</v>
      </c>
      <c r="R365" s="144" t="e">
        <f t="shared" ca="1" si="194"/>
        <v>#REF!</v>
      </c>
      <c r="S365" s="144" t="e">
        <f t="shared" ca="1" si="195"/>
        <v>#REF!</v>
      </c>
      <c r="T365" s="256" t="e">
        <f t="shared" ca="1" si="196"/>
        <v>#REF!</v>
      </c>
      <c r="U365" s="145" t="e">
        <f t="shared" ca="1" si="197"/>
        <v>#REF!</v>
      </c>
      <c r="V365" s="144" t="e">
        <f t="shared" ca="1" si="198"/>
        <v>#REF!</v>
      </c>
      <c r="W365" s="209"/>
      <c r="X365" s="222"/>
      <c r="Y365" s="258"/>
      <c r="Z365" s="223"/>
      <c r="AA365" s="223"/>
      <c r="AB365" s="223"/>
    </row>
    <row r="366" spans="1:28" s="6" customFormat="1" ht="15.75" hidden="1" customHeight="1" x14ac:dyDescent="0.25">
      <c r="A366" s="136">
        <v>358</v>
      </c>
      <c r="B366" s="158" t="e">
        <f t="shared" ca="1" si="184"/>
        <v>#REF!</v>
      </c>
      <c r="C366" s="158" t="e">
        <f t="shared" ca="1" si="185"/>
        <v>#REF!</v>
      </c>
      <c r="D366" s="229"/>
      <c r="E366" s="142"/>
      <c r="F366" s="142" t="e">
        <f t="shared" ca="1" si="186"/>
        <v>#REF!</v>
      </c>
      <c r="G366" s="139"/>
      <c r="H366" s="139"/>
      <c r="I366" s="139" t="e">
        <f t="shared" ca="1" si="188"/>
        <v>#REF!</v>
      </c>
      <c r="J366" s="142"/>
      <c r="K366" s="142"/>
      <c r="L366" s="142" t="e">
        <f t="shared" ca="1" si="187"/>
        <v>#REF!</v>
      </c>
      <c r="M366" s="143" t="e">
        <f t="shared" ca="1" si="189"/>
        <v>#REF!</v>
      </c>
      <c r="N366" s="207" t="e">
        <f t="shared" ca="1" si="190"/>
        <v>#REF!</v>
      </c>
      <c r="O366" s="145" t="e">
        <f t="shared" ca="1" si="191"/>
        <v>#REF!</v>
      </c>
      <c r="P366" s="220" t="e">
        <f t="shared" ca="1" si="192"/>
        <v>#REF!</v>
      </c>
      <c r="Q366" s="145" t="e">
        <f t="shared" ca="1" si="193"/>
        <v>#REF!</v>
      </c>
      <c r="R366" s="144" t="e">
        <f t="shared" ca="1" si="194"/>
        <v>#REF!</v>
      </c>
      <c r="S366" s="144" t="e">
        <f t="shared" ca="1" si="195"/>
        <v>#REF!</v>
      </c>
      <c r="T366" s="256" t="e">
        <f t="shared" ca="1" si="196"/>
        <v>#REF!</v>
      </c>
      <c r="U366" s="145" t="e">
        <f t="shared" ca="1" si="197"/>
        <v>#REF!</v>
      </c>
      <c r="V366" s="144" t="e">
        <f t="shared" ca="1" si="198"/>
        <v>#REF!</v>
      </c>
      <c r="W366" s="209"/>
      <c r="X366" s="222"/>
      <c r="Y366" s="258"/>
      <c r="Z366" s="223"/>
      <c r="AA366" s="223"/>
      <c r="AB366" s="223"/>
    </row>
    <row r="367" spans="1:28" s="6" customFormat="1" ht="15.75" hidden="1" customHeight="1" x14ac:dyDescent="0.25">
      <c r="A367" s="136">
        <v>359</v>
      </c>
      <c r="B367" s="158" t="e">
        <f t="shared" ca="1" si="184"/>
        <v>#REF!</v>
      </c>
      <c r="C367" s="158" t="e">
        <f t="shared" ca="1" si="185"/>
        <v>#REF!</v>
      </c>
      <c r="D367" s="229"/>
      <c r="E367" s="142"/>
      <c r="F367" s="142" t="e">
        <f t="shared" ca="1" si="186"/>
        <v>#REF!</v>
      </c>
      <c r="G367" s="139"/>
      <c r="H367" s="139"/>
      <c r="I367" s="139" t="e">
        <f t="shared" ca="1" si="188"/>
        <v>#REF!</v>
      </c>
      <c r="J367" s="142"/>
      <c r="K367" s="142"/>
      <c r="L367" s="142" t="e">
        <f t="shared" ca="1" si="187"/>
        <v>#REF!</v>
      </c>
      <c r="M367" s="143" t="e">
        <f t="shared" ca="1" si="189"/>
        <v>#REF!</v>
      </c>
      <c r="N367" s="207" t="e">
        <f t="shared" ca="1" si="190"/>
        <v>#REF!</v>
      </c>
      <c r="O367" s="145" t="e">
        <f t="shared" ca="1" si="191"/>
        <v>#REF!</v>
      </c>
      <c r="P367" s="220" t="e">
        <f t="shared" ca="1" si="192"/>
        <v>#REF!</v>
      </c>
      <c r="Q367" s="145" t="e">
        <f t="shared" ca="1" si="193"/>
        <v>#REF!</v>
      </c>
      <c r="R367" s="144" t="e">
        <f t="shared" ca="1" si="194"/>
        <v>#REF!</v>
      </c>
      <c r="S367" s="144" t="e">
        <f t="shared" ca="1" si="195"/>
        <v>#REF!</v>
      </c>
      <c r="T367" s="256" t="e">
        <f t="shared" ca="1" si="196"/>
        <v>#REF!</v>
      </c>
      <c r="U367" s="145" t="e">
        <f t="shared" ca="1" si="197"/>
        <v>#REF!</v>
      </c>
      <c r="V367" s="144" t="e">
        <f t="shared" ca="1" si="198"/>
        <v>#REF!</v>
      </c>
      <c r="W367" s="209"/>
      <c r="X367" s="222"/>
      <c r="Y367" s="258"/>
      <c r="Z367" s="223"/>
      <c r="AA367" s="223"/>
      <c r="AB367" s="223"/>
    </row>
    <row r="368" spans="1:28" s="6" customFormat="1" ht="15.75" hidden="1" customHeight="1" x14ac:dyDescent="0.25">
      <c r="A368" s="136">
        <v>360</v>
      </c>
      <c r="B368" s="158" t="e">
        <f t="shared" ca="1" si="184"/>
        <v>#REF!</v>
      </c>
      <c r="C368" s="158" t="e">
        <f t="shared" ca="1" si="185"/>
        <v>#REF!</v>
      </c>
      <c r="D368" s="229"/>
      <c r="E368" s="142"/>
      <c r="F368" s="142" t="e">
        <f t="shared" ca="1" si="186"/>
        <v>#REF!</v>
      </c>
      <c r="G368" s="139"/>
      <c r="H368" s="139"/>
      <c r="I368" s="139" t="e">
        <f t="shared" ca="1" si="188"/>
        <v>#REF!</v>
      </c>
      <c r="J368" s="142"/>
      <c r="K368" s="142"/>
      <c r="L368" s="142" t="e">
        <f t="shared" ca="1" si="187"/>
        <v>#REF!</v>
      </c>
      <c r="M368" s="143" t="e">
        <f t="shared" ca="1" si="189"/>
        <v>#REF!</v>
      </c>
      <c r="N368" s="207" t="e">
        <f t="shared" ca="1" si="190"/>
        <v>#REF!</v>
      </c>
      <c r="O368" s="145" t="e">
        <f t="shared" ca="1" si="191"/>
        <v>#REF!</v>
      </c>
      <c r="P368" s="220" t="e">
        <f t="shared" ca="1" si="192"/>
        <v>#REF!</v>
      </c>
      <c r="Q368" s="145" t="e">
        <f t="shared" ca="1" si="193"/>
        <v>#REF!</v>
      </c>
      <c r="R368" s="144" t="e">
        <f t="shared" ca="1" si="194"/>
        <v>#REF!</v>
      </c>
      <c r="S368" s="144" t="e">
        <f t="shared" ca="1" si="195"/>
        <v>#REF!</v>
      </c>
      <c r="T368" s="256" t="e">
        <f t="shared" ca="1" si="196"/>
        <v>#REF!</v>
      </c>
      <c r="U368" s="145" t="e">
        <f t="shared" ca="1" si="197"/>
        <v>#REF!</v>
      </c>
      <c r="V368" s="144" t="e">
        <f t="shared" ca="1" si="198"/>
        <v>#REF!</v>
      </c>
      <c r="W368" s="209"/>
      <c r="X368" s="222"/>
      <c r="Y368" s="258"/>
      <c r="Z368" s="223"/>
      <c r="AA368" s="223"/>
      <c r="AB368" s="223"/>
    </row>
    <row r="369" spans="1:28" s="6" customFormat="1" ht="15.75" hidden="1" customHeight="1" x14ac:dyDescent="0.25">
      <c r="A369" s="136">
        <v>361</v>
      </c>
      <c r="B369" s="158" t="e">
        <f t="shared" ca="1" si="184"/>
        <v>#REF!</v>
      </c>
      <c r="C369" s="158" t="e">
        <f t="shared" ca="1" si="185"/>
        <v>#REF!</v>
      </c>
      <c r="D369" s="229"/>
      <c r="E369" s="142"/>
      <c r="F369" s="142" t="e">
        <f t="shared" ca="1" si="186"/>
        <v>#REF!</v>
      </c>
      <c r="G369" s="139"/>
      <c r="H369" s="139"/>
      <c r="I369" s="139" t="e">
        <f t="shared" ca="1" si="188"/>
        <v>#REF!</v>
      </c>
      <c r="J369" s="142"/>
      <c r="K369" s="142"/>
      <c r="L369" s="142" t="e">
        <f t="shared" ca="1" si="187"/>
        <v>#REF!</v>
      </c>
      <c r="M369" s="143" t="e">
        <f t="shared" ca="1" si="189"/>
        <v>#REF!</v>
      </c>
      <c r="N369" s="207" t="e">
        <f t="shared" ca="1" si="190"/>
        <v>#REF!</v>
      </c>
      <c r="O369" s="145" t="e">
        <f t="shared" ca="1" si="191"/>
        <v>#REF!</v>
      </c>
      <c r="P369" s="220" t="e">
        <f t="shared" ca="1" si="192"/>
        <v>#REF!</v>
      </c>
      <c r="Q369" s="145" t="e">
        <f t="shared" ca="1" si="193"/>
        <v>#REF!</v>
      </c>
      <c r="R369" s="144" t="e">
        <f t="shared" ca="1" si="194"/>
        <v>#REF!</v>
      </c>
      <c r="S369" s="144" t="e">
        <f t="shared" ca="1" si="195"/>
        <v>#REF!</v>
      </c>
      <c r="T369" s="256" t="e">
        <f t="shared" ca="1" si="196"/>
        <v>#REF!</v>
      </c>
      <c r="U369" s="145" t="e">
        <f t="shared" ca="1" si="197"/>
        <v>#REF!</v>
      </c>
      <c r="V369" s="144" t="e">
        <f t="shared" ca="1" si="198"/>
        <v>#REF!</v>
      </c>
      <c r="W369" s="209"/>
      <c r="X369" s="222"/>
      <c r="Y369" s="258"/>
      <c r="Z369" s="223"/>
      <c r="AA369" s="223"/>
      <c r="AB369" s="223"/>
    </row>
    <row r="370" spans="1:28" s="6" customFormat="1" ht="15.75" hidden="1" customHeight="1" x14ac:dyDescent="0.25">
      <c r="A370" s="136">
        <v>362</v>
      </c>
      <c r="B370" s="158" t="e">
        <f t="shared" ca="1" si="184"/>
        <v>#REF!</v>
      </c>
      <c r="C370" s="158" t="e">
        <f t="shared" ca="1" si="185"/>
        <v>#REF!</v>
      </c>
      <c r="D370" s="229"/>
      <c r="E370" s="142"/>
      <c r="F370" s="142" t="e">
        <f t="shared" ca="1" si="186"/>
        <v>#REF!</v>
      </c>
      <c r="G370" s="139"/>
      <c r="H370" s="139"/>
      <c r="I370" s="139" t="e">
        <f t="shared" ca="1" si="188"/>
        <v>#REF!</v>
      </c>
      <c r="J370" s="142"/>
      <c r="K370" s="142"/>
      <c r="L370" s="142" t="e">
        <f t="shared" ca="1" si="187"/>
        <v>#REF!</v>
      </c>
      <c r="M370" s="143" t="e">
        <f t="shared" ca="1" si="189"/>
        <v>#REF!</v>
      </c>
      <c r="N370" s="207" t="e">
        <f t="shared" ca="1" si="190"/>
        <v>#REF!</v>
      </c>
      <c r="O370" s="145" t="e">
        <f t="shared" ca="1" si="191"/>
        <v>#REF!</v>
      </c>
      <c r="P370" s="220" t="e">
        <f t="shared" ca="1" si="192"/>
        <v>#REF!</v>
      </c>
      <c r="Q370" s="145" t="e">
        <f t="shared" ca="1" si="193"/>
        <v>#REF!</v>
      </c>
      <c r="R370" s="144" t="e">
        <f t="shared" ca="1" si="194"/>
        <v>#REF!</v>
      </c>
      <c r="S370" s="144" t="e">
        <f t="shared" ca="1" si="195"/>
        <v>#REF!</v>
      </c>
      <c r="T370" s="256" t="e">
        <f t="shared" ca="1" si="196"/>
        <v>#REF!</v>
      </c>
      <c r="U370" s="145" t="e">
        <f t="shared" ca="1" si="197"/>
        <v>#REF!</v>
      </c>
      <c r="V370" s="144" t="e">
        <f t="shared" ca="1" si="198"/>
        <v>#REF!</v>
      </c>
      <c r="W370" s="209"/>
      <c r="X370" s="222"/>
      <c r="Y370" s="258"/>
      <c r="Z370" s="223"/>
      <c r="AA370" s="223"/>
      <c r="AB370" s="223"/>
    </row>
    <row r="371" spans="1:28" s="6" customFormat="1" ht="15.75" hidden="1" customHeight="1" x14ac:dyDescent="0.25">
      <c r="A371" s="136">
        <v>363</v>
      </c>
      <c r="B371" s="158" t="e">
        <f t="shared" ca="1" si="184"/>
        <v>#REF!</v>
      </c>
      <c r="C371" s="158" t="e">
        <f t="shared" ca="1" si="185"/>
        <v>#REF!</v>
      </c>
      <c r="D371" s="229"/>
      <c r="E371" s="142"/>
      <c r="F371" s="142" t="e">
        <f t="shared" ca="1" si="186"/>
        <v>#REF!</v>
      </c>
      <c r="G371" s="139"/>
      <c r="H371" s="139"/>
      <c r="I371" s="139" t="e">
        <f t="shared" ca="1" si="188"/>
        <v>#REF!</v>
      </c>
      <c r="J371" s="142"/>
      <c r="K371" s="142"/>
      <c r="L371" s="142" t="e">
        <f t="shared" ca="1" si="187"/>
        <v>#REF!</v>
      </c>
      <c r="M371" s="143" t="e">
        <f t="shared" ca="1" si="189"/>
        <v>#REF!</v>
      </c>
      <c r="N371" s="207" t="e">
        <f t="shared" ca="1" si="190"/>
        <v>#REF!</v>
      </c>
      <c r="O371" s="145" t="e">
        <f t="shared" ca="1" si="191"/>
        <v>#REF!</v>
      </c>
      <c r="P371" s="220" t="e">
        <f t="shared" ca="1" si="192"/>
        <v>#REF!</v>
      </c>
      <c r="Q371" s="145" t="e">
        <f t="shared" ca="1" si="193"/>
        <v>#REF!</v>
      </c>
      <c r="R371" s="144" t="e">
        <f t="shared" ca="1" si="194"/>
        <v>#REF!</v>
      </c>
      <c r="S371" s="144" t="e">
        <f t="shared" ca="1" si="195"/>
        <v>#REF!</v>
      </c>
      <c r="T371" s="256" t="e">
        <f t="shared" ca="1" si="196"/>
        <v>#REF!</v>
      </c>
      <c r="U371" s="145" t="e">
        <f t="shared" ca="1" si="197"/>
        <v>#REF!</v>
      </c>
      <c r="V371" s="144" t="e">
        <f t="shared" ca="1" si="198"/>
        <v>#REF!</v>
      </c>
      <c r="W371" s="209"/>
      <c r="X371" s="222"/>
      <c r="Y371" s="258"/>
      <c r="Z371" s="223"/>
      <c r="AA371" s="223"/>
      <c r="AB371" s="223"/>
    </row>
    <row r="372" spans="1:28" s="6" customFormat="1" ht="15.75" hidden="1" customHeight="1" x14ac:dyDescent="0.25">
      <c r="A372" s="136">
        <v>364</v>
      </c>
      <c r="B372" s="158" t="e">
        <f t="shared" ca="1" si="184"/>
        <v>#REF!</v>
      </c>
      <c r="C372" s="158" t="e">
        <f t="shared" ca="1" si="185"/>
        <v>#REF!</v>
      </c>
      <c r="D372" s="229"/>
      <c r="E372" s="142"/>
      <c r="F372" s="142" t="e">
        <f t="shared" ca="1" si="186"/>
        <v>#REF!</v>
      </c>
      <c r="G372" s="139"/>
      <c r="H372" s="139"/>
      <c r="I372" s="139" t="e">
        <f t="shared" ca="1" si="188"/>
        <v>#REF!</v>
      </c>
      <c r="J372" s="142"/>
      <c r="K372" s="142"/>
      <c r="L372" s="142" t="e">
        <f t="shared" ca="1" si="187"/>
        <v>#REF!</v>
      </c>
      <c r="M372" s="143" t="e">
        <f t="shared" ca="1" si="189"/>
        <v>#REF!</v>
      </c>
      <c r="N372" s="207" t="e">
        <f t="shared" ca="1" si="190"/>
        <v>#REF!</v>
      </c>
      <c r="O372" s="145" t="e">
        <f t="shared" ca="1" si="191"/>
        <v>#REF!</v>
      </c>
      <c r="P372" s="220" t="e">
        <f t="shared" ca="1" si="192"/>
        <v>#REF!</v>
      </c>
      <c r="Q372" s="145" t="e">
        <f t="shared" ca="1" si="193"/>
        <v>#REF!</v>
      </c>
      <c r="R372" s="144" t="e">
        <f t="shared" ca="1" si="194"/>
        <v>#REF!</v>
      </c>
      <c r="S372" s="144" t="e">
        <f t="shared" ca="1" si="195"/>
        <v>#REF!</v>
      </c>
      <c r="T372" s="256" t="e">
        <f t="shared" ca="1" si="196"/>
        <v>#REF!</v>
      </c>
      <c r="U372" s="145" t="e">
        <f t="shared" ca="1" si="197"/>
        <v>#REF!</v>
      </c>
      <c r="V372" s="144" t="e">
        <f t="shared" ca="1" si="198"/>
        <v>#REF!</v>
      </c>
      <c r="W372" s="209"/>
      <c r="X372" s="222"/>
      <c r="Y372" s="258"/>
      <c r="Z372" s="223"/>
      <c r="AA372" s="223"/>
      <c r="AB372" s="223"/>
    </row>
    <row r="373" spans="1:28" s="6" customFormat="1" ht="15.75" hidden="1" customHeight="1" x14ac:dyDescent="0.25">
      <c r="A373" s="136">
        <v>365</v>
      </c>
      <c r="B373" s="158" t="e">
        <f t="shared" ca="1" si="184"/>
        <v>#REF!</v>
      </c>
      <c r="C373" s="158" t="e">
        <f t="shared" ca="1" si="185"/>
        <v>#REF!</v>
      </c>
      <c r="D373" s="229"/>
      <c r="E373" s="142"/>
      <c r="F373" s="142" t="e">
        <f t="shared" ca="1" si="186"/>
        <v>#REF!</v>
      </c>
      <c r="G373" s="139"/>
      <c r="H373" s="139"/>
      <c r="I373" s="139" t="e">
        <f t="shared" ca="1" si="188"/>
        <v>#REF!</v>
      </c>
      <c r="J373" s="142"/>
      <c r="K373" s="142"/>
      <c r="L373" s="142" t="e">
        <f t="shared" ca="1" si="187"/>
        <v>#REF!</v>
      </c>
      <c r="M373" s="143" t="e">
        <f t="shared" ca="1" si="189"/>
        <v>#REF!</v>
      </c>
      <c r="N373" s="207" t="e">
        <f t="shared" ca="1" si="190"/>
        <v>#REF!</v>
      </c>
      <c r="O373" s="145" t="e">
        <f t="shared" ca="1" si="191"/>
        <v>#REF!</v>
      </c>
      <c r="P373" s="220" t="e">
        <f t="shared" ca="1" si="192"/>
        <v>#REF!</v>
      </c>
      <c r="Q373" s="145" t="e">
        <f t="shared" ca="1" si="193"/>
        <v>#REF!</v>
      </c>
      <c r="R373" s="144" t="e">
        <f t="shared" ca="1" si="194"/>
        <v>#REF!</v>
      </c>
      <c r="S373" s="144" t="e">
        <f t="shared" ca="1" si="195"/>
        <v>#REF!</v>
      </c>
      <c r="T373" s="256" t="e">
        <f t="shared" ca="1" si="196"/>
        <v>#REF!</v>
      </c>
      <c r="U373" s="145" t="e">
        <f t="shared" ca="1" si="197"/>
        <v>#REF!</v>
      </c>
      <c r="V373" s="144" t="e">
        <f t="shared" ca="1" si="198"/>
        <v>#REF!</v>
      </c>
      <c r="W373" s="209"/>
      <c r="X373" s="222"/>
      <c r="Y373" s="258"/>
      <c r="Z373" s="223"/>
      <c r="AA373" s="223"/>
      <c r="AB373" s="223"/>
    </row>
    <row r="374" spans="1:28" s="6" customFormat="1" ht="15.75" hidden="1" customHeight="1" x14ac:dyDescent="0.25">
      <c r="A374" s="136">
        <v>366</v>
      </c>
      <c r="B374" s="158" t="e">
        <f t="shared" ca="1" si="184"/>
        <v>#REF!</v>
      </c>
      <c r="C374" s="158" t="e">
        <f t="shared" ca="1" si="185"/>
        <v>#REF!</v>
      </c>
      <c r="D374" s="229"/>
      <c r="E374" s="142"/>
      <c r="F374" s="142" t="e">
        <f t="shared" ca="1" si="186"/>
        <v>#REF!</v>
      </c>
      <c r="G374" s="139"/>
      <c r="H374" s="139"/>
      <c r="I374" s="139" t="e">
        <f t="shared" ca="1" si="188"/>
        <v>#REF!</v>
      </c>
      <c r="J374" s="142"/>
      <c r="K374" s="142"/>
      <c r="L374" s="142" t="e">
        <f t="shared" ca="1" si="187"/>
        <v>#REF!</v>
      </c>
      <c r="M374" s="143" t="e">
        <f t="shared" ca="1" si="189"/>
        <v>#REF!</v>
      </c>
      <c r="N374" s="207" t="e">
        <f t="shared" ca="1" si="190"/>
        <v>#REF!</v>
      </c>
      <c r="O374" s="145" t="e">
        <f t="shared" ca="1" si="191"/>
        <v>#REF!</v>
      </c>
      <c r="P374" s="220" t="e">
        <f t="shared" ca="1" si="192"/>
        <v>#REF!</v>
      </c>
      <c r="Q374" s="145" t="e">
        <f t="shared" ca="1" si="193"/>
        <v>#REF!</v>
      </c>
      <c r="R374" s="144" t="e">
        <f t="shared" ca="1" si="194"/>
        <v>#REF!</v>
      </c>
      <c r="S374" s="144" t="e">
        <f t="shared" ca="1" si="195"/>
        <v>#REF!</v>
      </c>
      <c r="T374" s="256" t="e">
        <f t="shared" ca="1" si="196"/>
        <v>#REF!</v>
      </c>
      <c r="U374" s="145" t="e">
        <f t="shared" ca="1" si="197"/>
        <v>#REF!</v>
      </c>
      <c r="V374" s="144" t="e">
        <f t="shared" ca="1" si="198"/>
        <v>#REF!</v>
      </c>
      <c r="W374" s="209"/>
      <c r="X374" s="222"/>
      <c r="Y374" s="258"/>
      <c r="Z374" s="223"/>
      <c r="AA374" s="223"/>
      <c r="AB374" s="223"/>
    </row>
    <row r="375" spans="1:28" s="6" customFormat="1" ht="15.75" hidden="1" customHeight="1" x14ac:dyDescent="0.25">
      <c r="A375" s="136">
        <v>367</v>
      </c>
      <c r="B375" s="158" t="e">
        <f t="shared" ca="1" si="184"/>
        <v>#REF!</v>
      </c>
      <c r="C375" s="158" t="e">
        <f t="shared" ca="1" si="185"/>
        <v>#REF!</v>
      </c>
      <c r="D375" s="229"/>
      <c r="E375" s="142"/>
      <c r="F375" s="142" t="e">
        <f t="shared" ca="1" si="186"/>
        <v>#REF!</v>
      </c>
      <c r="G375" s="139"/>
      <c r="H375" s="139"/>
      <c r="I375" s="139" t="e">
        <f t="shared" ca="1" si="188"/>
        <v>#REF!</v>
      </c>
      <c r="J375" s="142"/>
      <c r="K375" s="142"/>
      <c r="L375" s="142" t="e">
        <f t="shared" ca="1" si="187"/>
        <v>#REF!</v>
      </c>
      <c r="M375" s="143" t="e">
        <f t="shared" ca="1" si="189"/>
        <v>#REF!</v>
      </c>
      <c r="N375" s="207" t="e">
        <f t="shared" ca="1" si="190"/>
        <v>#REF!</v>
      </c>
      <c r="O375" s="145" t="e">
        <f t="shared" ca="1" si="191"/>
        <v>#REF!</v>
      </c>
      <c r="P375" s="220" t="e">
        <f t="shared" ca="1" si="192"/>
        <v>#REF!</v>
      </c>
      <c r="Q375" s="145" t="e">
        <f t="shared" ca="1" si="193"/>
        <v>#REF!</v>
      </c>
      <c r="R375" s="144" t="e">
        <f t="shared" ca="1" si="194"/>
        <v>#REF!</v>
      </c>
      <c r="S375" s="144" t="e">
        <f t="shared" ca="1" si="195"/>
        <v>#REF!</v>
      </c>
      <c r="T375" s="256" t="e">
        <f t="shared" ca="1" si="196"/>
        <v>#REF!</v>
      </c>
      <c r="U375" s="145" t="e">
        <f t="shared" ca="1" si="197"/>
        <v>#REF!</v>
      </c>
      <c r="V375" s="144" t="e">
        <f t="shared" ca="1" si="198"/>
        <v>#REF!</v>
      </c>
      <c r="W375" s="209"/>
      <c r="X375" s="222"/>
      <c r="Y375" s="258"/>
      <c r="Z375" s="223"/>
      <c r="AA375" s="223"/>
      <c r="AB375" s="223"/>
    </row>
    <row r="376" spans="1:28" s="6" customFormat="1" ht="15.75" hidden="1" customHeight="1" x14ac:dyDescent="0.25">
      <c r="A376" s="136">
        <v>368</v>
      </c>
      <c r="B376" s="158" t="e">
        <f t="shared" ca="1" si="184"/>
        <v>#REF!</v>
      </c>
      <c r="C376" s="158" t="e">
        <f t="shared" ca="1" si="185"/>
        <v>#REF!</v>
      </c>
      <c r="D376" s="229"/>
      <c r="E376" s="142"/>
      <c r="F376" s="142" t="e">
        <f t="shared" ca="1" si="186"/>
        <v>#REF!</v>
      </c>
      <c r="G376" s="139"/>
      <c r="H376" s="139"/>
      <c r="I376" s="139" t="e">
        <f t="shared" ca="1" si="188"/>
        <v>#REF!</v>
      </c>
      <c r="J376" s="142"/>
      <c r="K376" s="142"/>
      <c r="L376" s="142" t="e">
        <f t="shared" ca="1" si="187"/>
        <v>#REF!</v>
      </c>
      <c r="M376" s="143" t="e">
        <f t="shared" ca="1" si="189"/>
        <v>#REF!</v>
      </c>
      <c r="N376" s="207" t="e">
        <f t="shared" ca="1" si="190"/>
        <v>#REF!</v>
      </c>
      <c r="O376" s="145" t="e">
        <f t="shared" ca="1" si="191"/>
        <v>#REF!</v>
      </c>
      <c r="P376" s="220" t="e">
        <f t="shared" ca="1" si="192"/>
        <v>#REF!</v>
      </c>
      <c r="Q376" s="145" t="e">
        <f t="shared" ca="1" si="193"/>
        <v>#REF!</v>
      </c>
      <c r="R376" s="144" t="e">
        <f t="shared" ca="1" si="194"/>
        <v>#REF!</v>
      </c>
      <c r="S376" s="144" t="e">
        <f t="shared" ca="1" si="195"/>
        <v>#REF!</v>
      </c>
      <c r="T376" s="256" t="e">
        <f t="shared" ca="1" si="196"/>
        <v>#REF!</v>
      </c>
      <c r="U376" s="145" t="e">
        <f t="shared" ca="1" si="197"/>
        <v>#REF!</v>
      </c>
      <c r="V376" s="144" t="e">
        <f t="shared" ca="1" si="198"/>
        <v>#REF!</v>
      </c>
      <c r="W376" s="209"/>
      <c r="X376" s="222"/>
      <c r="Y376" s="258"/>
      <c r="Z376" s="223"/>
      <c r="AA376" s="223"/>
      <c r="AB376" s="223"/>
    </row>
    <row r="377" spans="1:28" s="6" customFormat="1" ht="15.75" hidden="1" customHeight="1" x14ac:dyDescent="0.25">
      <c r="A377" s="136">
        <v>369</v>
      </c>
      <c r="B377" s="158" t="e">
        <f t="shared" ca="1" si="184"/>
        <v>#REF!</v>
      </c>
      <c r="C377" s="158" t="e">
        <f t="shared" ca="1" si="185"/>
        <v>#REF!</v>
      </c>
      <c r="D377" s="229"/>
      <c r="E377" s="142"/>
      <c r="F377" s="142" t="e">
        <f t="shared" ca="1" si="186"/>
        <v>#REF!</v>
      </c>
      <c r="G377" s="139"/>
      <c r="H377" s="139"/>
      <c r="I377" s="139" t="e">
        <f t="shared" ca="1" si="188"/>
        <v>#REF!</v>
      </c>
      <c r="J377" s="142"/>
      <c r="K377" s="142"/>
      <c r="L377" s="142" t="e">
        <f t="shared" ca="1" si="187"/>
        <v>#REF!</v>
      </c>
      <c r="M377" s="143" t="e">
        <f t="shared" ca="1" si="189"/>
        <v>#REF!</v>
      </c>
      <c r="N377" s="207" t="e">
        <f t="shared" ca="1" si="190"/>
        <v>#REF!</v>
      </c>
      <c r="O377" s="145" t="e">
        <f t="shared" ca="1" si="191"/>
        <v>#REF!</v>
      </c>
      <c r="P377" s="220" t="e">
        <f t="shared" ca="1" si="192"/>
        <v>#REF!</v>
      </c>
      <c r="Q377" s="145" t="e">
        <f t="shared" ca="1" si="193"/>
        <v>#REF!</v>
      </c>
      <c r="R377" s="144" t="e">
        <f t="shared" ca="1" si="194"/>
        <v>#REF!</v>
      </c>
      <c r="S377" s="144" t="e">
        <f t="shared" ca="1" si="195"/>
        <v>#REF!</v>
      </c>
      <c r="T377" s="256" t="e">
        <f t="shared" ca="1" si="196"/>
        <v>#REF!</v>
      </c>
      <c r="U377" s="145" t="e">
        <f t="shared" ca="1" si="197"/>
        <v>#REF!</v>
      </c>
      <c r="V377" s="144" t="e">
        <f t="shared" ca="1" si="198"/>
        <v>#REF!</v>
      </c>
      <c r="W377" s="209"/>
      <c r="X377" s="222"/>
      <c r="Y377" s="258"/>
      <c r="Z377" s="223"/>
      <c r="AA377" s="223"/>
      <c r="AB377" s="223"/>
    </row>
    <row r="378" spans="1:28" s="6" customFormat="1" ht="18" hidden="1" customHeight="1" x14ac:dyDescent="0.25">
      <c r="A378" s="136">
        <v>370</v>
      </c>
      <c r="B378" s="158" t="e">
        <f t="shared" ca="1" si="184"/>
        <v>#REF!</v>
      </c>
      <c r="C378" s="158" t="e">
        <f t="shared" ca="1" si="185"/>
        <v>#REF!</v>
      </c>
      <c r="D378" s="229"/>
      <c r="E378" s="142"/>
      <c r="F378" s="142" t="e">
        <f t="shared" ca="1" si="186"/>
        <v>#REF!</v>
      </c>
      <c r="G378" s="139"/>
      <c r="H378" s="139"/>
      <c r="I378" s="139" t="e">
        <f t="shared" ca="1" si="188"/>
        <v>#REF!</v>
      </c>
      <c r="J378" s="142"/>
      <c r="K378" s="142"/>
      <c r="L378" s="142" t="e">
        <f t="shared" ca="1" si="187"/>
        <v>#REF!</v>
      </c>
      <c r="M378" s="143" t="e">
        <f t="shared" ca="1" si="189"/>
        <v>#REF!</v>
      </c>
      <c r="N378" s="207" t="e">
        <f t="shared" ca="1" si="190"/>
        <v>#REF!</v>
      </c>
      <c r="O378" s="145" t="e">
        <f t="shared" ca="1" si="191"/>
        <v>#REF!</v>
      </c>
      <c r="P378" s="220" t="e">
        <f t="shared" ca="1" si="192"/>
        <v>#REF!</v>
      </c>
      <c r="Q378" s="145" t="e">
        <f t="shared" ca="1" si="193"/>
        <v>#REF!</v>
      </c>
      <c r="R378" s="144" t="e">
        <f t="shared" ca="1" si="194"/>
        <v>#REF!</v>
      </c>
      <c r="S378" s="144" t="e">
        <f t="shared" ca="1" si="195"/>
        <v>#REF!</v>
      </c>
      <c r="T378" s="256" t="e">
        <f t="shared" ca="1" si="196"/>
        <v>#REF!</v>
      </c>
      <c r="U378" s="145" t="e">
        <f t="shared" ca="1" si="197"/>
        <v>#REF!</v>
      </c>
      <c r="V378" s="144" t="e">
        <f t="shared" ca="1" si="198"/>
        <v>#REF!</v>
      </c>
      <c r="W378" s="209"/>
      <c r="X378" s="222"/>
      <c r="Y378" s="258"/>
      <c r="Z378" s="223"/>
      <c r="AA378" s="223"/>
      <c r="AB378" s="223"/>
    </row>
    <row r="379" spans="1:28" s="6" customFormat="1" ht="18" hidden="1" customHeight="1" x14ac:dyDescent="0.25">
      <c r="A379" s="136">
        <v>371</v>
      </c>
      <c r="B379" s="158" t="e">
        <f t="shared" ca="1" si="184"/>
        <v>#REF!</v>
      </c>
      <c r="C379" s="158" t="e">
        <f t="shared" ca="1" si="185"/>
        <v>#REF!</v>
      </c>
      <c r="D379" s="229"/>
      <c r="E379" s="142"/>
      <c r="F379" s="142" t="e">
        <f t="shared" ca="1" si="186"/>
        <v>#REF!</v>
      </c>
      <c r="G379" s="139"/>
      <c r="H379" s="139"/>
      <c r="I379" s="139" t="e">
        <f t="shared" ca="1" si="188"/>
        <v>#REF!</v>
      </c>
      <c r="J379" s="142"/>
      <c r="K379" s="142"/>
      <c r="L379" s="142" t="e">
        <f t="shared" ca="1" si="187"/>
        <v>#REF!</v>
      </c>
      <c r="M379" s="143" t="e">
        <f t="shared" ca="1" si="189"/>
        <v>#REF!</v>
      </c>
      <c r="N379" s="207" t="e">
        <f t="shared" ca="1" si="190"/>
        <v>#REF!</v>
      </c>
      <c r="O379" s="145" t="e">
        <f t="shared" ca="1" si="191"/>
        <v>#REF!</v>
      </c>
      <c r="P379" s="220" t="e">
        <f t="shared" ca="1" si="192"/>
        <v>#REF!</v>
      </c>
      <c r="Q379" s="145" t="e">
        <f t="shared" ca="1" si="193"/>
        <v>#REF!</v>
      </c>
      <c r="R379" s="144" t="e">
        <f t="shared" ca="1" si="194"/>
        <v>#REF!</v>
      </c>
      <c r="S379" s="144" t="e">
        <f t="shared" ca="1" si="195"/>
        <v>#REF!</v>
      </c>
      <c r="T379" s="256" t="e">
        <f t="shared" ca="1" si="196"/>
        <v>#REF!</v>
      </c>
      <c r="U379" s="145" t="e">
        <f t="shared" ca="1" si="197"/>
        <v>#REF!</v>
      </c>
      <c r="V379" s="144" t="e">
        <f t="shared" ca="1" si="198"/>
        <v>#REF!</v>
      </c>
      <c r="W379" s="209"/>
      <c r="X379" s="222"/>
      <c r="Y379" s="258"/>
      <c r="Z379" s="223"/>
      <c r="AA379" s="223"/>
      <c r="AB379" s="223"/>
    </row>
    <row r="380" spans="1:28" s="6" customFormat="1" ht="18" hidden="1" customHeight="1" x14ac:dyDescent="0.25">
      <c r="A380" s="136">
        <v>372</v>
      </c>
      <c r="B380" s="158" t="e">
        <f t="shared" ca="1" si="184"/>
        <v>#REF!</v>
      </c>
      <c r="C380" s="158" t="e">
        <f t="shared" ca="1" si="185"/>
        <v>#REF!</v>
      </c>
      <c r="D380" s="229"/>
      <c r="E380" s="142"/>
      <c r="F380" s="142" t="e">
        <f t="shared" ca="1" si="186"/>
        <v>#REF!</v>
      </c>
      <c r="G380" s="139"/>
      <c r="H380" s="139"/>
      <c r="I380" s="139" t="e">
        <f t="shared" ca="1" si="188"/>
        <v>#REF!</v>
      </c>
      <c r="J380" s="142"/>
      <c r="K380" s="142"/>
      <c r="L380" s="142" t="e">
        <f t="shared" ca="1" si="187"/>
        <v>#REF!</v>
      </c>
      <c r="M380" s="143" t="e">
        <f t="shared" ca="1" si="189"/>
        <v>#REF!</v>
      </c>
      <c r="N380" s="207" t="e">
        <f t="shared" ca="1" si="190"/>
        <v>#REF!</v>
      </c>
      <c r="O380" s="145" t="e">
        <f t="shared" ca="1" si="191"/>
        <v>#REF!</v>
      </c>
      <c r="P380" s="220" t="e">
        <f t="shared" ca="1" si="192"/>
        <v>#REF!</v>
      </c>
      <c r="Q380" s="145" t="e">
        <f t="shared" ca="1" si="193"/>
        <v>#REF!</v>
      </c>
      <c r="R380" s="144" t="e">
        <f t="shared" ca="1" si="194"/>
        <v>#REF!</v>
      </c>
      <c r="S380" s="144" t="e">
        <f t="shared" ca="1" si="195"/>
        <v>#REF!</v>
      </c>
      <c r="T380" s="256" t="e">
        <f t="shared" ca="1" si="196"/>
        <v>#REF!</v>
      </c>
      <c r="U380" s="145" t="e">
        <f t="shared" ca="1" si="197"/>
        <v>#REF!</v>
      </c>
      <c r="V380" s="144" t="e">
        <f t="shared" ca="1" si="198"/>
        <v>#REF!</v>
      </c>
      <c r="W380" s="209"/>
      <c r="X380" s="222"/>
      <c r="Y380" s="258"/>
      <c r="Z380" s="223"/>
      <c r="AA380" s="223"/>
      <c r="AB380" s="223"/>
    </row>
    <row r="381" spans="1:28" s="6" customFormat="1" ht="18" hidden="1" customHeight="1" x14ac:dyDescent="0.25">
      <c r="A381" s="136">
        <v>373</v>
      </c>
      <c r="B381" s="158" t="e">
        <f t="shared" ca="1" si="184"/>
        <v>#REF!</v>
      </c>
      <c r="C381" s="158" t="e">
        <f t="shared" ca="1" si="185"/>
        <v>#REF!</v>
      </c>
      <c r="D381" s="229"/>
      <c r="E381" s="142"/>
      <c r="F381" s="142" t="e">
        <f t="shared" ca="1" si="186"/>
        <v>#REF!</v>
      </c>
      <c r="G381" s="139"/>
      <c r="H381" s="139"/>
      <c r="I381" s="139" t="e">
        <f t="shared" ca="1" si="188"/>
        <v>#REF!</v>
      </c>
      <c r="J381" s="142"/>
      <c r="K381" s="142"/>
      <c r="L381" s="142" t="e">
        <f t="shared" ca="1" si="187"/>
        <v>#REF!</v>
      </c>
      <c r="M381" s="143" t="e">
        <f t="shared" ca="1" si="189"/>
        <v>#REF!</v>
      </c>
      <c r="N381" s="207" t="e">
        <f t="shared" ca="1" si="190"/>
        <v>#REF!</v>
      </c>
      <c r="O381" s="145" t="e">
        <f t="shared" ca="1" si="191"/>
        <v>#REF!</v>
      </c>
      <c r="P381" s="220" t="e">
        <f t="shared" ca="1" si="192"/>
        <v>#REF!</v>
      </c>
      <c r="Q381" s="145" t="e">
        <f t="shared" ca="1" si="193"/>
        <v>#REF!</v>
      </c>
      <c r="R381" s="144" t="e">
        <f t="shared" ca="1" si="194"/>
        <v>#REF!</v>
      </c>
      <c r="S381" s="144" t="e">
        <f t="shared" ca="1" si="195"/>
        <v>#REF!</v>
      </c>
      <c r="T381" s="256" t="e">
        <f t="shared" ca="1" si="196"/>
        <v>#REF!</v>
      </c>
      <c r="U381" s="145" t="e">
        <f t="shared" ca="1" si="197"/>
        <v>#REF!</v>
      </c>
      <c r="V381" s="144" t="e">
        <f t="shared" ca="1" si="198"/>
        <v>#REF!</v>
      </c>
      <c r="W381" s="209"/>
      <c r="X381" s="222"/>
      <c r="Y381" s="258"/>
      <c r="Z381" s="223"/>
      <c r="AA381" s="223"/>
      <c r="AB381" s="223"/>
    </row>
    <row r="382" spans="1:28" s="6" customFormat="1" ht="18" hidden="1" customHeight="1" x14ac:dyDescent="0.25">
      <c r="A382" s="136">
        <v>374</v>
      </c>
      <c r="B382" s="158" t="e">
        <f t="shared" ca="1" si="184"/>
        <v>#REF!</v>
      </c>
      <c r="C382" s="158" t="e">
        <f t="shared" ca="1" si="185"/>
        <v>#REF!</v>
      </c>
      <c r="D382" s="229"/>
      <c r="E382" s="142"/>
      <c r="F382" s="142" t="e">
        <f t="shared" ca="1" si="186"/>
        <v>#REF!</v>
      </c>
      <c r="G382" s="139"/>
      <c r="H382" s="139"/>
      <c r="I382" s="139" t="e">
        <f t="shared" ca="1" si="188"/>
        <v>#REF!</v>
      </c>
      <c r="J382" s="142"/>
      <c r="K382" s="142"/>
      <c r="L382" s="142" t="e">
        <f t="shared" ca="1" si="187"/>
        <v>#REF!</v>
      </c>
      <c r="M382" s="143" t="e">
        <f t="shared" ca="1" si="189"/>
        <v>#REF!</v>
      </c>
      <c r="N382" s="207" t="e">
        <f t="shared" ca="1" si="190"/>
        <v>#REF!</v>
      </c>
      <c r="O382" s="145" t="e">
        <f t="shared" ca="1" si="191"/>
        <v>#REF!</v>
      </c>
      <c r="P382" s="220" t="e">
        <f t="shared" ca="1" si="192"/>
        <v>#REF!</v>
      </c>
      <c r="Q382" s="145" t="e">
        <f t="shared" ca="1" si="193"/>
        <v>#REF!</v>
      </c>
      <c r="R382" s="144" t="e">
        <f t="shared" ca="1" si="194"/>
        <v>#REF!</v>
      </c>
      <c r="S382" s="144" t="e">
        <f t="shared" ca="1" si="195"/>
        <v>#REF!</v>
      </c>
      <c r="T382" s="256" t="e">
        <f t="shared" ca="1" si="196"/>
        <v>#REF!</v>
      </c>
      <c r="U382" s="145" t="e">
        <f t="shared" ca="1" si="197"/>
        <v>#REF!</v>
      </c>
      <c r="V382" s="144" t="e">
        <f t="shared" ca="1" si="198"/>
        <v>#REF!</v>
      </c>
      <c r="W382" s="209"/>
      <c r="X382" s="222"/>
      <c r="Y382" s="258"/>
      <c r="Z382" s="223"/>
      <c r="AA382" s="223"/>
      <c r="AB382" s="223"/>
    </row>
    <row r="383" spans="1:28" s="6" customFormat="1" ht="18" hidden="1" customHeight="1" x14ac:dyDescent="0.25">
      <c r="A383" s="136">
        <v>375</v>
      </c>
      <c r="B383" s="158" t="e">
        <f t="shared" ca="1" si="184"/>
        <v>#REF!</v>
      </c>
      <c r="C383" s="158" t="e">
        <f t="shared" ca="1" si="185"/>
        <v>#REF!</v>
      </c>
      <c r="D383" s="229"/>
      <c r="E383" s="142"/>
      <c r="F383" s="142" t="e">
        <f t="shared" ca="1" si="186"/>
        <v>#REF!</v>
      </c>
      <c r="G383" s="139"/>
      <c r="H383" s="139"/>
      <c r="I383" s="139" t="e">
        <f t="shared" ca="1" si="188"/>
        <v>#REF!</v>
      </c>
      <c r="J383" s="142"/>
      <c r="K383" s="142"/>
      <c r="L383" s="142" t="e">
        <f t="shared" ca="1" si="187"/>
        <v>#REF!</v>
      </c>
      <c r="M383" s="143" t="e">
        <f t="shared" ca="1" si="189"/>
        <v>#REF!</v>
      </c>
      <c r="N383" s="207" t="e">
        <f t="shared" ca="1" si="190"/>
        <v>#REF!</v>
      </c>
      <c r="O383" s="145" t="e">
        <f t="shared" ca="1" si="191"/>
        <v>#REF!</v>
      </c>
      <c r="P383" s="220" t="e">
        <f t="shared" ca="1" si="192"/>
        <v>#REF!</v>
      </c>
      <c r="Q383" s="145" t="e">
        <f t="shared" ca="1" si="193"/>
        <v>#REF!</v>
      </c>
      <c r="R383" s="144" t="e">
        <f t="shared" ca="1" si="194"/>
        <v>#REF!</v>
      </c>
      <c r="S383" s="144" t="e">
        <f t="shared" ca="1" si="195"/>
        <v>#REF!</v>
      </c>
      <c r="T383" s="256" t="e">
        <f t="shared" ca="1" si="196"/>
        <v>#REF!</v>
      </c>
      <c r="U383" s="145" t="e">
        <f t="shared" ca="1" si="197"/>
        <v>#REF!</v>
      </c>
      <c r="V383" s="144" t="e">
        <f t="shared" ca="1" si="198"/>
        <v>#REF!</v>
      </c>
      <c r="W383" s="209"/>
      <c r="X383" s="222"/>
      <c r="Y383" s="258"/>
      <c r="Z383" s="223"/>
      <c r="AA383" s="223"/>
      <c r="AB383" s="223"/>
    </row>
    <row r="384" spans="1:28" s="6" customFormat="1" ht="18" hidden="1" customHeight="1" x14ac:dyDescent="0.25">
      <c r="A384" s="136">
        <v>376</v>
      </c>
      <c r="B384" s="158" t="e">
        <f t="shared" ca="1" si="184"/>
        <v>#REF!</v>
      </c>
      <c r="C384" s="158" t="e">
        <f t="shared" ca="1" si="185"/>
        <v>#REF!</v>
      </c>
      <c r="D384" s="229"/>
      <c r="E384" s="142"/>
      <c r="F384" s="142" t="e">
        <f t="shared" ca="1" si="186"/>
        <v>#REF!</v>
      </c>
      <c r="G384" s="139"/>
      <c r="H384" s="139"/>
      <c r="I384" s="139" t="e">
        <f t="shared" ca="1" si="188"/>
        <v>#REF!</v>
      </c>
      <c r="J384" s="142"/>
      <c r="K384" s="142"/>
      <c r="L384" s="142" t="e">
        <f t="shared" ca="1" si="187"/>
        <v>#REF!</v>
      </c>
      <c r="M384" s="143" t="e">
        <f t="shared" ca="1" si="189"/>
        <v>#REF!</v>
      </c>
      <c r="N384" s="207" t="e">
        <f t="shared" ca="1" si="190"/>
        <v>#REF!</v>
      </c>
      <c r="O384" s="145" t="e">
        <f t="shared" ca="1" si="191"/>
        <v>#REF!</v>
      </c>
      <c r="P384" s="220" t="e">
        <f t="shared" ca="1" si="192"/>
        <v>#REF!</v>
      </c>
      <c r="Q384" s="145" t="e">
        <f t="shared" ca="1" si="193"/>
        <v>#REF!</v>
      </c>
      <c r="R384" s="144" t="e">
        <f t="shared" ca="1" si="194"/>
        <v>#REF!</v>
      </c>
      <c r="S384" s="144" t="e">
        <f t="shared" ca="1" si="195"/>
        <v>#REF!</v>
      </c>
      <c r="T384" s="256" t="e">
        <f t="shared" ca="1" si="196"/>
        <v>#REF!</v>
      </c>
      <c r="U384" s="145" t="e">
        <f t="shared" ca="1" si="197"/>
        <v>#REF!</v>
      </c>
      <c r="V384" s="144" t="e">
        <f t="shared" ca="1" si="198"/>
        <v>#REF!</v>
      </c>
      <c r="W384" s="209"/>
      <c r="X384" s="222"/>
      <c r="Y384" s="258"/>
      <c r="Z384" s="223"/>
      <c r="AA384" s="223"/>
      <c r="AB384" s="223"/>
    </row>
    <row r="385" spans="1:28" s="6" customFormat="1" ht="18" hidden="1" customHeight="1" x14ac:dyDescent="0.25">
      <c r="A385" s="136">
        <v>377</v>
      </c>
      <c r="B385" s="158" t="e">
        <f t="shared" ca="1" si="184"/>
        <v>#REF!</v>
      </c>
      <c r="C385" s="158" t="e">
        <f t="shared" ca="1" si="185"/>
        <v>#REF!</v>
      </c>
      <c r="D385" s="229"/>
      <c r="E385" s="142"/>
      <c r="F385" s="142" t="e">
        <f t="shared" ca="1" si="186"/>
        <v>#REF!</v>
      </c>
      <c r="G385" s="139"/>
      <c r="H385" s="139"/>
      <c r="I385" s="139" t="e">
        <f t="shared" ca="1" si="188"/>
        <v>#REF!</v>
      </c>
      <c r="J385" s="142"/>
      <c r="K385" s="142"/>
      <c r="L385" s="142" t="e">
        <f t="shared" ca="1" si="187"/>
        <v>#REF!</v>
      </c>
      <c r="M385" s="143" t="e">
        <f t="shared" ca="1" si="189"/>
        <v>#REF!</v>
      </c>
      <c r="N385" s="207" t="e">
        <f t="shared" ca="1" si="190"/>
        <v>#REF!</v>
      </c>
      <c r="O385" s="145" t="e">
        <f t="shared" ca="1" si="191"/>
        <v>#REF!</v>
      </c>
      <c r="P385" s="220" t="e">
        <f t="shared" ca="1" si="192"/>
        <v>#REF!</v>
      </c>
      <c r="Q385" s="145" t="e">
        <f t="shared" ca="1" si="193"/>
        <v>#REF!</v>
      </c>
      <c r="R385" s="144" t="e">
        <f t="shared" ca="1" si="194"/>
        <v>#REF!</v>
      </c>
      <c r="S385" s="144" t="e">
        <f t="shared" ca="1" si="195"/>
        <v>#REF!</v>
      </c>
      <c r="T385" s="256" t="e">
        <f t="shared" ca="1" si="196"/>
        <v>#REF!</v>
      </c>
      <c r="U385" s="145" t="e">
        <f t="shared" ca="1" si="197"/>
        <v>#REF!</v>
      </c>
      <c r="V385" s="144" t="e">
        <f t="shared" ca="1" si="198"/>
        <v>#REF!</v>
      </c>
      <c r="W385" s="209"/>
      <c r="X385" s="222"/>
      <c r="Y385" s="258"/>
      <c r="Z385" s="223"/>
      <c r="AA385" s="223"/>
      <c r="AB385" s="223"/>
    </row>
    <row r="386" spans="1:28" s="6" customFormat="1" ht="18" hidden="1" customHeight="1" x14ac:dyDescent="0.25">
      <c r="A386" s="136">
        <v>378</v>
      </c>
      <c r="B386" s="158" t="e">
        <f t="shared" ca="1" si="184"/>
        <v>#REF!</v>
      </c>
      <c r="C386" s="158" t="e">
        <f t="shared" ca="1" si="185"/>
        <v>#REF!</v>
      </c>
      <c r="D386" s="229"/>
      <c r="E386" s="142"/>
      <c r="F386" s="142" t="e">
        <f t="shared" ca="1" si="186"/>
        <v>#REF!</v>
      </c>
      <c r="G386" s="139"/>
      <c r="H386" s="139"/>
      <c r="I386" s="139" t="e">
        <f t="shared" ca="1" si="188"/>
        <v>#REF!</v>
      </c>
      <c r="J386" s="142"/>
      <c r="K386" s="142"/>
      <c r="L386" s="142" t="e">
        <f t="shared" ca="1" si="187"/>
        <v>#REF!</v>
      </c>
      <c r="M386" s="143" t="e">
        <f t="shared" ca="1" si="189"/>
        <v>#REF!</v>
      </c>
      <c r="N386" s="207" t="e">
        <f t="shared" ca="1" si="190"/>
        <v>#REF!</v>
      </c>
      <c r="O386" s="145" t="e">
        <f t="shared" ca="1" si="191"/>
        <v>#REF!</v>
      </c>
      <c r="P386" s="220" t="e">
        <f t="shared" ca="1" si="192"/>
        <v>#REF!</v>
      </c>
      <c r="Q386" s="145" t="e">
        <f t="shared" ca="1" si="193"/>
        <v>#REF!</v>
      </c>
      <c r="R386" s="144" t="e">
        <f t="shared" ca="1" si="194"/>
        <v>#REF!</v>
      </c>
      <c r="S386" s="144" t="e">
        <f t="shared" ca="1" si="195"/>
        <v>#REF!</v>
      </c>
      <c r="T386" s="256" t="e">
        <f t="shared" ca="1" si="196"/>
        <v>#REF!</v>
      </c>
      <c r="U386" s="145" t="e">
        <f t="shared" ca="1" si="197"/>
        <v>#REF!</v>
      </c>
      <c r="V386" s="144" t="e">
        <f t="shared" ca="1" si="198"/>
        <v>#REF!</v>
      </c>
      <c r="W386" s="209"/>
      <c r="X386" s="222"/>
      <c r="Y386" s="258"/>
      <c r="Z386" s="223"/>
      <c r="AA386" s="223"/>
      <c r="AB386" s="223"/>
    </row>
    <row r="387" spans="1:28" s="6" customFormat="1" ht="18" hidden="1" customHeight="1" x14ac:dyDescent="0.25">
      <c r="A387" s="136">
        <v>379</v>
      </c>
      <c r="B387" s="158" t="e">
        <f t="shared" ca="1" si="184"/>
        <v>#REF!</v>
      </c>
      <c r="C387" s="158" t="e">
        <f t="shared" ca="1" si="185"/>
        <v>#REF!</v>
      </c>
      <c r="D387" s="229"/>
      <c r="E387" s="142"/>
      <c r="F387" s="142" t="e">
        <f t="shared" ca="1" si="186"/>
        <v>#REF!</v>
      </c>
      <c r="G387" s="139"/>
      <c r="H387" s="139"/>
      <c r="I387" s="139" t="e">
        <f t="shared" ca="1" si="188"/>
        <v>#REF!</v>
      </c>
      <c r="J387" s="142"/>
      <c r="K387" s="142"/>
      <c r="L387" s="142" t="e">
        <f t="shared" ca="1" si="187"/>
        <v>#REF!</v>
      </c>
      <c r="M387" s="143" t="e">
        <f t="shared" ca="1" si="189"/>
        <v>#REF!</v>
      </c>
      <c r="N387" s="207" t="e">
        <f t="shared" ca="1" si="190"/>
        <v>#REF!</v>
      </c>
      <c r="O387" s="145" t="e">
        <f t="shared" ca="1" si="191"/>
        <v>#REF!</v>
      </c>
      <c r="P387" s="220" t="e">
        <f t="shared" ca="1" si="192"/>
        <v>#REF!</v>
      </c>
      <c r="Q387" s="145" t="e">
        <f t="shared" ca="1" si="193"/>
        <v>#REF!</v>
      </c>
      <c r="R387" s="144" t="e">
        <f t="shared" ca="1" si="194"/>
        <v>#REF!</v>
      </c>
      <c r="S387" s="144" t="e">
        <f t="shared" ca="1" si="195"/>
        <v>#REF!</v>
      </c>
      <c r="T387" s="256" t="e">
        <f t="shared" ca="1" si="196"/>
        <v>#REF!</v>
      </c>
      <c r="U387" s="145" t="e">
        <f t="shared" ca="1" si="197"/>
        <v>#REF!</v>
      </c>
      <c r="V387" s="144" t="e">
        <f t="shared" ca="1" si="198"/>
        <v>#REF!</v>
      </c>
      <c r="W387" s="209"/>
      <c r="X387" s="222"/>
      <c r="Y387" s="258"/>
      <c r="Z387" s="223"/>
      <c r="AA387" s="223"/>
      <c r="AB387" s="223"/>
    </row>
    <row r="388" spans="1:28" s="6" customFormat="1" ht="18" hidden="1" customHeight="1" x14ac:dyDescent="0.25">
      <c r="A388" s="136">
        <v>380</v>
      </c>
      <c r="B388" s="158" t="e">
        <f t="shared" ca="1" si="184"/>
        <v>#REF!</v>
      </c>
      <c r="C388" s="158" t="e">
        <f t="shared" ca="1" si="185"/>
        <v>#REF!</v>
      </c>
      <c r="D388" s="229"/>
      <c r="E388" s="142"/>
      <c r="F388" s="142" t="e">
        <f t="shared" ca="1" si="186"/>
        <v>#REF!</v>
      </c>
      <c r="G388" s="139"/>
      <c r="H388" s="139"/>
      <c r="I388" s="139" t="e">
        <f t="shared" ca="1" si="188"/>
        <v>#REF!</v>
      </c>
      <c r="J388" s="142"/>
      <c r="K388" s="142"/>
      <c r="L388" s="142" t="e">
        <f t="shared" ca="1" si="187"/>
        <v>#REF!</v>
      </c>
      <c r="M388" s="143" t="e">
        <f t="shared" ca="1" si="189"/>
        <v>#REF!</v>
      </c>
      <c r="N388" s="207" t="e">
        <f t="shared" ca="1" si="190"/>
        <v>#REF!</v>
      </c>
      <c r="O388" s="145" t="e">
        <f t="shared" ca="1" si="191"/>
        <v>#REF!</v>
      </c>
      <c r="P388" s="220" t="e">
        <f t="shared" ca="1" si="192"/>
        <v>#REF!</v>
      </c>
      <c r="Q388" s="145" t="e">
        <f t="shared" ca="1" si="193"/>
        <v>#REF!</v>
      </c>
      <c r="R388" s="144" t="e">
        <f t="shared" ca="1" si="194"/>
        <v>#REF!</v>
      </c>
      <c r="S388" s="144" t="e">
        <f t="shared" ca="1" si="195"/>
        <v>#REF!</v>
      </c>
      <c r="T388" s="256" t="e">
        <f t="shared" ca="1" si="196"/>
        <v>#REF!</v>
      </c>
      <c r="U388" s="145" t="e">
        <f t="shared" ca="1" si="197"/>
        <v>#REF!</v>
      </c>
      <c r="V388" s="144" t="e">
        <f t="shared" ca="1" si="198"/>
        <v>#REF!</v>
      </c>
      <c r="W388" s="209"/>
      <c r="X388" s="222"/>
      <c r="Y388" s="258"/>
      <c r="Z388" s="223"/>
      <c r="AA388" s="223"/>
      <c r="AB388" s="223"/>
    </row>
    <row r="389" spans="1:28" s="6" customFormat="1" ht="18" hidden="1" customHeight="1" x14ac:dyDescent="0.25">
      <c r="A389" s="136">
        <v>381</v>
      </c>
      <c r="B389" s="158" t="e">
        <f t="shared" ca="1" si="184"/>
        <v>#REF!</v>
      </c>
      <c r="C389" s="158" t="e">
        <f t="shared" ca="1" si="185"/>
        <v>#REF!</v>
      </c>
      <c r="D389" s="229"/>
      <c r="E389" s="142"/>
      <c r="F389" s="142" t="e">
        <f t="shared" ca="1" si="186"/>
        <v>#REF!</v>
      </c>
      <c r="G389" s="139"/>
      <c r="H389" s="139"/>
      <c r="I389" s="139" t="e">
        <f t="shared" ca="1" si="188"/>
        <v>#REF!</v>
      </c>
      <c r="J389" s="142"/>
      <c r="K389" s="142"/>
      <c r="L389" s="142" t="e">
        <f t="shared" ca="1" si="187"/>
        <v>#REF!</v>
      </c>
      <c r="M389" s="143" t="e">
        <f t="shared" ca="1" si="189"/>
        <v>#REF!</v>
      </c>
      <c r="N389" s="207" t="e">
        <f t="shared" ca="1" si="190"/>
        <v>#REF!</v>
      </c>
      <c r="O389" s="145" t="e">
        <f t="shared" ca="1" si="191"/>
        <v>#REF!</v>
      </c>
      <c r="P389" s="220" t="e">
        <f t="shared" ca="1" si="192"/>
        <v>#REF!</v>
      </c>
      <c r="Q389" s="145" t="e">
        <f t="shared" ca="1" si="193"/>
        <v>#REF!</v>
      </c>
      <c r="R389" s="144" t="e">
        <f t="shared" ca="1" si="194"/>
        <v>#REF!</v>
      </c>
      <c r="S389" s="144" t="e">
        <f t="shared" ca="1" si="195"/>
        <v>#REF!</v>
      </c>
      <c r="T389" s="256" t="e">
        <f t="shared" ca="1" si="196"/>
        <v>#REF!</v>
      </c>
      <c r="U389" s="145" t="e">
        <f t="shared" ca="1" si="197"/>
        <v>#REF!</v>
      </c>
      <c r="V389" s="144" t="e">
        <f t="shared" ca="1" si="198"/>
        <v>#REF!</v>
      </c>
      <c r="W389" s="209"/>
      <c r="X389" s="222"/>
      <c r="Y389" s="258"/>
      <c r="Z389" s="223"/>
      <c r="AA389" s="223"/>
      <c r="AB389" s="223"/>
    </row>
    <row r="390" spans="1:28" s="6" customFormat="1" ht="18" hidden="1" customHeight="1" x14ac:dyDescent="0.25">
      <c r="A390" s="136">
        <v>382</v>
      </c>
      <c r="B390" s="158" t="e">
        <f t="shared" ca="1" si="184"/>
        <v>#REF!</v>
      </c>
      <c r="C390" s="158" t="e">
        <f t="shared" ca="1" si="185"/>
        <v>#REF!</v>
      </c>
      <c r="D390" s="229"/>
      <c r="E390" s="142"/>
      <c r="F390" s="142" t="e">
        <f t="shared" ca="1" si="186"/>
        <v>#REF!</v>
      </c>
      <c r="G390" s="139"/>
      <c r="H390" s="139"/>
      <c r="I390" s="139" t="e">
        <f t="shared" ca="1" si="188"/>
        <v>#REF!</v>
      </c>
      <c r="J390" s="142"/>
      <c r="K390" s="142"/>
      <c r="L390" s="142" t="e">
        <f t="shared" ca="1" si="187"/>
        <v>#REF!</v>
      </c>
      <c r="M390" s="143" t="e">
        <f t="shared" ca="1" si="189"/>
        <v>#REF!</v>
      </c>
      <c r="N390" s="207" t="e">
        <f t="shared" ca="1" si="190"/>
        <v>#REF!</v>
      </c>
      <c r="O390" s="145" t="e">
        <f t="shared" ca="1" si="191"/>
        <v>#REF!</v>
      </c>
      <c r="P390" s="220" t="e">
        <f t="shared" ca="1" si="192"/>
        <v>#REF!</v>
      </c>
      <c r="Q390" s="145" t="e">
        <f t="shared" ca="1" si="193"/>
        <v>#REF!</v>
      </c>
      <c r="R390" s="144" t="e">
        <f t="shared" ca="1" si="194"/>
        <v>#REF!</v>
      </c>
      <c r="S390" s="144" t="e">
        <f t="shared" ca="1" si="195"/>
        <v>#REF!</v>
      </c>
      <c r="T390" s="256" t="e">
        <f t="shared" ca="1" si="196"/>
        <v>#REF!</v>
      </c>
      <c r="U390" s="145" t="e">
        <f t="shared" ca="1" si="197"/>
        <v>#REF!</v>
      </c>
      <c r="V390" s="144" t="e">
        <f t="shared" ca="1" si="198"/>
        <v>#REF!</v>
      </c>
      <c r="W390" s="209"/>
      <c r="X390" s="222"/>
      <c r="Y390" s="258"/>
      <c r="Z390" s="223"/>
      <c r="AA390" s="223"/>
      <c r="AB390" s="223"/>
    </row>
    <row r="391" spans="1:28" s="6" customFormat="1" ht="18" hidden="1" customHeight="1" x14ac:dyDescent="0.25">
      <c r="A391" s="136">
        <v>383</v>
      </c>
      <c r="B391" s="158" t="e">
        <f t="shared" ca="1" si="184"/>
        <v>#REF!</v>
      </c>
      <c r="C391" s="158" t="e">
        <f t="shared" ca="1" si="185"/>
        <v>#REF!</v>
      </c>
      <c r="D391" s="229"/>
      <c r="E391" s="142"/>
      <c r="F391" s="142" t="e">
        <f t="shared" ca="1" si="186"/>
        <v>#REF!</v>
      </c>
      <c r="G391" s="139"/>
      <c r="H391" s="139"/>
      <c r="I391" s="139" t="e">
        <f t="shared" ca="1" si="188"/>
        <v>#REF!</v>
      </c>
      <c r="J391" s="142"/>
      <c r="K391" s="142"/>
      <c r="L391" s="142" t="e">
        <f t="shared" ca="1" si="187"/>
        <v>#REF!</v>
      </c>
      <c r="M391" s="143" t="e">
        <f t="shared" ca="1" si="189"/>
        <v>#REF!</v>
      </c>
      <c r="N391" s="207" t="e">
        <f t="shared" ca="1" si="190"/>
        <v>#REF!</v>
      </c>
      <c r="O391" s="145" t="e">
        <f t="shared" ca="1" si="191"/>
        <v>#REF!</v>
      </c>
      <c r="P391" s="220" t="e">
        <f t="shared" ca="1" si="192"/>
        <v>#REF!</v>
      </c>
      <c r="Q391" s="145" t="e">
        <f t="shared" ca="1" si="193"/>
        <v>#REF!</v>
      </c>
      <c r="R391" s="144" t="e">
        <f t="shared" ca="1" si="194"/>
        <v>#REF!</v>
      </c>
      <c r="S391" s="144" t="e">
        <f t="shared" ca="1" si="195"/>
        <v>#REF!</v>
      </c>
      <c r="T391" s="256" t="e">
        <f t="shared" ca="1" si="196"/>
        <v>#REF!</v>
      </c>
      <c r="U391" s="145" t="e">
        <f t="shared" ca="1" si="197"/>
        <v>#REF!</v>
      </c>
      <c r="V391" s="144" t="e">
        <f t="shared" ca="1" si="198"/>
        <v>#REF!</v>
      </c>
      <c r="W391" s="209"/>
      <c r="X391" s="222"/>
      <c r="Y391" s="258"/>
      <c r="Z391" s="223"/>
      <c r="AA391" s="223"/>
      <c r="AB391" s="223"/>
    </row>
    <row r="392" spans="1:28" s="6" customFormat="1" ht="18" hidden="1" customHeight="1" x14ac:dyDescent="0.25">
      <c r="A392" s="136">
        <v>384</v>
      </c>
      <c r="B392" s="158" t="e">
        <f t="shared" ca="1" si="184"/>
        <v>#REF!</v>
      </c>
      <c r="C392" s="158" t="e">
        <f t="shared" ca="1" si="185"/>
        <v>#REF!</v>
      </c>
      <c r="D392" s="229"/>
      <c r="E392" s="142"/>
      <c r="F392" s="142" t="e">
        <f t="shared" ca="1" si="186"/>
        <v>#REF!</v>
      </c>
      <c r="G392" s="139"/>
      <c r="H392" s="139"/>
      <c r="I392" s="139" t="e">
        <f t="shared" ca="1" si="188"/>
        <v>#REF!</v>
      </c>
      <c r="J392" s="142"/>
      <c r="K392" s="142"/>
      <c r="L392" s="142" t="e">
        <f t="shared" ca="1" si="187"/>
        <v>#REF!</v>
      </c>
      <c r="M392" s="143" t="e">
        <f t="shared" ca="1" si="189"/>
        <v>#REF!</v>
      </c>
      <c r="N392" s="207" t="e">
        <f t="shared" ca="1" si="190"/>
        <v>#REF!</v>
      </c>
      <c r="O392" s="145" t="e">
        <f t="shared" ca="1" si="191"/>
        <v>#REF!</v>
      </c>
      <c r="P392" s="220" t="e">
        <f t="shared" ca="1" si="192"/>
        <v>#REF!</v>
      </c>
      <c r="Q392" s="145" t="e">
        <f t="shared" ca="1" si="193"/>
        <v>#REF!</v>
      </c>
      <c r="R392" s="144" t="e">
        <f t="shared" ca="1" si="194"/>
        <v>#REF!</v>
      </c>
      <c r="S392" s="144" t="e">
        <f t="shared" ca="1" si="195"/>
        <v>#REF!</v>
      </c>
      <c r="T392" s="256" t="e">
        <f t="shared" ca="1" si="196"/>
        <v>#REF!</v>
      </c>
      <c r="U392" s="145" t="e">
        <f t="shared" ca="1" si="197"/>
        <v>#REF!</v>
      </c>
      <c r="V392" s="144" t="e">
        <f t="shared" ca="1" si="198"/>
        <v>#REF!</v>
      </c>
      <c r="W392" s="209"/>
      <c r="X392" s="222"/>
      <c r="Y392" s="258"/>
      <c r="Z392" s="223"/>
      <c r="AA392" s="223"/>
      <c r="AB392" s="223"/>
    </row>
    <row r="393" spans="1:28" s="6" customFormat="1" ht="18" hidden="1" customHeight="1" x14ac:dyDescent="0.25">
      <c r="A393" s="136">
        <v>385</v>
      </c>
      <c r="B393" s="158" t="e">
        <f t="shared" ca="1" si="184"/>
        <v>#REF!</v>
      </c>
      <c r="C393" s="158" t="e">
        <f t="shared" ca="1" si="185"/>
        <v>#REF!</v>
      </c>
      <c r="D393" s="229"/>
      <c r="E393" s="142"/>
      <c r="F393" s="142" t="e">
        <f t="shared" ca="1" si="186"/>
        <v>#REF!</v>
      </c>
      <c r="G393" s="139"/>
      <c r="H393" s="139"/>
      <c r="I393" s="139" t="e">
        <f t="shared" ca="1" si="188"/>
        <v>#REF!</v>
      </c>
      <c r="J393" s="142"/>
      <c r="K393" s="142"/>
      <c r="L393" s="142" t="e">
        <f t="shared" ca="1" si="187"/>
        <v>#REF!</v>
      </c>
      <c r="M393" s="143" t="e">
        <f t="shared" ca="1" si="189"/>
        <v>#REF!</v>
      </c>
      <c r="N393" s="207" t="e">
        <f t="shared" ca="1" si="190"/>
        <v>#REF!</v>
      </c>
      <c r="O393" s="145" t="e">
        <f t="shared" ca="1" si="191"/>
        <v>#REF!</v>
      </c>
      <c r="P393" s="220" t="e">
        <f t="shared" ca="1" si="192"/>
        <v>#REF!</v>
      </c>
      <c r="Q393" s="145" t="e">
        <f t="shared" ca="1" si="193"/>
        <v>#REF!</v>
      </c>
      <c r="R393" s="144" t="e">
        <f t="shared" ca="1" si="194"/>
        <v>#REF!</v>
      </c>
      <c r="S393" s="144" t="e">
        <f t="shared" ca="1" si="195"/>
        <v>#REF!</v>
      </c>
      <c r="T393" s="256" t="e">
        <f t="shared" ca="1" si="196"/>
        <v>#REF!</v>
      </c>
      <c r="U393" s="145" t="e">
        <f t="shared" ca="1" si="197"/>
        <v>#REF!</v>
      </c>
      <c r="V393" s="144" t="e">
        <f t="shared" ca="1" si="198"/>
        <v>#REF!</v>
      </c>
      <c r="W393" s="209"/>
      <c r="X393" s="222"/>
      <c r="Y393" s="258"/>
      <c r="Z393" s="223"/>
      <c r="AA393" s="223"/>
      <c r="AB393" s="223"/>
    </row>
    <row r="394" spans="1:28" s="6" customFormat="1" ht="18" hidden="1" customHeight="1" x14ac:dyDescent="0.25">
      <c r="A394" s="136">
        <v>386</v>
      </c>
      <c r="B394" s="158" t="e">
        <f t="shared" ref="B394:B457" ca="1" si="199">INDIRECT(CONCATENATE($C$507,$D$507,"!$B",$A394 + 8))</f>
        <v>#REF!</v>
      </c>
      <c r="C394" s="158" t="e">
        <f t="shared" ref="C394:C457" ca="1" si="200">INDIRECT(CONCATENATE($C$507,$D$507,"!$C",$A394 + 8))</f>
        <v>#REF!</v>
      </c>
      <c r="D394" s="229"/>
      <c r="E394" s="142"/>
      <c r="F394" s="142" t="e">
        <f t="shared" ref="F394:F457" ca="1" si="201">INDIRECT(CONCATENATE($C$507,$D$507,"!$Z",$A394 + 8))</f>
        <v>#REF!</v>
      </c>
      <c r="G394" s="139"/>
      <c r="H394" s="139"/>
      <c r="I394" s="139" t="e">
        <f t="shared" ca="1" si="188"/>
        <v>#REF!</v>
      </c>
      <c r="J394" s="142"/>
      <c r="K394" s="142"/>
      <c r="L394" s="142" t="e">
        <f t="shared" ref="L394:L457" ca="1" si="202">INDIRECT(CONCATENATE($C$507,$D$507,"!$V",$A394 + 8))</f>
        <v>#REF!</v>
      </c>
      <c r="M394" s="143" t="e">
        <f t="shared" ca="1" si="189"/>
        <v>#REF!</v>
      </c>
      <c r="N394" s="207" t="e">
        <f t="shared" ca="1" si="190"/>
        <v>#REF!</v>
      </c>
      <c r="O394" s="145" t="e">
        <f t="shared" ca="1" si="191"/>
        <v>#REF!</v>
      </c>
      <c r="P394" s="220" t="e">
        <f t="shared" ca="1" si="192"/>
        <v>#REF!</v>
      </c>
      <c r="Q394" s="145" t="e">
        <f t="shared" ca="1" si="193"/>
        <v>#REF!</v>
      </c>
      <c r="R394" s="144" t="e">
        <f t="shared" ca="1" si="194"/>
        <v>#REF!</v>
      </c>
      <c r="S394" s="144" t="e">
        <f t="shared" ca="1" si="195"/>
        <v>#REF!</v>
      </c>
      <c r="T394" s="256" t="e">
        <f t="shared" ca="1" si="196"/>
        <v>#REF!</v>
      </c>
      <c r="U394" s="145" t="e">
        <f t="shared" ca="1" si="197"/>
        <v>#REF!</v>
      </c>
      <c r="V394" s="144" t="e">
        <f t="shared" ca="1" si="198"/>
        <v>#REF!</v>
      </c>
      <c r="W394" s="209"/>
      <c r="X394" s="222"/>
      <c r="Y394" s="258"/>
      <c r="Z394" s="223"/>
      <c r="AA394" s="223"/>
      <c r="AB394" s="223"/>
    </row>
    <row r="395" spans="1:28" s="6" customFormat="1" ht="18" hidden="1" customHeight="1" x14ac:dyDescent="0.25">
      <c r="A395" s="136">
        <v>387</v>
      </c>
      <c r="B395" s="158" t="e">
        <f t="shared" ca="1" si="199"/>
        <v>#REF!</v>
      </c>
      <c r="C395" s="158" t="e">
        <f t="shared" ca="1" si="200"/>
        <v>#REF!</v>
      </c>
      <c r="D395" s="229"/>
      <c r="E395" s="142"/>
      <c r="F395" s="142" t="e">
        <f t="shared" ca="1" si="201"/>
        <v>#REF!</v>
      </c>
      <c r="G395" s="139"/>
      <c r="H395" s="139"/>
      <c r="I395" s="139" t="e">
        <f t="shared" ref="I395:I458" ca="1" si="203">INDIRECT(CONCATENATE($C$507,$D$507,"!$AD",$A395 + 8))</f>
        <v>#REF!</v>
      </c>
      <c r="J395" s="142"/>
      <c r="K395" s="142"/>
      <c r="L395" s="142" t="e">
        <f t="shared" ca="1" si="202"/>
        <v>#REF!</v>
      </c>
      <c r="M395" s="143" t="e">
        <f t="shared" ref="M395:M458" ca="1" si="204">IF(I395&lt;VLOOKUP(L395,$M$505:$Q$513,2),0,VLOOKUP(L395,$M$505:$Q$513,3))</f>
        <v>#REF!</v>
      </c>
      <c r="N395" s="207" t="e">
        <f t="shared" ref="N395:N458" ca="1" si="205">ROUNDDOWN(O395,0)</f>
        <v>#REF!</v>
      </c>
      <c r="O395" s="145" t="e">
        <f t="shared" ref="O395:O458" ca="1" si="206">I395*M395/100</f>
        <v>#REF!</v>
      </c>
      <c r="P395" s="220" t="e">
        <f t="shared" ref="P395:P458" ca="1" si="207">ROUNDDOWN(Q395,0)</f>
        <v>#REF!</v>
      </c>
      <c r="Q395" s="145" t="e">
        <f t="shared" ref="Q395:Q458" ca="1" si="208">N395*R395/100</f>
        <v>#REF!</v>
      </c>
      <c r="R395" s="144" t="e">
        <f t="shared" ref="R395:R458" ca="1" si="209">IF(I395&lt;VLOOKUP(L395,$M$505:$Q$513,2),0,VLOOKUP(L395,$M$505:$Q$513,4))</f>
        <v>#REF!</v>
      </c>
      <c r="S395" s="144" t="e">
        <f t="shared" ref="S395:S458" ca="1" si="210">N395-P395-T395</f>
        <v>#REF!</v>
      </c>
      <c r="T395" s="256" t="e">
        <f t="shared" ref="T395:T458" ca="1" si="211">ROUNDDOWN(U395,0)</f>
        <v>#REF!</v>
      </c>
      <c r="U395" s="145" t="e">
        <f t="shared" ref="U395:U458" ca="1" si="212">N395*V395/100</f>
        <v>#REF!</v>
      </c>
      <c r="V395" s="144" t="e">
        <f t="shared" ref="V395:V458" ca="1" si="213">IF(I395&lt;VLOOKUP(L395,$M$505:$Q$513,2),0,VLOOKUP(L395,$M$505:$Q$513,5))</f>
        <v>#REF!</v>
      </c>
      <c r="W395" s="209"/>
      <c r="X395" s="222"/>
      <c r="Y395" s="258"/>
      <c r="Z395" s="223"/>
      <c r="AA395" s="223"/>
      <c r="AB395" s="223"/>
    </row>
    <row r="396" spans="1:28" s="6" customFormat="1" ht="18" hidden="1" customHeight="1" x14ac:dyDescent="0.25">
      <c r="A396" s="136">
        <v>388</v>
      </c>
      <c r="B396" s="158" t="e">
        <f t="shared" ca="1" si="199"/>
        <v>#REF!</v>
      </c>
      <c r="C396" s="158" t="e">
        <f t="shared" ca="1" si="200"/>
        <v>#REF!</v>
      </c>
      <c r="D396" s="229"/>
      <c r="E396" s="142"/>
      <c r="F396" s="142" t="e">
        <f t="shared" ca="1" si="201"/>
        <v>#REF!</v>
      </c>
      <c r="G396" s="139"/>
      <c r="H396" s="139"/>
      <c r="I396" s="139" t="e">
        <f t="shared" ca="1" si="203"/>
        <v>#REF!</v>
      </c>
      <c r="J396" s="142"/>
      <c r="K396" s="142"/>
      <c r="L396" s="142" t="e">
        <f t="shared" ca="1" si="202"/>
        <v>#REF!</v>
      </c>
      <c r="M396" s="143" t="e">
        <f t="shared" ca="1" si="204"/>
        <v>#REF!</v>
      </c>
      <c r="N396" s="207" t="e">
        <f t="shared" ca="1" si="205"/>
        <v>#REF!</v>
      </c>
      <c r="O396" s="145" t="e">
        <f t="shared" ca="1" si="206"/>
        <v>#REF!</v>
      </c>
      <c r="P396" s="220" t="e">
        <f t="shared" ca="1" si="207"/>
        <v>#REF!</v>
      </c>
      <c r="Q396" s="145" t="e">
        <f t="shared" ca="1" si="208"/>
        <v>#REF!</v>
      </c>
      <c r="R396" s="144" t="e">
        <f t="shared" ca="1" si="209"/>
        <v>#REF!</v>
      </c>
      <c r="S396" s="144" t="e">
        <f t="shared" ca="1" si="210"/>
        <v>#REF!</v>
      </c>
      <c r="T396" s="256" t="e">
        <f t="shared" ca="1" si="211"/>
        <v>#REF!</v>
      </c>
      <c r="U396" s="145" t="e">
        <f t="shared" ca="1" si="212"/>
        <v>#REF!</v>
      </c>
      <c r="V396" s="144" t="e">
        <f t="shared" ca="1" si="213"/>
        <v>#REF!</v>
      </c>
      <c r="W396" s="209"/>
      <c r="X396" s="222"/>
      <c r="Y396" s="258"/>
      <c r="Z396" s="223"/>
      <c r="AA396" s="223"/>
      <c r="AB396" s="223"/>
    </row>
    <row r="397" spans="1:28" s="6" customFormat="1" ht="18" hidden="1" customHeight="1" x14ac:dyDescent="0.25">
      <c r="A397" s="136">
        <v>389</v>
      </c>
      <c r="B397" s="158" t="e">
        <f t="shared" ca="1" si="199"/>
        <v>#REF!</v>
      </c>
      <c r="C397" s="158" t="e">
        <f t="shared" ca="1" si="200"/>
        <v>#REF!</v>
      </c>
      <c r="D397" s="229"/>
      <c r="E397" s="142"/>
      <c r="F397" s="142" t="e">
        <f t="shared" ca="1" si="201"/>
        <v>#REF!</v>
      </c>
      <c r="G397" s="139"/>
      <c r="H397" s="139"/>
      <c r="I397" s="139" t="e">
        <f t="shared" ca="1" si="203"/>
        <v>#REF!</v>
      </c>
      <c r="J397" s="142"/>
      <c r="K397" s="142"/>
      <c r="L397" s="142" t="e">
        <f t="shared" ca="1" si="202"/>
        <v>#REF!</v>
      </c>
      <c r="M397" s="143" t="e">
        <f t="shared" ca="1" si="204"/>
        <v>#REF!</v>
      </c>
      <c r="N397" s="207" t="e">
        <f t="shared" ca="1" si="205"/>
        <v>#REF!</v>
      </c>
      <c r="O397" s="145" t="e">
        <f t="shared" ca="1" si="206"/>
        <v>#REF!</v>
      </c>
      <c r="P397" s="220" t="e">
        <f t="shared" ca="1" si="207"/>
        <v>#REF!</v>
      </c>
      <c r="Q397" s="145" t="e">
        <f t="shared" ca="1" si="208"/>
        <v>#REF!</v>
      </c>
      <c r="R397" s="144" t="e">
        <f t="shared" ca="1" si="209"/>
        <v>#REF!</v>
      </c>
      <c r="S397" s="144" t="e">
        <f t="shared" ca="1" si="210"/>
        <v>#REF!</v>
      </c>
      <c r="T397" s="256" t="e">
        <f t="shared" ca="1" si="211"/>
        <v>#REF!</v>
      </c>
      <c r="U397" s="145" t="e">
        <f t="shared" ca="1" si="212"/>
        <v>#REF!</v>
      </c>
      <c r="V397" s="144" t="e">
        <f t="shared" ca="1" si="213"/>
        <v>#REF!</v>
      </c>
      <c r="W397" s="209"/>
      <c r="X397" s="222"/>
      <c r="Y397" s="258"/>
      <c r="Z397" s="223"/>
      <c r="AA397" s="223"/>
      <c r="AB397" s="223"/>
    </row>
    <row r="398" spans="1:28" s="6" customFormat="1" ht="18" hidden="1" customHeight="1" x14ac:dyDescent="0.25">
      <c r="A398" s="136">
        <v>390</v>
      </c>
      <c r="B398" s="158" t="e">
        <f t="shared" ca="1" si="199"/>
        <v>#REF!</v>
      </c>
      <c r="C398" s="158" t="e">
        <f t="shared" ca="1" si="200"/>
        <v>#REF!</v>
      </c>
      <c r="D398" s="229"/>
      <c r="E398" s="142"/>
      <c r="F398" s="142" t="e">
        <f t="shared" ca="1" si="201"/>
        <v>#REF!</v>
      </c>
      <c r="G398" s="139"/>
      <c r="H398" s="139"/>
      <c r="I398" s="139" t="e">
        <f t="shared" ca="1" si="203"/>
        <v>#REF!</v>
      </c>
      <c r="J398" s="142"/>
      <c r="K398" s="142"/>
      <c r="L398" s="142" t="e">
        <f t="shared" ca="1" si="202"/>
        <v>#REF!</v>
      </c>
      <c r="M398" s="143" t="e">
        <f t="shared" ca="1" si="204"/>
        <v>#REF!</v>
      </c>
      <c r="N398" s="207" t="e">
        <f t="shared" ca="1" si="205"/>
        <v>#REF!</v>
      </c>
      <c r="O398" s="145" t="e">
        <f t="shared" ca="1" si="206"/>
        <v>#REF!</v>
      </c>
      <c r="P398" s="220" t="e">
        <f t="shared" ca="1" si="207"/>
        <v>#REF!</v>
      </c>
      <c r="Q398" s="145" t="e">
        <f t="shared" ca="1" si="208"/>
        <v>#REF!</v>
      </c>
      <c r="R398" s="144" t="e">
        <f t="shared" ca="1" si="209"/>
        <v>#REF!</v>
      </c>
      <c r="S398" s="144" t="e">
        <f t="shared" ca="1" si="210"/>
        <v>#REF!</v>
      </c>
      <c r="T398" s="256" t="e">
        <f t="shared" ca="1" si="211"/>
        <v>#REF!</v>
      </c>
      <c r="U398" s="145" t="e">
        <f t="shared" ca="1" si="212"/>
        <v>#REF!</v>
      </c>
      <c r="V398" s="144" t="e">
        <f t="shared" ca="1" si="213"/>
        <v>#REF!</v>
      </c>
      <c r="W398" s="209"/>
      <c r="X398" s="222"/>
      <c r="Y398" s="258"/>
      <c r="Z398" s="223"/>
      <c r="AA398" s="223"/>
      <c r="AB398" s="223"/>
    </row>
    <row r="399" spans="1:28" s="6" customFormat="1" ht="18" hidden="1" customHeight="1" x14ac:dyDescent="0.25">
      <c r="A399" s="136">
        <v>391</v>
      </c>
      <c r="B399" s="158" t="e">
        <f t="shared" ca="1" si="199"/>
        <v>#REF!</v>
      </c>
      <c r="C399" s="158" t="e">
        <f t="shared" ca="1" si="200"/>
        <v>#REF!</v>
      </c>
      <c r="D399" s="229"/>
      <c r="E399" s="142"/>
      <c r="F399" s="142" t="e">
        <f t="shared" ca="1" si="201"/>
        <v>#REF!</v>
      </c>
      <c r="G399" s="139"/>
      <c r="H399" s="139"/>
      <c r="I399" s="139" t="e">
        <f t="shared" ca="1" si="203"/>
        <v>#REF!</v>
      </c>
      <c r="J399" s="142"/>
      <c r="K399" s="142"/>
      <c r="L399" s="142" t="e">
        <f t="shared" ca="1" si="202"/>
        <v>#REF!</v>
      </c>
      <c r="M399" s="143" t="e">
        <f t="shared" ca="1" si="204"/>
        <v>#REF!</v>
      </c>
      <c r="N399" s="207" t="e">
        <f t="shared" ca="1" si="205"/>
        <v>#REF!</v>
      </c>
      <c r="O399" s="145" t="e">
        <f t="shared" ca="1" si="206"/>
        <v>#REF!</v>
      </c>
      <c r="P399" s="220" t="e">
        <f t="shared" ca="1" si="207"/>
        <v>#REF!</v>
      </c>
      <c r="Q399" s="145" t="e">
        <f t="shared" ca="1" si="208"/>
        <v>#REF!</v>
      </c>
      <c r="R399" s="144" t="e">
        <f t="shared" ca="1" si="209"/>
        <v>#REF!</v>
      </c>
      <c r="S399" s="144" t="e">
        <f t="shared" ca="1" si="210"/>
        <v>#REF!</v>
      </c>
      <c r="T399" s="256" t="e">
        <f t="shared" ca="1" si="211"/>
        <v>#REF!</v>
      </c>
      <c r="U399" s="145" t="e">
        <f t="shared" ca="1" si="212"/>
        <v>#REF!</v>
      </c>
      <c r="V399" s="144" t="e">
        <f t="shared" ca="1" si="213"/>
        <v>#REF!</v>
      </c>
      <c r="W399" s="209"/>
      <c r="X399" s="222"/>
      <c r="Y399" s="258"/>
      <c r="Z399" s="223"/>
      <c r="AA399" s="223"/>
      <c r="AB399" s="223"/>
    </row>
    <row r="400" spans="1:28" s="6" customFormat="1" ht="18" hidden="1" customHeight="1" x14ac:dyDescent="0.25">
      <c r="A400" s="136">
        <v>392</v>
      </c>
      <c r="B400" s="158" t="e">
        <f t="shared" ca="1" si="199"/>
        <v>#REF!</v>
      </c>
      <c r="C400" s="158" t="e">
        <f t="shared" ca="1" si="200"/>
        <v>#REF!</v>
      </c>
      <c r="D400" s="229"/>
      <c r="E400" s="142"/>
      <c r="F400" s="142" t="e">
        <f t="shared" ca="1" si="201"/>
        <v>#REF!</v>
      </c>
      <c r="G400" s="139"/>
      <c r="H400" s="139"/>
      <c r="I400" s="139" t="e">
        <f t="shared" ca="1" si="203"/>
        <v>#REF!</v>
      </c>
      <c r="J400" s="142"/>
      <c r="K400" s="142"/>
      <c r="L400" s="142" t="e">
        <f t="shared" ca="1" si="202"/>
        <v>#REF!</v>
      </c>
      <c r="M400" s="143" t="e">
        <f t="shared" ca="1" si="204"/>
        <v>#REF!</v>
      </c>
      <c r="N400" s="207" t="e">
        <f t="shared" ca="1" si="205"/>
        <v>#REF!</v>
      </c>
      <c r="O400" s="145" t="e">
        <f t="shared" ca="1" si="206"/>
        <v>#REF!</v>
      </c>
      <c r="P400" s="220" t="e">
        <f t="shared" ca="1" si="207"/>
        <v>#REF!</v>
      </c>
      <c r="Q400" s="145" t="e">
        <f t="shared" ca="1" si="208"/>
        <v>#REF!</v>
      </c>
      <c r="R400" s="144" t="e">
        <f t="shared" ca="1" si="209"/>
        <v>#REF!</v>
      </c>
      <c r="S400" s="144" t="e">
        <f t="shared" ca="1" si="210"/>
        <v>#REF!</v>
      </c>
      <c r="T400" s="256" t="e">
        <f t="shared" ca="1" si="211"/>
        <v>#REF!</v>
      </c>
      <c r="U400" s="145" t="e">
        <f t="shared" ca="1" si="212"/>
        <v>#REF!</v>
      </c>
      <c r="V400" s="144" t="e">
        <f t="shared" ca="1" si="213"/>
        <v>#REF!</v>
      </c>
      <c r="W400" s="209"/>
      <c r="X400" s="222"/>
      <c r="Y400" s="258"/>
      <c r="Z400" s="223"/>
      <c r="AA400" s="223"/>
      <c r="AB400" s="223"/>
    </row>
    <row r="401" spans="1:28" s="6" customFormat="1" ht="18" hidden="1" customHeight="1" x14ac:dyDescent="0.25">
      <c r="A401" s="136">
        <v>393</v>
      </c>
      <c r="B401" s="158" t="e">
        <f t="shared" ca="1" si="199"/>
        <v>#REF!</v>
      </c>
      <c r="C401" s="158" t="e">
        <f t="shared" ca="1" si="200"/>
        <v>#REF!</v>
      </c>
      <c r="D401" s="229"/>
      <c r="E401" s="142"/>
      <c r="F401" s="142" t="e">
        <f t="shared" ca="1" si="201"/>
        <v>#REF!</v>
      </c>
      <c r="G401" s="139"/>
      <c r="H401" s="139"/>
      <c r="I401" s="139" t="e">
        <f t="shared" ca="1" si="203"/>
        <v>#REF!</v>
      </c>
      <c r="J401" s="142"/>
      <c r="K401" s="142"/>
      <c r="L401" s="142" t="e">
        <f t="shared" ca="1" si="202"/>
        <v>#REF!</v>
      </c>
      <c r="M401" s="143" t="e">
        <f t="shared" ca="1" si="204"/>
        <v>#REF!</v>
      </c>
      <c r="N401" s="207" t="e">
        <f t="shared" ca="1" si="205"/>
        <v>#REF!</v>
      </c>
      <c r="O401" s="145" t="e">
        <f t="shared" ca="1" si="206"/>
        <v>#REF!</v>
      </c>
      <c r="P401" s="220" t="e">
        <f t="shared" ca="1" si="207"/>
        <v>#REF!</v>
      </c>
      <c r="Q401" s="145" t="e">
        <f t="shared" ca="1" si="208"/>
        <v>#REF!</v>
      </c>
      <c r="R401" s="144" t="e">
        <f t="shared" ca="1" si="209"/>
        <v>#REF!</v>
      </c>
      <c r="S401" s="144" t="e">
        <f t="shared" ca="1" si="210"/>
        <v>#REF!</v>
      </c>
      <c r="T401" s="256" t="e">
        <f t="shared" ca="1" si="211"/>
        <v>#REF!</v>
      </c>
      <c r="U401" s="145" t="e">
        <f t="shared" ca="1" si="212"/>
        <v>#REF!</v>
      </c>
      <c r="V401" s="144" t="e">
        <f t="shared" ca="1" si="213"/>
        <v>#REF!</v>
      </c>
      <c r="W401" s="209"/>
      <c r="X401" s="222"/>
      <c r="Y401" s="258"/>
      <c r="Z401" s="223"/>
      <c r="AA401" s="223"/>
      <c r="AB401" s="223"/>
    </row>
    <row r="402" spans="1:28" s="6" customFormat="1" ht="18" hidden="1" customHeight="1" x14ac:dyDescent="0.25">
      <c r="A402" s="136">
        <v>394</v>
      </c>
      <c r="B402" s="158" t="e">
        <f t="shared" ca="1" si="199"/>
        <v>#REF!</v>
      </c>
      <c r="C402" s="158" t="e">
        <f t="shared" ca="1" si="200"/>
        <v>#REF!</v>
      </c>
      <c r="D402" s="229"/>
      <c r="E402" s="142"/>
      <c r="F402" s="142" t="e">
        <f t="shared" ca="1" si="201"/>
        <v>#REF!</v>
      </c>
      <c r="G402" s="139"/>
      <c r="H402" s="139"/>
      <c r="I402" s="139" t="e">
        <f t="shared" ca="1" si="203"/>
        <v>#REF!</v>
      </c>
      <c r="J402" s="142"/>
      <c r="K402" s="142"/>
      <c r="L402" s="142" t="e">
        <f t="shared" ca="1" si="202"/>
        <v>#REF!</v>
      </c>
      <c r="M402" s="143" t="e">
        <f t="shared" ca="1" si="204"/>
        <v>#REF!</v>
      </c>
      <c r="N402" s="207" t="e">
        <f t="shared" ca="1" si="205"/>
        <v>#REF!</v>
      </c>
      <c r="O402" s="145" t="e">
        <f t="shared" ca="1" si="206"/>
        <v>#REF!</v>
      </c>
      <c r="P402" s="220" t="e">
        <f t="shared" ca="1" si="207"/>
        <v>#REF!</v>
      </c>
      <c r="Q402" s="145" t="e">
        <f t="shared" ca="1" si="208"/>
        <v>#REF!</v>
      </c>
      <c r="R402" s="144" t="e">
        <f t="shared" ca="1" si="209"/>
        <v>#REF!</v>
      </c>
      <c r="S402" s="144" t="e">
        <f t="shared" ca="1" si="210"/>
        <v>#REF!</v>
      </c>
      <c r="T402" s="256" t="e">
        <f t="shared" ca="1" si="211"/>
        <v>#REF!</v>
      </c>
      <c r="U402" s="145" t="e">
        <f t="shared" ca="1" si="212"/>
        <v>#REF!</v>
      </c>
      <c r="V402" s="144" t="e">
        <f t="shared" ca="1" si="213"/>
        <v>#REF!</v>
      </c>
      <c r="W402" s="209"/>
      <c r="X402" s="222"/>
      <c r="Y402" s="258"/>
      <c r="Z402" s="223"/>
      <c r="AA402" s="223"/>
      <c r="AB402" s="223"/>
    </row>
    <row r="403" spans="1:28" s="6" customFormat="1" ht="18" hidden="1" customHeight="1" x14ac:dyDescent="0.25">
      <c r="A403" s="136">
        <v>395</v>
      </c>
      <c r="B403" s="158" t="e">
        <f t="shared" ca="1" si="199"/>
        <v>#REF!</v>
      </c>
      <c r="C403" s="158" t="e">
        <f t="shared" ca="1" si="200"/>
        <v>#REF!</v>
      </c>
      <c r="D403" s="229"/>
      <c r="E403" s="142"/>
      <c r="F403" s="142" t="e">
        <f t="shared" ca="1" si="201"/>
        <v>#REF!</v>
      </c>
      <c r="G403" s="139"/>
      <c r="H403" s="139"/>
      <c r="I403" s="139" t="e">
        <f t="shared" ca="1" si="203"/>
        <v>#REF!</v>
      </c>
      <c r="J403" s="142"/>
      <c r="K403" s="142"/>
      <c r="L403" s="142" t="e">
        <f t="shared" ca="1" si="202"/>
        <v>#REF!</v>
      </c>
      <c r="M403" s="143" t="e">
        <f t="shared" ca="1" si="204"/>
        <v>#REF!</v>
      </c>
      <c r="N403" s="207" t="e">
        <f t="shared" ca="1" si="205"/>
        <v>#REF!</v>
      </c>
      <c r="O403" s="145" t="e">
        <f t="shared" ca="1" si="206"/>
        <v>#REF!</v>
      </c>
      <c r="P403" s="220" t="e">
        <f t="shared" ca="1" si="207"/>
        <v>#REF!</v>
      </c>
      <c r="Q403" s="145" t="e">
        <f t="shared" ca="1" si="208"/>
        <v>#REF!</v>
      </c>
      <c r="R403" s="144" t="e">
        <f t="shared" ca="1" si="209"/>
        <v>#REF!</v>
      </c>
      <c r="S403" s="144" t="e">
        <f t="shared" ca="1" si="210"/>
        <v>#REF!</v>
      </c>
      <c r="T403" s="256" t="e">
        <f t="shared" ca="1" si="211"/>
        <v>#REF!</v>
      </c>
      <c r="U403" s="145" t="e">
        <f t="shared" ca="1" si="212"/>
        <v>#REF!</v>
      </c>
      <c r="V403" s="144" t="e">
        <f t="shared" ca="1" si="213"/>
        <v>#REF!</v>
      </c>
      <c r="W403" s="209"/>
      <c r="X403" s="222"/>
      <c r="Y403" s="258"/>
      <c r="Z403" s="223"/>
      <c r="AA403" s="223"/>
      <c r="AB403" s="223"/>
    </row>
    <row r="404" spans="1:28" s="6" customFormat="1" ht="18" hidden="1" customHeight="1" x14ac:dyDescent="0.25">
      <c r="A404" s="136">
        <v>396</v>
      </c>
      <c r="B404" s="158" t="e">
        <f t="shared" ca="1" si="199"/>
        <v>#REF!</v>
      </c>
      <c r="C404" s="158" t="e">
        <f t="shared" ca="1" si="200"/>
        <v>#REF!</v>
      </c>
      <c r="D404" s="229"/>
      <c r="E404" s="142"/>
      <c r="F404" s="142" t="e">
        <f t="shared" ca="1" si="201"/>
        <v>#REF!</v>
      </c>
      <c r="G404" s="139"/>
      <c r="H404" s="139"/>
      <c r="I404" s="139" t="e">
        <f t="shared" ca="1" si="203"/>
        <v>#REF!</v>
      </c>
      <c r="J404" s="142"/>
      <c r="K404" s="142"/>
      <c r="L404" s="142" t="e">
        <f t="shared" ca="1" si="202"/>
        <v>#REF!</v>
      </c>
      <c r="M404" s="143" t="e">
        <f t="shared" ca="1" si="204"/>
        <v>#REF!</v>
      </c>
      <c r="N404" s="207" t="e">
        <f t="shared" ca="1" si="205"/>
        <v>#REF!</v>
      </c>
      <c r="O404" s="145" t="e">
        <f t="shared" ca="1" si="206"/>
        <v>#REF!</v>
      </c>
      <c r="P404" s="220" t="e">
        <f t="shared" ca="1" si="207"/>
        <v>#REF!</v>
      </c>
      <c r="Q404" s="145" t="e">
        <f t="shared" ca="1" si="208"/>
        <v>#REF!</v>
      </c>
      <c r="R404" s="144" t="e">
        <f t="shared" ca="1" si="209"/>
        <v>#REF!</v>
      </c>
      <c r="S404" s="144" t="e">
        <f t="shared" ca="1" si="210"/>
        <v>#REF!</v>
      </c>
      <c r="T404" s="256" t="e">
        <f t="shared" ca="1" si="211"/>
        <v>#REF!</v>
      </c>
      <c r="U404" s="145" t="e">
        <f t="shared" ca="1" si="212"/>
        <v>#REF!</v>
      </c>
      <c r="V404" s="144" t="e">
        <f t="shared" ca="1" si="213"/>
        <v>#REF!</v>
      </c>
      <c r="W404" s="209"/>
      <c r="X404" s="222"/>
      <c r="Y404" s="258"/>
      <c r="Z404" s="223"/>
      <c r="AA404" s="223"/>
      <c r="AB404" s="223"/>
    </row>
    <row r="405" spans="1:28" s="6" customFormat="1" ht="18" hidden="1" customHeight="1" x14ac:dyDescent="0.25">
      <c r="A405" s="136">
        <v>397</v>
      </c>
      <c r="B405" s="158" t="e">
        <f t="shared" ca="1" si="199"/>
        <v>#REF!</v>
      </c>
      <c r="C405" s="158" t="e">
        <f t="shared" ca="1" si="200"/>
        <v>#REF!</v>
      </c>
      <c r="D405" s="229"/>
      <c r="E405" s="142"/>
      <c r="F405" s="142" t="e">
        <f t="shared" ca="1" si="201"/>
        <v>#REF!</v>
      </c>
      <c r="G405" s="139"/>
      <c r="H405" s="139"/>
      <c r="I405" s="139" t="e">
        <f t="shared" ca="1" si="203"/>
        <v>#REF!</v>
      </c>
      <c r="J405" s="142"/>
      <c r="K405" s="142"/>
      <c r="L405" s="142" t="e">
        <f t="shared" ca="1" si="202"/>
        <v>#REF!</v>
      </c>
      <c r="M405" s="143" t="e">
        <f t="shared" ca="1" si="204"/>
        <v>#REF!</v>
      </c>
      <c r="N405" s="207" t="e">
        <f t="shared" ca="1" si="205"/>
        <v>#REF!</v>
      </c>
      <c r="O405" s="145" t="e">
        <f t="shared" ca="1" si="206"/>
        <v>#REF!</v>
      </c>
      <c r="P405" s="220" t="e">
        <f t="shared" ca="1" si="207"/>
        <v>#REF!</v>
      </c>
      <c r="Q405" s="145" t="e">
        <f t="shared" ca="1" si="208"/>
        <v>#REF!</v>
      </c>
      <c r="R405" s="144" t="e">
        <f t="shared" ca="1" si="209"/>
        <v>#REF!</v>
      </c>
      <c r="S405" s="144" t="e">
        <f t="shared" ca="1" si="210"/>
        <v>#REF!</v>
      </c>
      <c r="T405" s="256" t="e">
        <f t="shared" ca="1" si="211"/>
        <v>#REF!</v>
      </c>
      <c r="U405" s="145" t="e">
        <f t="shared" ca="1" si="212"/>
        <v>#REF!</v>
      </c>
      <c r="V405" s="144" t="e">
        <f t="shared" ca="1" si="213"/>
        <v>#REF!</v>
      </c>
      <c r="W405" s="209"/>
      <c r="X405" s="222"/>
      <c r="Y405" s="258"/>
      <c r="Z405" s="223"/>
      <c r="AA405" s="223"/>
      <c r="AB405" s="223"/>
    </row>
    <row r="406" spans="1:28" s="6" customFormat="1" ht="18" hidden="1" customHeight="1" x14ac:dyDescent="0.25">
      <c r="A406" s="136">
        <v>398</v>
      </c>
      <c r="B406" s="158" t="e">
        <f t="shared" ca="1" si="199"/>
        <v>#REF!</v>
      </c>
      <c r="C406" s="158" t="e">
        <f t="shared" ca="1" si="200"/>
        <v>#REF!</v>
      </c>
      <c r="D406" s="229"/>
      <c r="E406" s="142"/>
      <c r="F406" s="142" t="e">
        <f t="shared" ca="1" si="201"/>
        <v>#REF!</v>
      </c>
      <c r="G406" s="139"/>
      <c r="H406" s="139"/>
      <c r="I406" s="139" t="e">
        <f t="shared" ca="1" si="203"/>
        <v>#REF!</v>
      </c>
      <c r="J406" s="142"/>
      <c r="K406" s="142"/>
      <c r="L406" s="142" t="e">
        <f t="shared" ca="1" si="202"/>
        <v>#REF!</v>
      </c>
      <c r="M406" s="143" t="e">
        <f t="shared" ca="1" si="204"/>
        <v>#REF!</v>
      </c>
      <c r="N406" s="207" t="e">
        <f t="shared" ca="1" si="205"/>
        <v>#REF!</v>
      </c>
      <c r="O406" s="145" t="e">
        <f t="shared" ca="1" si="206"/>
        <v>#REF!</v>
      </c>
      <c r="P406" s="220" t="e">
        <f t="shared" ca="1" si="207"/>
        <v>#REF!</v>
      </c>
      <c r="Q406" s="145" t="e">
        <f t="shared" ca="1" si="208"/>
        <v>#REF!</v>
      </c>
      <c r="R406" s="144" t="e">
        <f t="shared" ca="1" si="209"/>
        <v>#REF!</v>
      </c>
      <c r="S406" s="144" t="e">
        <f t="shared" ca="1" si="210"/>
        <v>#REF!</v>
      </c>
      <c r="T406" s="256" t="e">
        <f t="shared" ca="1" si="211"/>
        <v>#REF!</v>
      </c>
      <c r="U406" s="145" t="e">
        <f t="shared" ca="1" si="212"/>
        <v>#REF!</v>
      </c>
      <c r="V406" s="144" t="e">
        <f t="shared" ca="1" si="213"/>
        <v>#REF!</v>
      </c>
      <c r="W406" s="209"/>
      <c r="X406" s="222"/>
      <c r="Y406" s="258"/>
      <c r="Z406" s="223"/>
      <c r="AA406" s="223"/>
      <c r="AB406" s="223"/>
    </row>
    <row r="407" spans="1:28" s="6" customFormat="1" ht="18" hidden="1" customHeight="1" x14ac:dyDescent="0.25">
      <c r="A407" s="136">
        <v>399</v>
      </c>
      <c r="B407" s="158" t="e">
        <f t="shared" ca="1" si="199"/>
        <v>#REF!</v>
      </c>
      <c r="C407" s="158" t="e">
        <f t="shared" ca="1" si="200"/>
        <v>#REF!</v>
      </c>
      <c r="D407" s="229"/>
      <c r="E407" s="142"/>
      <c r="F407" s="142" t="e">
        <f t="shared" ca="1" si="201"/>
        <v>#REF!</v>
      </c>
      <c r="G407" s="139"/>
      <c r="H407" s="139"/>
      <c r="I407" s="139" t="e">
        <f t="shared" ca="1" si="203"/>
        <v>#REF!</v>
      </c>
      <c r="J407" s="142"/>
      <c r="K407" s="142"/>
      <c r="L407" s="142" t="e">
        <f t="shared" ca="1" si="202"/>
        <v>#REF!</v>
      </c>
      <c r="M407" s="143" t="e">
        <f t="shared" ca="1" si="204"/>
        <v>#REF!</v>
      </c>
      <c r="N407" s="207" t="e">
        <f t="shared" ca="1" si="205"/>
        <v>#REF!</v>
      </c>
      <c r="O407" s="145" t="e">
        <f t="shared" ca="1" si="206"/>
        <v>#REF!</v>
      </c>
      <c r="P407" s="220" t="e">
        <f t="shared" ca="1" si="207"/>
        <v>#REF!</v>
      </c>
      <c r="Q407" s="145" t="e">
        <f t="shared" ca="1" si="208"/>
        <v>#REF!</v>
      </c>
      <c r="R407" s="144" t="e">
        <f t="shared" ca="1" si="209"/>
        <v>#REF!</v>
      </c>
      <c r="S407" s="144" t="e">
        <f t="shared" ca="1" si="210"/>
        <v>#REF!</v>
      </c>
      <c r="T407" s="256" t="e">
        <f t="shared" ca="1" si="211"/>
        <v>#REF!</v>
      </c>
      <c r="U407" s="145" t="e">
        <f t="shared" ca="1" si="212"/>
        <v>#REF!</v>
      </c>
      <c r="V407" s="144" t="e">
        <f t="shared" ca="1" si="213"/>
        <v>#REF!</v>
      </c>
      <c r="W407" s="209"/>
      <c r="X407" s="222"/>
      <c r="Y407" s="258"/>
      <c r="Z407" s="223"/>
      <c r="AA407" s="223"/>
      <c r="AB407" s="223"/>
    </row>
    <row r="408" spans="1:28" s="6" customFormat="1" ht="18" hidden="1" customHeight="1" x14ac:dyDescent="0.25">
      <c r="A408" s="136">
        <v>400</v>
      </c>
      <c r="B408" s="158" t="e">
        <f t="shared" ca="1" si="199"/>
        <v>#REF!</v>
      </c>
      <c r="C408" s="158" t="e">
        <f t="shared" ca="1" si="200"/>
        <v>#REF!</v>
      </c>
      <c r="D408" s="229"/>
      <c r="E408" s="142"/>
      <c r="F408" s="142" t="e">
        <f t="shared" ca="1" si="201"/>
        <v>#REF!</v>
      </c>
      <c r="G408" s="139"/>
      <c r="H408" s="139"/>
      <c r="I408" s="139" t="e">
        <f t="shared" ca="1" si="203"/>
        <v>#REF!</v>
      </c>
      <c r="J408" s="142"/>
      <c r="K408" s="142"/>
      <c r="L408" s="142" t="e">
        <f t="shared" ca="1" si="202"/>
        <v>#REF!</v>
      </c>
      <c r="M408" s="143" t="e">
        <f t="shared" ca="1" si="204"/>
        <v>#REF!</v>
      </c>
      <c r="N408" s="207" t="e">
        <f t="shared" ca="1" si="205"/>
        <v>#REF!</v>
      </c>
      <c r="O408" s="145" t="e">
        <f t="shared" ca="1" si="206"/>
        <v>#REF!</v>
      </c>
      <c r="P408" s="220" t="e">
        <f t="shared" ca="1" si="207"/>
        <v>#REF!</v>
      </c>
      <c r="Q408" s="145" t="e">
        <f t="shared" ca="1" si="208"/>
        <v>#REF!</v>
      </c>
      <c r="R408" s="144" t="e">
        <f t="shared" ca="1" si="209"/>
        <v>#REF!</v>
      </c>
      <c r="S408" s="144" t="e">
        <f t="shared" ca="1" si="210"/>
        <v>#REF!</v>
      </c>
      <c r="T408" s="256" t="e">
        <f t="shared" ca="1" si="211"/>
        <v>#REF!</v>
      </c>
      <c r="U408" s="145" t="e">
        <f t="shared" ca="1" si="212"/>
        <v>#REF!</v>
      </c>
      <c r="V408" s="144" t="e">
        <f t="shared" ca="1" si="213"/>
        <v>#REF!</v>
      </c>
      <c r="W408" s="209"/>
      <c r="X408" s="222"/>
      <c r="Y408" s="258"/>
      <c r="Z408" s="223"/>
      <c r="AA408" s="223"/>
      <c r="AB408" s="223"/>
    </row>
    <row r="409" spans="1:28" s="6" customFormat="1" ht="18" hidden="1" customHeight="1" x14ac:dyDescent="0.25">
      <c r="A409" s="136">
        <v>401</v>
      </c>
      <c r="B409" s="158" t="e">
        <f t="shared" ca="1" si="199"/>
        <v>#REF!</v>
      </c>
      <c r="C409" s="158" t="e">
        <f t="shared" ca="1" si="200"/>
        <v>#REF!</v>
      </c>
      <c r="D409" s="229"/>
      <c r="E409" s="142"/>
      <c r="F409" s="142" t="e">
        <f t="shared" ca="1" si="201"/>
        <v>#REF!</v>
      </c>
      <c r="G409" s="139"/>
      <c r="H409" s="139"/>
      <c r="I409" s="139" t="e">
        <f t="shared" ca="1" si="203"/>
        <v>#REF!</v>
      </c>
      <c r="J409" s="142"/>
      <c r="K409" s="142"/>
      <c r="L409" s="142" t="e">
        <f t="shared" ca="1" si="202"/>
        <v>#REF!</v>
      </c>
      <c r="M409" s="143" t="e">
        <f t="shared" ca="1" si="204"/>
        <v>#REF!</v>
      </c>
      <c r="N409" s="207" t="e">
        <f t="shared" ca="1" si="205"/>
        <v>#REF!</v>
      </c>
      <c r="O409" s="145" t="e">
        <f t="shared" ca="1" si="206"/>
        <v>#REF!</v>
      </c>
      <c r="P409" s="220" t="e">
        <f t="shared" ca="1" si="207"/>
        <v>#REF!</v>
      </c>
      <c r="Q409" s="145" t="e">
        <f t="shared" ca="1" si="208"/>
        <v>#REF!</v>
      </c>
      <c r="R409" s="144" t="e">
        <f t="shared" ca="1" si="209"/>
        <v>#REF!</v>
      </c>
      <c r="S409" s="144" t="e">
        <f t="shared" ca="1" si="210"/>
        <v>#REF!</v>
      </c>
      <c r="T409" s="256" t="e">
        <f t="shared" ca="1" si="211"/>
        <v>#REF!</v>
      </c>
      <c r="U409" s="145" t="e">
        <f t="shared" ca="1" si="212"/>
        <v>#REF!</v>
      </c>
      <c r="V409" s="144" t="e">
        <f t="shared" ca="1" si="213"/>
        <v>#REF!</v>
      </c>
      <c r="W409" s="209"/>
      <c r="X409" s="222"/>
      <c r="Y409" s="258"/>
      <c r="Z409" s="223"/>
      <c r="AA409" s="223"/>
      <c r="AB409" s="223"/>
    </row>
    <row r="410" spans="1:28" s="6" customFormat="1" ht="18" hidden="1" customHeight="1" x14ac:dyDescent="0.25">
      <c r="A410" s="136">
        <v>402</v>
      </c>
      <c r="B410" s="158" t="e">
        <f t="shared" ca="1" si="199"/>
        <v>#REF!</v>
      </c>
      <c r="C410" s="158" t="e">
        <f t="shared" ca="1" si="200"/>
        <v>#REF!</v>
      </c>
      <c r="D410" s="229"/>
      <c r="E410" s="142"/>
      <c r="F410" s="142" t="e">
        <f t="shared" ca="1" si="201"/>
        <v>#REF!</v>
      </c>
      <c r="G410" s="139"/>
      <c r="H410" s="139"/>
      <c r="I410" s="139" t="e">
        <f t="shared" ca="1" si="203"/>
        <v>#REF!</v>
      </c>
      <c r="J410" s="142"/>
      <c r="K410" s="142"/>
      <c r="L410" s="142" t="e">
        <f t="shared" ca="1" si="202"/>
        <v>#REF!</v>
      </c>
      <c r="M410" s="143" t="e">
        <f t="shared" ca="1" si="204"/>
        <v>#REF!</v>
      </c>
      <c r="N410" s="207" t="e">
        <f t="shared" ca="1" si="205"/>
        <v>#REF!</v>
      </c>
      <c r="O410" s="145" t="e">
        <f t="shared" ca="1" si="206"/>
        <v>#REF!</v>
      </c>
      <c r="P410" s="220" t="e">
        <f t="shared" ca="1" si="207"/>
        <v>#REF!</v>
      </c>
      <c r="Q410" s="145" t="e">
        <f t="shared" ca="1" si="208"/>
        <v>#REF!</v>
      </c>
      <c r="R410" s="144" t="e">
        <f t="shared" ca="1" si="209"/>
        <v>#REF!</v>
      </c>
      <c r="S410" s="144" t="e">
        <f t="shared" ca="1" si="210"/>
        <v>#REF!</v>
      </c>
      <c r="T410" s="256" t="e">
        <f t="shared" ca="1" si="211"/>
        <v>#REF!</v>
      </c>
      <c r="U410" s="145" t="e">
        <f t="shared" ca="1" si="212"/>
        <v>#REF!</v>
      </c>
      <c r="V410" s="144" t="e">
        <f t="shared" ca="1" si="213"/>
        <v>#REF!</v>
      </c>
      <c r="W410" s="209"/>
      <c r="X410" s="222"/>
      <c r="Y410" s="258"/>
      <c r="Z410" s="223"/>
      <c r="AA410" s="223"/>
      <c r="AB410" s="223"/>
    </row>
    <row r="411" spans="1:28" s="6" customFormat="1" ht="18" hidden="1" customHeight="1" x14ac:dyDescent="0.25">
      <c r="A411" s="136">
        <v>403</v>
      </c>
      <c r="B411" s="158" t="e">
        <f t="shared" ca="1" si="199"/>
        <v>#REF!</v>
      </c>
      <c r="C411" s="158" t="e">
        <f t="shared" ca="1" si="200"/>
        <v>#REF!</v>
      </c>
      <c r="D411" s="229"/>
      <c r="E411" s="142"/>
      <c r="F411" s="142" t="e">
        <f t="shared" ca="1" si="201"/>
        <v>#REF!</v>
      </c>
      <c r="G411" s="139"/>
      <c r="H411" s="139"/>
      <c r="I411" s="139" t="e">
        <f t="shared" ca="1" si="203"/>
        <v>#REF!</v>
      </c>
      <c r="J411" s="142"/>
      <c r="K411" s="142"/>
      <c r="L411" s="142" t="e">
        <f t="shared" ca="1" si="202"/>
        <v>#REF!</v>
      </c>
      <c r="M411" s="143" t="e">
        <f t="shared" ca="1" si="204"/>
        <v>#REF!</v>
      </c>
      <c r="N411" s="207" t="e">
        <f t="shared" ca="1" si="205"/>
        <v>#REF!</v>
      </c>
      <c r="O411" s="145" t="e">
        <f t="shared" ca="1" si="206"/>
        <v>#REF!</v>
      </c>
      <c r="P411" s="220" t="e">
        <f t="shared" ca="1" si="207"/>
        <v>#REF!</v>
      </c>
      <c r="Q411" s="145" t="e">
        <f t="shared" ca="1" si="208"/>
        <v>#REF!</v>
      </c>
      <c r="R411" s="144" t="e">
        <f t="shared" ca="1" si="209"/>
        <v>#REF!</v>
      </c>
      <c r="S411" s="144" t="e">
        <f t="shared" ca="1" si="210"/>
        <v>#REF!</v>
      </c>
      <c r="T411" s="256" t="e">
        <f t="shared" ca="1" si="211"/>
        <v>#REF!</v>
      </c>
      <c r="U411" s="145" t="e">
        <f t="shared" ca="1" si="212"/>
        <v>#REF!</v>
      </c>
      <c r="V411" s="144" t="e">
        <f t="shared" ca="1" si="213"/>
        <v>#REF!</v>
      </c>
      <c r="W411" s="209"/>
      <c r="X411" s="222"/>
      <c r="Y411" s="258"/>
      <c r="Z411" s="223"/>
      <c r="AA411" s="223"/>
      <c r="AB411" s="223"/>
    </row>
    <row r="412" spans="1:28" s="6" customFormat="1" ht="18" hidden="1" customHeight="1" x14ac:dyDescent="0.25">
      <c r="A412" s="136">
        <v>404</v>
      </c>
      <c r="B412" s="158" t="e">
        <f t="shared" ca="1" si="199"/>
        <v>#REF!</v>
      </c>
      <c r="C412" s="158" t="e">
        <f t="shared" ca="1" si="200"/>
        <v>#REF!</v>
      </c>
      <c r="D412" s="229"/>
      <c r="E412" s="142"/>
      <c r="F412" s="142" t="e">
        <f t="shared" ca="1" si="201"/>
        <v>#REF!</v>
      </c>
      <c r="G412" s="139"/>
      <c r="H412" s="139"/>
      <c r="I412" s="139" t="e">
        <f t="shared" ca="1" si="203"/>
        <v>#REF!</v>
      </c>
      <c r="J412" s="142"/>
      <c r="K412" s="142"/>
      <c r="L412" s="142" t="e">
        <f t="shared" ca="1" si="202"/>
        <v>#REF!</v>
      </c>
      <c r="M412" s="143" t="e">
        <f t="shared" ca="1" si="204"/>
        <v>#REF!</v>
      </c>
      <c r="N412" s="207" t="e">
        <f t="shared" ca="1" si="205"/>
        <v>#REF!</v>
      </c>
      <c r="O412" s="145" t="e">
        <f t="shared" ca="1" si="206"/>
        <v>#REF!</v>
      </c>
      <c r="P412" s="220" t="e">
        <f t="shared" ca="1" si="207"/>
        <v>#REF!</v>
      </c>
      <c r="Q412" s="145" t="e">
        <f t="shared" ca="1" si="208"/>
        <v>#REF!</v>
      </c>
      <c r="R412" s="144" t="e">
        <f t="shared" ca="1" si="209"/>
        <v>#REF!</v>
      </c>
      <c r="S412" s="144" t="e">
        <f t="shared" ca="1" si="210"/>
        <v>#REF!</v>
      </c>
      <c r="T412" s="256" t="e">
        <f t="shared" ca="1" si="211"/>
        <v>#REF!</v>
      </c>
      <c r="U412" s="145" t="e">
        <f t="shared" ca="1" si="212"/>
        <v>#REF!</v>
      </c>
      <c r="V412" s="144" t="e">
        <f t="shared" ca="1" si="213"/>
        <v>#REF!</v>
      </c>
      <c r="W412" s="209"/>
      <c r="X412" s="222"/>
      <c r="Y412" s="258"/>
      <c r="Z412" s="223"/>
      <c r="AA412" s="223"/>
      <c r="AB412" s="223"/>
    </row>
    <row r="413" spans="1:28" s="6" customFormat="1" ht="18" hidden="1" customHeight="1" x14ac:dyDescent="0.25">
      <c r="A413" s="136">
        <v>405</v>
      </c>
      <c r="B413" s="158" t="e">
        <f t="shared" ca="1" si="199"/>
        <v>#REF!</v>
      </c>
      <c r="C413" s="158" t="e">
        <f t="shared" ca="1" si="200"/>
        <v>#REF!</v>
      </c>
      <c r="D413" s="229"/>
      <c r="E413" s="142"/>
      <c r="F413" s="142" t="e">
        <f t="shared" ca="1" si="201"/>
        <v>#REF!</v>
      </c>
      <c r="G413" s="139"/>
      <c r="H413" s="139"/>
      <c r="I413" s="139" t="e">
        <f t="shared" ca="1" si="203"/>
        <v>#REF!</v>
      </c>
      <c r="J413" s="142"/>
      <c r="K413" s="142"/>
      <c r="L413" s="142" t="e">
        <f t="shared" ca="1" si="202"/>
        <v>#REF!</v>
      </c>
      <c r="M413" s="143" t="e">
        <f t="shared" ca="1" si="204"/>
        <v>#REF!</v>
      </c>
      <c r="N413" s="207" t="e">
        <f t="shared" ca="1" si="205"/>
        <v>#REF!</v>
      </c>
      <c r="O413" s="145" t="e">
        <f t="shared" ca="1" si="206"/>
        <v>#REF!</v>
      </c>
      <c r="P413" s="220" t="e">
        <f t="shared" ca="1" si="207"/>
        <v>#REF!</v>
      </c>
      <c r="Q413" s="145" t="e">
        <f t="shared" ca="1" si="208"/>
        <v>#REF!</v>
      </c>
      <c r="R413" s="144" t="e">
        <f t="shared" ca="1" si="209"/>
        <v>#REF!</v>
      </c>
      <c r="S413" s="144" t="e">
        <f t="shared" ca="1" si="210"/>
        <v>#REF!</v>
      </c>
      <c r="T413" s="256" t="e">
        <f t="shared" ca="1" si="211"/>
        <v>#REF!</v>
      </c>
      <c r="U413" s="145" t="e">
        <f t="shared" ca="1" si="212"/>
        <v>#REF!</v>
      </c>
      <c r="V413" s="144" t="e">
        <f t="shared" ca="1" si="213"/>
        <v>#REF!</v>
      </c>
      <c r="W413" s="209"/>
      <c r="X413" s="222"/>
      <c r="Y413" s="258"/>
      <c r="Z413" s="223"/>
      <c r="AA413" s="223"/>
      <c r="AB413" s="223"/>
    </row>
    <row r="414" spans="1:28" s="6" customFormat="1" ht="18" hidden="1" customHeight="1" x14ac:dyDescent="0.25">
      <c r="A414" s="136">
        <v>406</v>
      </c>
      <c r="B414" s="158" t="e">
        <f t="shared" ca="1" si="199"/>
        <v>#REF!</v>
      </c>
      <c r="C414" s="158" t="e">
        <f t="shared" ca="1" si="200"/>
        <v>#REF!</v>
      </c>
      <c r="D414" s="229"/>
      <c r="E414" s="142"/>
      <c r="F414" s="142" t="e">
        <f t="shared" ca="1" si="201"/>
        <v>#REF!</v>
      </c>
      <c r="G414" s="139"/>
      <c r="H414" s="139"/>
      <c r="I414" s="139" t="e">
        <f t="shared" ca="1" si="203"/>
        <v>#REF!</v>
      </c>
      <c r="J414" s="142"/>
      <c r="K414" s="142"/>
      <c r="L414" s="142" t="e">
        <f t="shared" ca="1" si="202"/>
        <v>#REF!</v>
      </c>
      <c r="M414" s="143" t="e">
        <f t="shared" ca="1" si="204"/>
        <v>#REF!</v>
      </c>
      <c r="N414" s="207" t="e">
        <f t="shared" ca="1" si="205"/>
        <v>#REF!</v>
      </c>
      <c r="O414" s="145" t="e">
        <f t="shared" ca="1" si="206"/>
        <v>#REF!</v>
      </c>
      <c r="P414" s="220" t="e">
        <f t="shared" ca="1" si="207"/>
        <v>#REF!</v>
      </c>
      <c r="Q414" s="145" t="e">
        <f t="shared" ca="1" si="208"/>
        <v>#REF!</v>
      </c>
      <c r="R414" s="144" t="e">
        <f t="shared" ca="1" si="209"/>
        <v>#REF!</v>
      </c>
      <c r="S414" s="144" t="e">
        <f t="shared" ca="1" si="210"/>
        <v>#REF!</v>
      </c>
      <c r="T414" s="256" t="e">
        <f t="shared" ca="1" si="211"/>
        <v>#REF!</v>
      </c>
      <c r="U414" s="145" t="e">
        <f t="shared" ca="1" si="212"/>
        <v>#REF!</v>
      </c>
      <c r="V414" s="144" t="e">
        <f t="shared" ca="1" si="213"/>
        <v>#REF!</v>
      </c>
      <c r="W414" s="209"/>
      <c r="X414" s="222"/>
      <c r="Y414" s="258"/>
      <c r="Z414" s="223"/>
      <c r="AA414" s="223"/>
      <c r="AB414" s="223"/>
    </row>
    <row r="415" spans="1:28" s="6" customFormat="1" ht="18" hidden="1" customHeight="1" x14ac:dyDescent="0.25">
      <c r="A415" s="136">
        <v>407</v>
      </c>
      <c r="B415" s="158" t="e">
        <f t="shared" ca="1" si="199"/>
        <v>#REF!</v>
      </c>
      <c r="C415" s="158" t="e">
        <f t="shared" ca="1" si="200"/>
        <v>#REF!</v>
      </c>
      <c r="D415" s="229"/>
      <c r="E415" s="142"/>
      <c r="F415" s="142" t="e">
        <f t="shared" ca="1" si="201"/>
        <v>#REF!</v>
      </c>
      <c r="G415" s="139"/>
      <c r="H415" s="139"/>
      <c r="I415" s="139" t="e">
        <f t="shared" ca="1" si="203"/>
        <v>#REF!</v>
      </c>
      <c r="J415" s="142"/>
      <c r="K415" s="142"/>
      <c r="L415" s="142" t="e">
        <f t="shared" ca="1" si="202"/>
        <v>#REF!</v>
      </c>
      <c r="M415" s="143" t="e">
        <f t="shared" ca="1" si="204"/>
        <v>#REF!</v>
      </c>
      <c r="N415" s="207" t="e">
        <f t="shared" ca="1" si="205"/>
        <v>#REF!</v>
      </c>
      <c r="O415" s="145" t="e">
        <f t="shared" ca="1" si="206"/>
        <v>#REF!</v>
      </c>
      <c r="P415" s="220" t="e">
        <f t="shared" ca="1" si="207"/>
        <v>#REF!</v>
      </c>
      <c r="Q415" s="145" t="e">
        <f t="shared" ca="1" si="208"/>
        <v>#REF!</v>
      </c>
      <c r="R415" s="144" t="e">
        <f t="shared" ca="1" si="209"/>
        <v>#REF!</v>
      </c>
      <c r="S415" s="144" t="e">
        <f t="shared" ca="1" si="210"/>
        <v>#REF!</v>
      </c>
      <c r="T415" s="256" t="e">
        <f t="shared" ca="1" si="211"/>
        <v>#REF!</v>
      </c>
      <c r="U415" s="145" t="e">
        <f t="shared" ca="1" si="212"/>
        <v>#REF!</v>
      </c>
      <c r="V415" s="144" t="e">
        <f t="shared" ca="1" si="213"/>
        <v>#REF!</v>
      </c>
      <c r="W415" s="209"/>
      <c r="X415" s="222"/>
      <c r="Y415" s="258"/>
      <c r="Z415" s="223"/>
      <c r="AA415" s="223"/>
      <c r="AB415" s="223"/>
    </row>
    <row r="416" spans="1:28" s="6" customFormat="1" ht="18" hidden="1" customHeight="1" x14ac:dyDescent="0.25">
      <c r="A416" s="136">
        <v>408</v>
      </c>
      <c r="B416" s="158" t="e">
        <f t="shared" ca="1" si="199"/>
        <v>#REF!</v>
      </c>
      <c r="C416" s="158" t="e">
        <f t="shared" ca="1" si="200"/>
        <v>#REF!</v>
      </c>
      <c r="D416" s="229"/>
      <c r="E416" s="142"/>
      <c r="F416" s="142" t="e">
        <f t="shared" ca="1" si="201"/>
        <v>#REF!</v>
      </c>
      <c r="G416" s="139"/>
      <c r="H416" s="139"/>
      <c r="I416" s="139" t="e">
        <f t="shared" ca="1" si="203"/>
        <v>#REF!</v>
      </c>
      <c r="J416" s="142"/>
      <c r="K416" s="142"/>
      <c r="L416" s="142" t="e">
        <f t="shared" ca="1" si="202"/>
        <v>#REF!</v>
      </c>
      <c r="M416" s="143" t="e">
        <f t="shared" ca="1" si="204"/>
        <v>#REF!</v>
      </c>
      <c r="N416" s="207" t="e">
        <f t="shared" ca="1" si="205"/>
        <v>#REF!</v>
      </c>
      <c r="O416" s="145" t="e">
        <f t="shared" ca="1" si="206"/>
        <v>#REF!</v>
      </c>
      <c r="P416" s="220" t="e">
        <f t="shared" ca="1" si="207"/>
        <v>#REF!</v>
      </c>
      <c r="Q416" s="145" t="e">
        <f t="shared" ca="1" si="208"/>
        <v>#REF!</v>
      </c>
      <c r="R416" s="144" t="e">
        <f t="shared" ca="1" si="209"/>
        <v>#REF!</v>
      </c>
      <c r="S416" s="144" t="e">
        <f t="shared" ca="1" si="210"/>
        <v>#REF!</v>
      </c>
      <c r="T416" s="256" t="e">
        <f t="shared" ca="1" si="211"/>
        <v>#REF!</v>
      </c>
      <c r="U416" s="145" t="e">
        <f t="shared" ca="1" si="212"/>
        <v>#REF!</v>
      </c>
      <c r="V416" s="144" t="e">
        <f t="shared" ca="1" si="213"/>
        <v>#REF!</v>
      </c>
      <c r="W416" s="209"/>
      <c r="X416" s="222"/>
      <c r="Y416" s="258"/>
      <c r="Z416" s="223"/>
      <c r="AA416" s="223"/>
      <c r="AB416" s="223"/>
    </row>
    <row r="417" spans="1:28" s="6" customFormat="1" ht="18" hidden="1" customHeight="1" x14ac:dyDescent="0.25">
      <c r="A417" s="136">
        <v>409</v>
      </c>
      <c r="B417" s="158" t="e">
        <f t="shared" ca="1" si="199"/>
        <v>#REF!</v>
      </c>
      <c r="C417" s="158" t="e">
        <f t="shared" ca="1" si="200"/>
        <v>#REF!</v>
      </c>
      <c r="D417" s="229"/>
      <c r="E417" s="142"/>
      <c r="F417" s="142" t="e">
        <f t="shared" ca="1" si="201"/>
        <v>#REF!</v>
      </c>
      <c r="G417" s="139"/>
      <c r="H417" s="139"/>
      <c r="I417" s="139" t="e">
        <f t="shared" ca="1" si="203"/>
        <v>#REF!</v>
      </c>
      <c r="J417" s="142"/>
      <c r="K417" s="142"/>
      <c r="L417" s="142" t="e">
        <f t="shared" ca="1" si="202"/>
        <v>#REF!</v>
      </c>
      <c r="M417" s="143" t="e">
        <f t="shared" ca="1" si="204"/>
        <v>#REF!</v>
      </c>
      <c r="N417" s="207" t="e">
        <f t="shared" ca="1" si="205"/>
        <v>#REF!</v>
      </c>
      <c r="O417" s="145" t="e">
        <f t="shared" ca="1" si="206"/>
        <v>#REF!</v>
      </c>
      <c r="P417" s="220" t="e">
        <f t="shared" ca="1" si="207"/>
        <v>#REF!</v>
      </c>
      <c r="Q417" s="145" t="e">
        <f t="shared" ca="1" si="208"/>
        <v>#REF!</v>
      </c>
      <c r="R417" s="144" t="e">
        <f t="shared" ca="1" si="209"/>
        <v>#REF!</v>
      </c>
      <c r="S417" s="144" t="e">
        <f t="shared" ca="1" si="210"/>
        <v>#REF!</v>
      </c>
      <c r="T417" s="256" t="e">
        <f t="shared" ca="1" si="211"/>
        <v>#REF!</v>
      </c>
      <c r="U417" s="145" t="e">
        <f t="shared" ca="1" si="212"/>
        <v>#REF!</v>
      </c>
      <c r="V417" s="144" t="e">
        <f t="shared" ca="1" si="213"/>
        <v>#REF!</v>
      </c>
      <c r="W417" s="209"/>
      <c r="X417" s="222"/>
      <c r="Y417" s="258"/>
      <c r="Z417" s="223"/>
      <c r="AA417" s="223"/>
      <c r="AB417" s="223"/>
    </row>
    <row r="418" spans="1:28" s="6" customFormat="1" ht="18" hidden="1" customHeight="1" x14ac:dyDescent="0.25">
      <c r="A418" s="136">
        <v>410</v>
      </c>
      <c r="B418" s="158" t="e">
        <f t="shared" ca="1" si="199"/>
        <v>#REF!</v>
      </c>
      <c r="C418" s="158" t="e">
        <f t="shared" ca="1" si="200"/>
        <v>#REF!</v>
      </c>
      <c r="D418" s="229"/>
      <c r="E418" s="142"/>
      <c r="F418" s="142" t="e">
        <f t="shared" ca="1" si="201"/>
        <v>#REF!</v>
      </c>
      <c r="G418" s="139"/>
      <c r="H418" s="139"/>
      <c r="I418" s="139" t="e">
        <f t="shared" ca="1" si="203"/>
        <v>#REF!</v>
      </c>
      <c r="J418" s="142"/>
      <c r="K418" s="142"/>
      <c r="L418" s="142" t="e">
        <f t="shared" ca="1" si="202"/>
        <v>#REF!</v>
      </c>
      <c r="M418" s="143" t="e">
        <f t="shared" ca="1" si="204"/>
        <v>#REF!</v>
      </c>
      <c r="N418" s="207" t="e">
        <f t="shared" ca="1" si="205"/>
        <v>#REF!</v>
      </c>
      <c r="O418" s="145" t="e">
        <f t="shared" ca="1" si="206"/>
        <v>#REF!</v>
      </c>
      <c r="P418" s="220" t="e">
        <f t="shared" ca="1" si="207"/>
        <v>#REF!</v>
      </c>
      <c r="Q418" s="145" t="e">
        <f t="shared" ca="1" si="208"/>
        <v>#REF!</v>
      </c>
      <c r="R418" s="144" t="e">
        <f t="shared" ca="1" si="209"/>
        <v>#REF!</v>
      </c>
      <c r="S418" s="144" t="e">
        <f t="shared" ca="1" si="210"/>
        <v>#REF!</v>
      </c>
      <c r="T418" s="256" t="e">
        <f t="shared" ca="1" si="211"/>
        <v>#REF!</v>
      </c>
      <c r="U418" s="145" t="e">
        <f t="shared" ca="1" si="212"/>
        <v>#REF!</v>
      </c>
      <c r="V418" s="144" t="e">
        <f t="shared" ca="1" si="213"/>
        <v>#REF!</v>
      </c>
      <c r="W418" s="209"/>
      <c r="X418" s="222"/>
      <c r="Y418" s="258"/>
      <c r="Z418" s="223"/>
      <c r="AA418" s="223"/>
      <c r="AB418" s="223"/>
    </row>
    <row r="419" spans="1:28" s="6" customFormat="1" ht="18" hidden="1" customHeight="1" x14ac:dyDescent="0.25">
      <c r="A419" s="136">
        <v>411</v>
      </c>
      <c r="B419" s="158" t="e">
        <f t="shared" ca="1" si="199"/>
        <v>#REF!</v>
      </c>
      <c r="C419" s="158" t="e">
        <f t="shared" ca="1" si="200"/>
        <v>#REF!</v>
      </c>
      <c r="D419" s="229"/>
      <c r="E419" s="142"/>
      <c r="F419" s="142" t="e">
        <f t="shared" ca="1" si="201"/>
        <v>#REF!</v>
      </c>
      <c r="G419" s="139"/>
      <c r="H419" s="139"/>
      <c r="I419" s="139" t="e">
        <f t="shared" ca="1" si="203"/>
        <v>#REF!</v>
      </c>
      <c r="J419" s="142"/>
      <c r="K419" s="142"/>
      <c r="L419" s="142" t="e">
        <f t="shared" ca="1" si="202"/>
        <v>#REF!</v>
      </c>
      <c r="M419" s="143" t="e">
        <f t="shared" ca="1" si="204"/>
        <v>#REF!</v>
      </c>
      <c r="N419" s="207" t="e">
        <f t="shared" ca="1" si="205"/>
        <v>#REF!</v>
      </c>
      <c r="O419" s="145" t="e">
        <f t="shared" ca="1" si="206"/>
        <v>#REF!</v>
      </c>
      <c r="P419" s="220" t="e">
        <f t="shared" ca="1" si="207"/>
        <v>#REF!</v>
      </c>
      <c r="Q419" s="145" t="e">
        <f t="shared" ca="1" si="208"/>
        <v>#REF!</v>
      </c>
      <c r="R419" s="144" t="e">
        <f t="shared" ca="1" si="209"/>
        <v>#REF!</v>
      </c>
      <c r="S419" s="144" t="e">
        <f t="shared" ca="1" si="210"/>
        <v>#REF!</v>
      </c>
      <c r="T419" s="256" t="e">
        <f t="shared" ca="1" si="211"/>
        <v>#REF!</v>
      </c>
      <c r="U419" s="145" t="e">
        <f t="shared" ca="1" si="212"/>
        <v>#REF!</v>
      </c>
      <c r="V419" s="144" t="e">
        <f t="shared" ca="1" si="213"/>
        <v>#REF!</v>
      </c>
      <c r="W419" s="209"/>
      <c r="X419" s="222"/>
      <c r="Y419" s="258"/>
      <c r="Z419" s="223"/>
      <c r="AA419" s="223"/>
      <c r="AB419" s="223"/>
    </row>
    <row r="420" spans="1:28" s="6" customFormat="1" ht="18" hidden="1" customHeight="1" x14ac:dyDescent="0.25">
      <c r="A420" s="136">
        <v>412</v>
      </c>
      <c r="B420" s="158" t="e">
        <f t="shared" ca="1" si="199"/>
        <v>#REF!</v>
      </c>
      <c r="C420" s="158" t="e">
        <f t="shared" ca="1" si="200"/>
        <v>#REF!</v>
      </c>
      <c r="D420" s="229"/>
      <c r="E420" s="142"/>
      <c r="F420" s="142" t="e">
        <f t="shared" ca="1" si="201"/>
        <v>#REF!</v>
      </c>
      <c r="G420" s="139"/>
      <c r="H420" s="139"/>
      <c r="I420" s="139" t="e">
        <f t="shared" ca="1" si="203"/>
        <v>#REF!</v>
      </c>
      <c r="J420" s="142"/>
      <c r="K420" s="142"/>
      <c r="L420" s="142" t="e">
        <f t="shared" ca="1" si="202"/>
        <v>#REF!</v>
      </c>
      <c r="M420" s="143" t="e">
        <f t="shared" ca="1" si="204"/>
        <v>#REF!</v>
      </c>
      <c r="N420" s="207" t="e">
        <f t="shared" ca="1" si="205"/>
        <v>#REF!</v>
      </c>
      <c r="O420" s="145" t="e">
        <f t="shared" ca="1" si="206"/>
        <v>#REF!</v>
      </c>
      <c r="P420" s="220" t="e">
        <f t="shared" ca="1" si="207"/>
        <v>#REF!</v>
      </c>
      <c r="Q420" s="145" t="e">
        <f t="shared" ca="1" si="208"/>
        <v>#REF!</v>
      </c>
      <c r="R420" s="144" t="e">
        <f t="shared" ca="1" si="209"/>
        <v>#REF!</v>
      </c>
      <c r="S420" s="144" t="e">
        <f t="shared" ca="1" si="210"/>
        <v>#REF!</v>
      </c>
      <c r="T420" s="256" t="e">
        <f t="shared" ca="1" si="211"/>
        <v>#REF!</v>
      </c>
      <c r="U420" s="145" t="e">
        <f t="shared" ca="1" si="212"/>
        <v>#REF!</v>
      </c>
      <c r="V420" s="144" t="e">
        <f t="shared" ca="1" si="213"/>
        <v>#REF!</v>
      </c>
      <c r="W420" s="209"/>
      <c r="X420" s="222"/>
      <c r="Y420" s="258"/>
      <c r="Z420" s="223"/>
      <c r="AA420" s="223"/>
      <c r="AB420" s="223"/>
    </row>
    <row r="421" spans="1:28" s="6" customFormat="1" ht="18" hidden="1" customHeight="1" x14ac:dyDescent="0.25">
      <c r="A421" s="136">
        <v>413</v>
      </c>
      <c r="B421" s="158" t="e">
        <f t="shared" ca="1" si="199"/>
        <v>#REF!</v>
      </c>
      <c r="C421" s="158" t="e">
        <f t="shared" ca="1" si="200"/>
        <v>#REF!</v>
      </c>
      <c r="D421" s="229"/>
      <c r="E421" s="142"/>
      <c r="F421" s="142" t="e">
        <f t="shared" ca="1" si="201"/>
        <v>#REF!</v>
      </c>
      <c r="G421" s="139"/>
      <c r="H421" s="139"/>
      <c r="I421" s="139" t="e">
        <f t="shared" ca="1" si="203"/>
        <v>#REF!</v>
      </c>
      <c r="J421" s="142"/>
      <c r="K421" s="142"/>
      <c r="L421" s="142" t="e">
        <f t="shared" ca="1" si="202"/>
        <v>#REF!</v>
      </c>
      <c r="M421" s="143" t="e">
        <f t="shared" ca="1" si="204"/>
        <v>#REF!</v>
      </c>
      <c r="N421" s="207" t="e">
        <f t="shared" ca="1" si="205"/>
        <v>#REF!</v>
      </c>
      <c r="O421" s="145" t="e">
        <f t="shared" ca="1" si="206"/>
        <v>#REF!</v>
      </c>
      <c r="P421" s="220" t="e">
        <f t="shared" ca="1" si="207"/>
        <v>#REF!</v>
      </c>
      <c r="Q421" s="145" t="e">
        <f t="shared" ca="1" si="208"/>
        <v>#REF!</v>
      </c>
      <c r="R421" s="144" t="e">
        <f t="shared" ca="1" si="209"/>
        <v>#REF!</v>
      </c>
      <c r="S421" s="144" t="e">
        <f t="shared" ca="1" si="210"/>
        <v>#REF!</v>
      </c>
      <c r="T421" s="256" t="e">
        <f t="shared" ca="1" si="211"/>
        <v>#REF!</v>
      </c>
      <c r="U421" s="145" t="e">
        <f t="shared" ca="1" si="212"/>
        <v>#REF!</v>
      </c>
      <c r="V421" s="144" t="e">
        <f t="shared" ca="1" si="213"/>
        <v>#REF!</v>
      </c>
      <c r="W421" s="209"/>
      <c r="X421" s="222"/>
      <c r="Y421" s="258"/>
      <c r="Z421" s="223"/>
      <c r="AA421" s="223"/>
      <c r="AB421" s="223"/>
    </row>
    <row r="422" spans="1:28" s="6" customFormat="1" ht="18" hidden="1" customHeight="1" x14ac:dyDescent="0.25">
      <c r="A422" s="136">
        <v>414</v>
      </c>
      <c r="B422" s="158" t="e">
        <f t="shared" ca="1" si="199"/>
        <v>#REF!</v>
      </c>
      <c r="C422" s="158" t="e">
        <f t="shared" ca="1" si="200"/>
        <v>#REF!</v>
      </c>
      <c r="D422" s="229"/>
      <c r="E422" s="142"/>
      <c r="F422" s="142" t="e">
        <f t="shared" ca="1" si="201"/>
        <v>#REF!</v>
      </c>
      <c r="G422" s="139"/>
      <c r="H422" s="139"/>
      <c r="I422" s="139" t="e">
        <f t="shared" ca="1" si="203"/>
        <v>#REF!</v>
      </c>
      <c r="J422" s="142"/>
      <c r="K422" s="142"/>
      <c r="L422" s="142" t="e">
        <f t="shared" ca="1" si="202"/>
        <v>#REF!</v>
      </c>
      <c r="M422" s="143" t="e">
        <f t="shared" ca="1" si="204"/>
        <v>#REF!</v>
      </c>
      <c r="N422" s="207" t="e">
        <f t="shared" ca="1" si="205"/>
        <v>#REF!</v>
      </c>
      <c r="O422" s="145" t="e">
        <f t="shared" ca="1" si="206"/>
        <v>#REF!</v>
      </c>
      <c r="P422" s="220" t="e">
        <f t="shared" ca="1" si="207"/>
        <v>#REF!</v>
      </c>
      <c r="Q422" s="145" t="e">
        <f t="shared" ca="1" si="208"/>
        <v>#REF!</v>
      </c>
      <c r="R422" s="144" t="e">
        <f t="shared" ca="1" si="209"/>
        <v>#REF!</v>
      </c>
      <c r="S422" s="144" t="e">
        <f t="shared" ca="1" si="210"/>
        <v>#REF!</v>
      </c>
      <c r="T422" s="256" t="e">
        <f t="shared" ca="1" si="211"/>
        <v>#REF!</v>
      </c>
      <c r="U422" s="145" t="e">
        <f t="shared" ca="1" si="212"/>
        <v>#REF!</v>
      </c>
      <c r="V422" s="144" t="e">
        <f t="shared" ca="1" si="213"/>
        <v>#REF!</v>
      </c>
      <c r="W422" s="209"/>
      <c r="X422" s="222"/>
      <c r="Y422" s="258"/>
      <c r="Z422" s="223"/>
      <c r="AA422" s="223"/>
      <c r="AB422" s="223"/>
    </row>
    <row r="423" spans="1:28" s="6" customFormat="1" ht="18" hidden="1" customHeight="1" x14ac:dyDescent="0.25">
      <c r="A423" s="136">
        <v>415</v>
      </c>
      <c r="B423" s="158" t="e">
        <f t="shared" ca="1" si="199"/>
        <v>#REF!</v>
      </c>
      <c r="C423" s="158" t="e">
        <f t="shared" ca="1" si="200"/>
        <v>#REF!</v>
      </c>
      <c r="D423" s="229"/>
      <c r="E423" s="142"/>
      <c r="F423" s="142" t="e">
        <f t="shared" ca="1" si="201"/>
        <v>#REF!</v>
      </c>
      <c r="G423" s="139"/>
      <c r="H423" s="139"/>
      <c r="I423" s="139" t="e">
        <f t="shared" ca="1" si="203"/>
        <v>#REF!</v>
      </c>
      <c r="J423" s="142"/>
      <c r="K423" s="142"/>
      <c r="L423" s="142" t="e">
        <f t="shared" ca="1" si="202"/>
        <v>#REF!</v>
      </c>
      <c r="M423" s="143" t="e">
        <f t="shared" ca="1" si="204"/>
        <v>#REF!</v>
      </c>
      <c r="N423" s="207" t="e">
        <f t="shared" ca="1" si="205"/>
        <v>#REF!</v>
      </c>
      <c r="O423" s="145" t="e">
        <f t="shared" ca="1" si="206"/>
        <v>#REF!</v>
      </c>
      <c r="P423" s="220" t="e">
        <f t="shared" ca="1" si="207"/>
        <v>#REF!</v>
      </c>
      <c r="Q423" s="145" t="e">
        <f t="shared" ca="1" si="208"/>
        <v>#REF!</v>
      </c>
      <c r="R423" s="144" t="e">
        <f t="shared" ca="1" si="209"/>
        <v>#REF!</v>
      </c>
      <c r="S423" s="144" t="e">
        <f t="shared" ca="1" si="210"/>
        <v>#REF!</v>
      </c>
      <c r="T423" s="256" t="e">
        <f t="shared" ca="1" si="211"/>
        <v>#REF!</v>
      </c>
      <c r="U423" s="145" t="e">
        <f t="shared" ca="1" si="212"/>
        <v>#REF!</v>
      </c>
      <c r="V423" s="144" t="e">
        <f t="shared" ca="1" si="213"/>
        <v>#REF!</v>
      </c>
      <c r="W423" s="209"/>
      <c r="X423" s="222"/>
      <c r="Y423" s="258"/>
      <c r="Z423" s="223"/>
      <c r="AA423" s="223"/>
      <c r="AB423" s="223"/>
    </row>
    <row r="424" spans="1:28" s="6" customFormat="1" ht="18" hidden="1" customHeight="1" x14ac:dyDescent="0.25">
      <c r="A424" s="136">
        <v>416</v>
      </c>
      <c r="B424" s="158" t="e">
        <f t="shared" ca="1" si="199"/>
        <v>#REF!</v>
      </c>
      <c r="C424" s="158" t="e">
        <f t="shared" ca="1" si="200"/>
        <v>#REF!</v>
      </c>
      <c r="D424" s="229"/>
      <c r="E424" s="142"/>
      <c r="F424" s="142" t="e">
        <f t="shared" ca="1" si="201"/>
        <v>#REF!</v>
      </c>
      <c r="G424" s="139"/>
      <c r="H424" s="139"/>
      <c r="I424" s="139" t="e">
        <f t="shared" ca="1" si="203"/>
        <v>#REF!</v>
      </c>
      <c r="J424" s="142"/>
      <c r="K424" s="142"/>
      <c r="L424" s="142" t="e">
        <f t="shared" ca="1" si="202"/>
        <v>#REF!</v>
      </c>
      <c r="M424" s="143" t="e">
        <f t="shared" ca="1" si="204"/>
        <v>#REF!</v>
      </c>
      <c r="N424" s="207" t="e">
        <f t="shared" ca="1" si="205"/>
        <v>#REF!</v>
      </c>
      <c r="O424" s="145" t="e">
        <f t="shared" ca="1" si="206"/>
        <v>#REF!</v>
      </c>
      <c r="P424" s="220" t="e">
        <f t="shared" ca="1" si="207"/>
        <v>#REF!</v>
      </c>
      <c r="Q424" s="145" t="e">
        <f t="shared" ca="1" si="208"/>
        <v>#REF!</v>
      </c>
      <c r="R424" s="144" t="e">
        <f t="shared" ca="1" si="209"/>
        <v>#REF!</v>
      </c>
      <c r="S424" s="144" t="e">
        <f t="shared" ca="1" si="210"/>
        <v>#REF!</v>
      </c>
      <c r="T424" s="256" t="e">
        <f t="shared" ca="1" si="211"/>
        <v>#REF!</v>
      </c>
      <c r="U424" s="145" t="e">
        <f t="shared" ca="1" si="212"/>
        <v>#REF!</v>
      </c>
      <c r="V424" s="144" t="e">
        <f t="shared" ca="1" si="213"/>
        <v>#REF!</v>
      </c>
      <c r="W424" s="209"/>
      <c r="X424" s="222"/>
      <c r="Y424" s="258"/>
      <c r="Z424" s="223"/>
      <c r="AA424" s="223"/>
      <c r="AB424" s="223"/>
    </row>
    <row r="425" spans="1:28" s="6" customFormat="1" ht="18" hidden="1" customHeight="1" x14ac:dyDescent="0.25">
      <c r="A425" s="136">
        <v>417</v>
      </c>
      <c r="B425" s="158" t="e">
        <f t="shared" ca="1" si="199"/>
        <v>#REF!</v>
      </c>
      <c r="C425" s="158" t="e">
        <f t="shared" ca="1" si="200"/>
        <v>#REF!</v>
      </c>
      <c r="D425" s="229"/>
      <c r="E425" s="142"/>
      <c r="F425" s="142" t="e">
        <f t="shared" ca="1" si="201"/>
        <v>#REF!</v>
      </c>
      <c r="G425" s="139"/>
      <c r="H425" s="139"/>
      <c r="I425" s="139" t="e">
        <f t="shared" ca="1" si="203"/>
        <v>#REF!</v>
      </c>
      <c r="J425" s="142"/>
      <c r="K425" s="142"/>
      <c r="L425" s="142" t="e">
        <f t="shared" ca="1" si="202"/>
        <v>#REF!</v>
      </c>
      <c r="M425" s="143" t="e">
        <f t="shared" ca="1" si="204"/>
        <v>#REF!</v>
      </c>
      <c r="N425" s="207" t="e">
        <f t="shared" ca="1" si="205"/>
        <v>#REF!</v>
      </c>
      <c r="O425" s="145" t="e">
        <f t="shared" ca="1" si="206"/>
        <v>#REF!</v>
      </c>
      <c r="P425" s="220" t="e">
        <f t="shared" ca="1" si="207"/>
        <v>#REF!</v>
      </c>
      <c r="Q425" s="145" t="e">
        <f t="shared" ca="1" si="208"/>
        <v>#REF!</v>
      </c>
      <c r="R425" s="144" t="e">
        <f t="shared" ca="1" si="209"/>
        <v>#REF!</v>
      </c>
      <c r="S425" s="144" t="e">
        <f t="shared" ca="1" si="210"/>
        <v>#REF!</v>
      </c>
      <c r="T425" s="256" t="e">
        <f t="shared" ca="1" si="211"/>
        <v>#REF!</v>
      </c>
      <c r="U425" s="145" t="e">
        <f t="shared" ca="1" si="212"/>
        <v>#REF!</v>
      </c>
      <c r="V425" s="144" t="e">
        <f t="shared" ca="1" si="213"/>
        <v>#REF!</v>
      </c>
      <c r="W425" s="209"/>
      <c r="X425" s="222"/>
      <c r="Y425" s="258"/>
      <c r="Z425" s="223"/>
      <c r="AA425" s="223"/>
      <c r="AB425" s="223"/>
    </row>
    <row r="426" spans="1:28" s="6" customFormat="1" ht="18" hidden="1" customHeight="1" x14ac:dyDescent="0.25">
      <c r="A426" s="136">
        <v>418</v>
      </c>
      <c r="B426" s="158" t="e">
        <f t="shared" ca="1" si="199"/>
        <v>#REF!</v>
      </c>
      <c r="C426" s="158" t="e">
        <f t="shared" ca="1" si="200"/>
        <v>#REF!</v>
      </c>
      <c r="D426" s="229"/>
      <c r="E426" s="142"/>
      <c r="F426" s="142" t="e">
        <f t="shared" ca="1" si="201"/>
        <v>#REF!</v>
      </c>
      <c r="G426" s="139"/>
      <c r="H426" s="139"/>
      <c r="I426" s="139" t="e">
        <f t="shared" ca="1" si="203"/>
        <v>#REF!</v>
      </c>
      <c r="J426" s="142"/>
      <c r="K426" s="142"/>
      <c r="L426" s="142" t="e">
        <f t="shared" ca="1" si="202"/>
        <v>#REF!</v>
      </c>
      <c r="M426" s="143" t="e">
        <f t="shared" ca="1" si="204"/>
        <v>#REF!</v>
      </c>
      <c r="N426" s="207" t="e">
        <f t="shared" ca="1" si="205"/>
        <v>#REF!</v>
      </c>
      <c r="O426" s="145" t="e">
        <f t="shared" ca="1" si="206"/>
        <v>#REF!</v>
      </c>
      <c r="P426" s="220" t="e">
        <f t="shared" ca="1" si="207"/>
        <v>#REF!</v>
      </c>
      <c r="Q426" s="145" t="e">
        <f t="shared" ca="1" si="208"/>
        <v>#REF!</v>
      </c>
      <c r="R426" s="144" t="e">
        <f t="shared" ca="1" si="209"/>
        <v>#REF!</v>
      </c>
      <c r="S426" s="144" t="e">
        <f t="shared" ca="1" si="210"/>
        <v>#REF!</v>
      </c>
      <c r="T426" s="256" t="e">
        <f t="shared" ca="1" si="211"/>
        <v>#REF!</v>
      </c>
      <c r="U426" s="145" t="e">
        <f t="shared" ca="1" si="212"/>
        <v>#REF!</v>
      </c>
      <c r="V426" s="144" t="e">
        <f t="shared" ca="1" si="213"/>
        <v>#REF!</v>
      </c>
      <c r="W426" s="209"/>
      <c r="X426" s="222"/>
      <c r="Y426" s="258"/>
      <c r="Z426" s="223"/>
      <c r="AA426" s="223"/>
      <c r="AB426" s="223"/>
    </row>
    <row r="427" spans="1:28" s="6" customFormat="1" ht="18" hidden="1" customHeight="1" x14ac:dyDescent="0.25">
      <c r="A427" s="136">
        <v>419</v>
      </c>
      <c r="B427" s="158" t="e">
        <f t="shared" ca="1" si="199"/>
        <v>#REF!</v>
      </c>
      <c r="C427" s="158" t="e">
        <f t="shared" ca="1" si="200"/>
        <v>#REF!</v>
      </c>
      <c r="D427" s="229"/>
      <c r="E427" s="142"/>
      <c r="F427" s="142" t="e">
        <f t="shared" ca="1" si="201"/>
        <v>#REF!</v>
      </c>
      <c r="G427" s="139"/>
      <c r="H427" s="139"/>
      <c r="I427" s="139" t="e">
        <f t="shared" ca="1" si="203"/>
        <v>#REF!</v>
      </c>
      <c r="J427" s="142"/>
      <c r="K427" s="142"/>
      <c r="L427" s="142" t="e">
        <f t="shared" ca="1" si="202"/>
        <v>#REF!</v>
      </c>
      <c r="M427" s="143" t="e">
        <f t="shared" ca="1" si="204"/>
        <v>#REF!</v>
      </c>
      <c r="N427" s="207" t="e">
        <f t="shared" ca="1" si="205"/>
        <v>#REF!</v>
      </c>
      <c r="O427" s="145" t="e">
        <f t="shared" ca="1" si="206"/>
        <v>#REF!</v>
      </c>
      <c r="P427" s="220" t="e">
        <f t="shared" ca="1" si="207"/>
        <v>#REF!</v>
      </c>
      <c r="Q427" s="145" t="e">
        <f t="shared" ca="1" si="208"/>
        <v>#REF!</v>
      </c>
      <c r="R427" s="144" t="e">
        <f t="shared" ca="1" si="209"/>
        <v>#REF!</v>
      </c>
      <c r="S427" s="144" t="e">
        <f t="shared" ca="1" si="210"/>
        <v>#REF!</v>
      </c>
      <c r="T427" s="256" t="e">
        <f t="shared" ca="1" si="211"/>
        <v>#REF!</v>
      </c>
      <c r="U427" s="145" t="e">
        <f t="shared" ca="1" si="212"/>
        <v>#REF!</v>
      </c>
      <c r="V427" s="144" t="e">
        <f t="shared" ca="1" si="213"/>
        <v>#REF!</v>
      </c>
      <c r="W427" s="209"/>
      <c r="X427" s="222"/>
      <c r="Y427" s="258"/>
      <c r="Z427" s="223"/>
      <c r="AA427" s="223"/>
      <c r="AB427" s="223"/>
    </row>
    <row r="428" spans="1:28" s="6" customFormat="1" ht="18" hidden="1" customHeight="1" x14ac:dyDescent="0.25">
      <c r="A428" s="136">
        <v>420</v>
      </c>
      <c r="B428" s="158" t="e">
        <f t="shared" ca="1" si="199"/>
        <v>#REF!</v>
      </c>
      <c r="C428" s="158" t="e">
        <f t="shared" ca="1" si="200"/>
        <v>#REF!</v>
      </c>
      <c r="D428" s="229"/>
      <c r="E428" s="142"/>
      <c r="F428" s="142" t="e">
        <f t="shared" ca="1" si="201"/>
        <v>#REF!</v>
      </c>
      <c r="G428" s="139"/>
      <c r="H428" s="139"/>
      <c r="I428" s="139" t="e">
        <f t="shared" ca="1" si="203"/>
        <v>#REF!</v>
      </c>
      <c r="J428" s="142"/>
      <c r="K428" s="142"/>
      <c r="L428" s="142" t="e">
        <f t="shared" ca="1" si="202"/>
        <v>#REF!</v>
      </c>
      <c r="M428" s="143" t="e">
        <f t="shared" ca="1" si="204"/>
        <v>#REF!</v>
      </c>
      <c r="N428" s="207" t="e">
        <f t="shared" ca="1" si="205"/>
        <v>#REF!</v>
      </c>
      <c r="O428" s="145" t="e">
        <f t="shared" ca="1" si="206"/>
        <v>#REF!</v>
      </c>
      <c r="P428" s="220" t="e">
        <f t="shared" ca="1" si="207"/>
        <v>#REF!</v>
      </c>
      <c r="Q428" s="145" t="e">
        <f t="shared" ca="1" si="208"/>
        <v>#REF!</v>
      </c>
      <c r="R428" s="144" t="e">
        <f t="shared" ca="1" si="209"/>
        <v>#REF!</v>
      </c>
      <c r="S428" s="144" t="e">
        <f t="shared" ca="1" si="210"/>
        <v>#REF!</v>
      </c>
      <c r="T428" s="256" t="e">
        <f t="shared" ca="1" si="211"/>
        <v>#REF!</v>
      </c>
      <c r="U428" s="145" t="e">
        <f t="shared" ca="1" si="212"/>
        <v>#REF!</v>
      </c>
      <c r="V428" s="144" t="e">
        <f t="shared" ca="1" si="213"/>
        <v>#REF!</v>
      </c>
      <c r="W428" s="209"/>
      <c r="X428" s="222"/>
      <c r="Y428" s="258"/>
      <c r="Z428" s="223"/>
      <c r="AA428" s="223"/>
      <c r="AB428" s="223"/>
    </row>
    <row r="429" spans="1:28" s="6" customFormat="1" ht="18" hidden="1" customHeight="1" x14ac:dyDescent="0.25">
      <c r="A429" s="136">
        <v>421</v>
      </c>
      <c r="B429" s="158" t="e">
        <f t="shared" ca="1" si="199"/>
        <v>#REF!</v>
      </c>
      <c r="C429" s="158" t="e">
        <f t="shared" ca="1" si="200"/>
        <v>#REF!</v>
      </c>
      <c r="D429" s="229"/>
      <c r="E429" s="142"/>
      <c r="F429" s="142" t="e">
        <f t="shared" ca="1" si="201"/>
        <v>#REF!</v>
      </c>
      <c r="G429" s="139"/>
      <c r="H429" s="139"/>
      <c r="I429" s="139" t="e">
        <f t="shared" ca="1" si="203"/>
        <v>#REF!</v>
      </c>
      <c r="J429" s="142"/>
      <c r="K429" s="142"/>
      <c r="L429" s="142" t="e">
        <f t="shared" ca="1" si="202"/>
        <v>#REF!</v>
      </c>
      <c r="M429" s="143" t="e">
        <f t="shared" ca="1" si="204"/>
        <v>#REF!</v>
      </c>
      <c r="N429" s="207" t="e">
        <f t="shared" ca="1" si="205"/>
        <v>#REF!</v>
      </c>
      <c r="O429" s="145" t="e">
        <f t="shared" ca="1" si="206"/>
        <v>#REF!</v>
      </c>
      <c r="P429" s="220" t="e">
        <f t="shared" ca="1" si="207"/>
        <v>#REF!</v>
      </c>
      <c r="Q429" s="145" t="e">
        <f t="shared" ca="1" si="208"/>
        <v>#REF!</v>
      </c>
      <c r="R429" s="144" t="e">
        <f t="shared" ca="1" si="209"/>
        <v>#REF!</v>
      </c>
      <c r="S429" s="144" t="e">
        <f t="shared" ca="1" si="210"/>
        <v>#REF!</v>
      </c>
      <c r="T429" s="256" t="e">
        <f t="shared" ca="1" si="211"/>
        <v>#REF!</v>
      </c>
      <c r="U429" s="145" t="e">
        <f t="shared" ca="1" si="212"/>
        <v>#REF!</v>
      </c>
      <c r="V429" s="144" t="e">
        <f t="shared" ca="1" si="213"/>
        <v>#REF!</v>
      </c>
      <c r="W429" s="209"/>
      <c r="X429" s="222"/>
      <c r="Y429" s="258"/>
      <c r="Z429" s="223"/>
      <c r="AA429" s="223"/>
      <c r="AB429" s="223"/>
    </row>
    <row r="430" spans="1:28" s="6" customFormat="1" ht="18" hidden="1" customHeight="1" x14ac:dyDescent="0.25">
      <c r="A430" s="136">
        <v>422</v>
      </c>
      <c r="B430" s="158" t="e">
        <f t="shared" ca="1" si="199"/>
        <v>#REF!</v>
      </c>
      <c r="C430" s="158" t="e">
        <f t="shared" ca="1" si="200"/>
        <v>#REF!</v>
      </c>
      <c r="D430" s="229"/>
      <c r="E430" s="142"/>
      <c r="F430" s="142" t="e">
        <f t="shared" ca="1" si="201"/>
        <v>#REF!</v>
      </c>
      <c r="G430" s="139"/>
      <c r="H430" s="139"/>
      <c r="I430" s="139" t="e">
        <f t="shared" ca="1" si="203"/>
        <v>#REF!</v>
      </c>
      <c r="J430" s="142"/>
      <c r="K430" s="142"/>
      <c r="L430" s="142" t="e">
        <f t="shared" ca="1" si="202"/>
        <v>#REF!</v>
      </c>
      <c r="M430" s="143" t="e">
        <f t="shared" ca="1" si="204"/>
        <v>#REF!</v>
      </c>
      <c r="N430" s="207" t="e">
        <f t="shared" ca="1" si="205"/>
        <v>#REF!</v>
      </c>
      <c r="O430" s="145" t="e">
        <f t="shared" ca="1" si="206"/>
        <v>#REF!</v>
      </c>
      <c r="P430" s="220" t="e">
        <f t="shared" ca="1" si="207"/>
        <v>#REF!</v>
      </c>
      <c r="Q430" s="145" t="e">
        <f t="shared" ca="1" si="208"/>
        <v>#REF!</v>
      </c>
      <c r="R430" s="144" t="e">
        <f t="shared" ca="1" si="209"/>
        <v>#REF!</v>
      </c>
      <c r="S430" s="144" t="e">
        <f t="shared" ca="1" si="210"/>
        <v>#REF!</v>
      </c>
      <c r="T430" s="256" t="e">
        <f t="shared" ca="1" si="211"/>
        <v>#REF!</v>
      </c>
      <c r="U430" s="145" t="e">
        <f t="shared" ca="1" si="212"/>
        <v>#REF!</v>
      </c>
      <c r="V430" s="144" t="e">
        <f t="shared" ca="1" si="213"/>
        <v>#REF!</v>
      </c>
      <c r="W430" s="209"/>
      <c r="X430" s="222"/>
      <c r="Y430" s="258"/>
      <c r="Z430" s="223"/>
      <c r="AA430" s="223"/>
      <c r="AB430" s="223"/>
    </row>
    <row r="431" spans="1:28" s="6" customFormat="1" ht="18" hidden="1" customHeight="1" x14ac:dyDescent="0.25">
      <c r="A431" s="136">
        <v>423</v>
      </c>
      <c r="B431" s="158" t="e">
        <f t="shared" ca="1" si="199"/>
        <v>#REF!</v>
      </c>
      <c r="C431" s="158" t="e">
        <f t="shared" ca="1" si="200"/>
        <v>#REF!</v>
      </c>
      <c r="D431" s="229"/>
      <c r="E431" s="142"/>
      <c r="F431" s="142" t="e">
        <f t="shared" ca="1" si="201"/>
        <v>#REF!</v>
      </c>
      <c r="G431" s="139"/>
      <c r="H431" s="139"/>
      <c r="I431" s="139" t="e">
        <f t="shared" ca="1" si="203"/>
        <v>#REF!</v>
      </c>
      <c r="J431" s="142"/>
      <c r="K431" s="142"/>
      <c r="L431" s="142" t="e">
        <f t="shared" ca="1" si="202"/>
        <v>#REF!</v>
      </c>
      <c r="M431" s="143" t="e">
        <f t="shared" ca="1" si="204"/>
        <v>#REF!</v>
      </c>
      <c r="N431" s="207" t="e">
        <f t="shared" ca="1" si="205"/>
        <v>#REF!</v>
      </c>
      <c r="O431" s="145" t="e">
        <f t="shared" ca="1" si="206"/>
        <v>#REF!</v>
      </c>
      <c r="P431" s="220" t="e">
        <f t="shared" ca="1" si="207"/>
        <v>#REF!</v>
      </c>
      <c r="Q431" s="145" t="e">
        <f t="shared" ca="1" si="208"/>
        <v>#REF!</v>
      </c>
      <c r="R431" s="144" t="e">
        <f t="shared" ca="1" si="209"/>
        <v>#REF!</v>
      </c>
      <c r="S431" s="144" t="e">
        <f t="shared" ca="1" si="210"/>
        <v>#REF!</v>
      </c>
      <c r="T431" s="256" t="e">
        <f t="shared" ca="1" si="211"/>
        <v>#REF!</v>
      </c>
      <c r="U431" s="145" t="e">
        <f t="shared" ca="1" si="212"/>
        <v>#REF!</v>
      </c>
      <c r="V431" s="144" t="e">
        <f t="shared" ca="1" si="213"/>
        <v>#REF!</v>
      </c>
      <c r="W431" s="209"/>
      <c r="X431" s="222"/>
      <c r="Y431" s="258"/>
      <c r="Z431" s="223"/>
      <c r="AA431" s="223"/>
      <c r="AB431" s="223"/>
    </row>
    <row r="432" spans="1:28" s="6" customFormat="1" ht="18" hidden="1" customHeight="1" x14ac:dyDescent="0.25">
      <c r="A432" s="136">
        <v>424</v>
      </c>
      <c r="B432" s="158" t="e">
        <f t="shared" ca="1" si="199"/>
        <v>#REF!</v>
      </c>
      <c r="C432" s="158" t="e">
        <f t="shared" ca="1" si="200"/>
        <v>#REF!</v>
      </c>
      <c r="D432" s="229"/>
      <c r="E432" s="142"/>
      <c r="F432" s="142" t="e">
        <f t="shared" ca="1" si="201"/>
        <v>#REF!</v>
      </c>
      <c r="G432" s="139"/>
      <c r="H432" s="139"/>
      <c r="I432" s="139" t="e">
        <f t="shared" ca="1" si="203"/>
        <v>#REF!</v>
      </c>
      <c r="J432" s="142"/>
      <c r="K432" s="142"/>
      <c r="L432" s="142" t="e">
        <f t="shared" ca="1" si="202"/>
        <v>#REF!</v>
      </c>
      <c r="M432" s="143" t="e">
        <f t="shared" ca="1" si="204"/>
        <v>#REF!</v>
      </c>
      <c r="N432" s="207" t="e">
        <f t="shared" ca="1" si="205"/>
        <v>#REF!</v>
      </c>
      <c r="O432" s="145" t="e">
        <f t="shared" ca="1" si="206"/>
        <v>#REF!</v>
      </c>
      <c r="P432" s="220" t="e">
        <f t="shared" ca="1" si="207"/>
        <v>#REF!</v>
      </c>
      <c r="Q432" s="145" t="e">
        <f t="shared" ca="1" si="208"/>
        <v>#REF!</v>
      </c>
      <c r="R432" s="144" t="e">
        <f t="shared" ca="1" si="209"/>
        <v>#REF!</v>
      </c>
      <c r="S432" s="144" t="e">
        <f t="shared" ca="1" si="210"/>
        <v>#REF!</v>
      </c>
      <c r="T432" s="256" t="e">
        <f t="shared" ca="1" si="211"/>
        <v>#REF!</v>
      </c>
      <c r="U432" s="145" t="e">
        <f t="shared" ca="1" si="212"/>
        <v>#REF!</v>
      </c>
      <c r="V432" s="144" t="e">
        <f t="shared" ca="1" si="213"/>
        <v>#REF!</v>
      </c>
      <c r="W432" s="209"/>
      <c r="X432" s="222"/>
      <c r="Y432" s="258"/>
      <c r="Z432" s="223"/>
      <c r="AA432" s="223"/>
      <c r="AB432" s="223"/>
    </row>
    <row r="433" spans="1:28" s="6" customFormat="1" ht="18" hidden="1" customHeight="1" x14ac:dyDescent="0.25">
      <c r="A433" s="136">
        <v>425</v>
      </c>
      <c r="B433" s="158" t="e">
        <f t="shared" ca="1" si="199"/>
        <v>#REF!</v>
      </c>
      <c r="C433" s="158" t="e">
        <f t="shared" ca="1" si="200"/>
        <v>#REF!</v>
      </c>
      <c r="D433" s="229"/>
      <c r="E433" s="142"/>
      <c r="F433" s="142" t="e">
        <f t="shared" ca="1" si="201"/>
        <v>#REF!</v>
      </c>
      <c r="G433" s="139"/>
      <c r="H433" s="139"/>
      <c r="I433" s="139" t="e">
        <f t="shared" ca="1" si="203"/>
        <v>#REF!</v>
      </c>
      <c r="J433" s="142"/>
      <c r="K433" s="142"/>
      <c r="L433" s="142" t="e">
        <f t="shared" ca="1" si="202"/>
        <v>#REF!</v>
      </c>
      <c r="M433" s="143" t="e">
        <f t="shared" ca="1" si="204"/>
        <v>#REF!</v>
      </c>
      <c r="N433" s="207" t="e">
        <f t="shared" ca="1" si="205"/>
        <v>#REF!</v>
      </c>
      <c r="O433" s="145" t="e">
        <f t="shared" ca="1" si="206"/>
        <v>#REF!</v>
      </c>
      <c r="P433" s="220" t="e">
        <f t="shared" ca="1" si="207"/>
        <v>#REF!</v>
      </c>
      <c r="Q433" s="145" t="e">
        <f t="shared" ca="1" si="208"/>
        <v>#REF!</v>
      </c>
      <c r="R433" s="144" t="e">
        <f t="shared" ca="1" si="209"/>
        <v>#REF!</v>
      </c>
      <c r="S433" s="144" t="e">
        <f t="shared" ca="1" si="210"/>
        <v>#REF!</v>
      </c>
      <c r="T433" s="256" t="e">
        <f t="shared" ca="1" si="211"/>
        <v>#REF!</v>
      </c>
      <c r="U433" s="145" t="e">
        <f t="shared" ca="1" si="212"/>
        <v>#REF!</v>
      </c>
      <c r="V433" s="144" t="e">
        <f t="shared" ca="1" si="213"/>
        <v>#REF!</v>
      </c>
      <c r="W433" s="209"/>
      <c r="X433" s="222"/>
      <c r="Y433" s="258"/>
      <c r="Z433" s="223"/>
      <c r="AA433" s="223"/>
      <c r="AB433" s="223"/>
    </row>
    <row r="434" spans="1:28" s="6" customFormat="1" ht="18" hidden="1" customHeight="1" x14ac:dyDescent="0.25">
      <c r="A434" s="136">
        <v>426</v>
      </c>
      <c r="B434" s="158" t="e">
        <f t="shared" ca="1" si="199"/>
        <v>#REF!</v>
      </c>
      <c r="C434" s="158" t="e">
        <f t="shared" ca="1" si="200"/>
        <v>#REF!</v>
      </c>
      <c r="D434" s="229"/>
      <c r="E434" s="142"/>
      <c r="F434" s="142" t="e">
        <f t="shared" ca="1" si="201"/>
        <v>#REF!</v>
      </c>
      <c r="G434" s="139"/>
      <c r="H434" s="139"/>
      <c r="I434" s="139" t="e">
        <f t="shared" ca="1" si="203"/>
        <v>#REF!</v>
      </c>
      <c r="J434" s="142"/>
      <c r="K434" s="142"/>
      <c r="L434" s="142" t="e">
        <f t="shared" ca="1" si="202"/>
        <v>#REF!</v>
      </c>
      <c r="M434" s="143" t="e">
        <f t="shared" ca="1" si="204"/>
        <v>#REF!</v>
      </c>
      <c r="N434" s="207" t="e">
        <f t="shared" ca="1" si="205"/>
        <v>#REF!</v>
      </c>
      <c r="O434" s="145" t="e">
        <f t="shared" ca="1" si="206"/>
        <v>#REF!</v>
      </c>
      <c r="P434" s="220" t="e">
        <f t="shared" ca="1" si="207"/>
        <v>#REF!</v>
      </c>
      <c r="Q434" s="145" t="e">
        <f t="shared" ca="1" si="208"/>
        <v>#REF!</v>
      </c>
      <c r="R434" s="144" t="e">
        <f t="shared" ca="1" si="209"/>
        <v>#REF!</v>
      </c>
      <c r="S434" s="144" t="e">
        <f t="shared" ca="1" si="210"/>
        <v>#REF!</v>
      </c>
      <c r="T434" s="256" t="e">
        <f t="shared" ca="1" si="211"/>
        <v>#REF!</v>
      </c>
      <c r="U434" s="145" t="e">
        <f t="shared" ca="1" si="212"/>
        <v>#REF!</v>
      </c>
      <c r="V434" s="144" t="e">
        <f t="shared" ca="1" si="213"/>
        <v>#REF!</v>
      </c>
      <c r="W434" s="209"/>
      <c r="X434" s="222"/>
      <c r="Y434" s="258"/>
      <c r="Z434" s="223"/>
      <c r="AA434" s="223"/>
      <c r="AB434" s="223"/>
    </row>
    <row r="435" spans="1:28" s="6" customFormat="1" ht="18" hidden="1" customHeight="1" x14ac:dyDescent="0.25">
      <c r="A435" s="136">
        <v>427</v>
      </c>
      <c r="B435" s="158" t="e">
        <f t="shared" ca="1" si="199"/>
        <v>#REF!</v>
      </c>
      <c r="C435" s="158" t="e">
        <f t="shared" ca="1" si="200"/>
        <v>#REF!</v>
      </c>
      <c r="D435" s="229"/>
      <c r="E435" s="142"/>
      <c r="F435" s="142" t="e">
        <f t="shared" ca="1" si="201"/>
        <v>#REF!</v>
      </c>
      <c r="G435" s="139"/>
      <c r="H435" s="139"/>
      <c r="I435" s="139" t="e">
        <f t="shared" ca="1" si="203"/>
        <v>#REF!</v>
      </c>
      <c r="J435" s="142"/>
      <c r="K435" s="142"/>
      <c r="L435" s="142" t="e">
        <f t="shared" ca="1" si="202"/>
        <v>#REF!</v>
      </c>
      <c r="M435" s="143" t="e">
        <f t="shared" ca="1" si="204"/>
        <v>#REF!</v>
      </c>
      <c r="N435" s="207" t="e">
        <f t="shared" ca="1" si="205"/>
        <v>#REF!</v>
      </c>
      <c r="O435" s="145" t="e">
        <f t="shared" ca="1" si="206"/>
        <v>#REF!</v>
      </c>
      <c r="P435" s="220" t="e">
        <f t="shared" ca="1" si="207"/>
        <v>#REF!</v>
      </c>
      <c r="Q435" s="145" t="e">
        <f t="shared" ca="1" si="208"/>
        <v>#REF!</v>
      </c>
      <c r="R435" s="144" t="e">
        <f t="shared" ca="1" si="209"/>
        <v>#REF!</v>
      </c>
      <c r="S435" s="144" t="e">
        <f t="shared" ca="1" si="210"/>
        <v>#REF!</v>
      </c>
      <c r="T435" s="256" t="e">
        <f t="shared" ca="1" si="211"/>
        <v>#REF!</v>
      </c>
      <c r="U435" s="145" t="e">
        <f t="shared" ca="1" si="212"/>
        <v>#REF!</v>
      </c>
      <c r="V435" s="144" t="e">
        <f t="shared" ca="1" si="213"/>
        <v>#REF!</v>
      </c>
      <c r="W435" s="209"/>
      <c r="X435" s="222"/>
      <c r="Y435" s="258"/>
      <c r="Z435" s="223"/>
      <c r="AA435" s="223"/>
      <c r="AB435" s="223"/>
    </row>
    <row r="436" spans="1:28" s="6" customFormat="1" ht="18" hidden="1" customHeight="1" x14ac:dyDescent="0.25">
      <c r="A436" s="136">
        <v>428</v>
      </c>
      <c r="B436" s="158" t="e">
        <f t="shared" ca="1" si="199"/>
        <v>#REF!</v>
      </c>
      <c r="C436" s="158" t="e">
        <f t="shared" ca="1" si="200"/>
        <v>#REF!</v>
      </c>
      <c r="D436" s="229"/>
      <c r="E436" s="142"/>
      <c r="F436" s="142" t="e">
        <f t="shared" ca="1" si="201"/>
        <v>#REF!</v>
      </c>
      <c r="G436" s="139"/>
      <c r="H436" s="139"/>
      <c r="I436" s="139" t="e">
        <f t="shared" ca="1" si="203"/>
        <v>#REF!</v>
      </c>
      <c r="J436" s="142"/>
      <c r="K436" s="142"/>
      <c r="L436" s="142" t="e">
        <f t="shared" ca="1" si="202"/>
        <v>#REF!</v>
      </c>
      <c r="M436" s="143" t="e">
        <f t="shared" ca="1" si="204"/>
        <v>#REF!</v>
      </c>
      <c r="N436" s="207" t="e">
        <f t="shared" ca="1" si="205"/>
        <v>#REF!</v>
      </c>
      <c r="O436" s="145" t="e">
        <f t="shared" ca="1" si="206"/>
        <v>#REF!</v>
      </c>
      <c r="P436" s="220" t="e">
        <f t="shared" ca="1" si="207"/>
        <v>#REF!</v>
      </c>
      <c r="Q436" s="145" t="e">
        <f t="shared" ca="1" si="208"/>
        <v>#REF!</v>
      </c>
      <c r="R436" s="144" t="e">
        <f t="shared" ca="1" si="209"/>
        <v>#REF!</v>
      </c>
      <c r="S436" s="144" t="e">
        <f t="shared" ca="1" si="210"/>
        <v>#REF!</v>
      </c>
      <c r="T436" s="256" t="e">
        <f t="shared" ca="1" si="211"/>
        <v>#REF!</v>
      </c>
      <c r="U436" s="145" t="e">
        <f t="shared" ca="1" si="212"/>
        <v>#REF!</v>
      </c>
      <c r="V436" s="144" t="e">
        <f t="shared" ca="1" si="213"/>
        <v>#REF!</v>
      </c>
      <c r="W436" s="209"/>
      <c r="X436" s="222"/>
      <c r="Y436" s="258"/>
      <c r="Z436" s="223"/>
      <c r="AA436" s="223"/>
      <c r="AB436" s="223"/>
    </row>
    <row r="437" spans="1:28" s="6" customFormat="1" ht="18" hidden="1" customHeight="1" x14ac:dyDescent="0.25">
      <c r="A437" s="136">
        <v>429</v>
      </c>
      <c r="B437" s="158" t="e">
        <f t="shared" ca="1" si="199"/>
        <v>#REF!</v>
      </c>
      <c r="C437" s="158" t="e">
        <f t="shared" ca="1" si="200"/>
        <v>#REF!</v>
      </c>
      <c r="D437" s="229"/>
      <c r="E437" s="142"/>
      <c r="F437" s="142" t="e">
        <f t="shared" ca="1" si="201"/>
        <v>#REF!</v>
      </c>
      <c r="G437" s="139"/>
      <c r="H437" s="139"/>
      <c r="I437" s="139" t="e">
        <f t="shared" ca="1" si="203"/>
        <v>#REF!</v>
      </c>
      <c r="J437" s="142"/>
      <c r="K437" s="142"/>
      <c r="L437" s="142" t="e">
        <f t="shared" ca="1" si="202"/>
        <v>#REF!</v>
      </c>
      <c r="M437" s="143" t="e">
        <f t="shared" ca="1" si="204"/>
        <v>#REF!</v>
      </c>
      <c r="N437" s="207" t="e">
        <f t="shared" ca="1" si="205"/>
        <v>#REF!</v>
      </c>
      <c r="O437" s="145" t="e">
        <f t="shared" ca="1" si="206"/>
        <v>#REF!</v>
      </c>
      <c r="P437" s="220" t="e">
        <f t="shared" ca="1" si="207"/>
        <v>#REF!</v>
      </c>
      <c r="Q437" s="145" t="e">
        <f t="shared" ca="1" si="208"/>
        <v>#REF!</v>
      </c>
      <c r="R437" s="144" t="e">
        <f t="shared" ca="1" si="209"/>
        <v>#REF!</v>
      </c>
      <c r="S437" s="144" t="e">
        <f t="shared" ca="1" si="210"/>
        <v>#REF!</v>
      </c>
      <c r="T437" s="256" t="e">
        <f t="shared" ca="1" si="211"/>
        <v>#REF!</v>
      </c>
      <c r="U437" s="145" t="e">
        <f t="shared" ca="1" si="212"/>
        <v>#REF!</v>
      </c>
      <c r="V437" s="144" t="e">
        <f t="shared" ca="1" si="213"/>
        <v>#REF!</v>
      </c>
      <c r="W437" s="209"/>
      <c r="X437" s="222"/>
      <c r="Y437" s="258"/>
      <c r="Z437" s="223"/>
      <c r="AA437" s="223"/>
      <c r="AB437" s="223"/>
    </row>
    <row r="438" spans="1:28" s="6" customFormat="1" ht="18" hidden="1" customHeight="1" x14ac:dyDescent="0.25">
      <c r="A438" s="136">
        <v>430</v>
      </c>
      <c r="B438" s="158" t="e">
        <f t="shared" ca="1" si="199"/>
        <v>#REF!</v>
      </c>
      <c r="C438" s="158" t="e">
        <f t="shared" ca="1" si="200"/>
        <v>#REF!</v>
      </c>
      <c r="D438" s="229"/>
      <c r="E438" s="142"/>
      <c r="F438" s="142" t="e">
        <f t="shared" ca="1" si="201"/>
        <v>#REF!</v>
      </c>
      <c r="G438" s="139"/>
      <c r="H438" s="139"/>
      <c r="I438" s="139" t="e">
        <f t="shared" ca="1" si="203"/>
        <v>#REF!</v>
      </c>
      <c r="J438" s="142"/>
      <c r="K438" s="142"/>
      <c r="L438" s="142" t="e">
        <f t="shared" ca="1" si="202"/>
        <v>#REF!</v>
      </c>
      <c r="M438" s="143" t="e">
        <f t="shared" ca="1" si="204"/>
        <v>#REF!</v>
      </c>
      <c r="N438" s="207" t="e">
        <f t="shared" ca="1" si="205"/>
        <v>#REF!</v>
      </c>
      <c r="O438" s="145" t="e">
        <f t="shared" ca="1" si="206"/>
        <v>#REF!</v>
      </c>
      <c r="P438" s="220" t="e">
        <f t="shared" ca="1" si="207"/>
        <v>#REF!</v>
      </c>
      <c r="Q438" s="145" t="e">
        <f t="shared" ca="1" si="208"/>
        <v>#REF!</v>
      </c>
      <c r="R438" s="144" t="e">
        <f t="shared" ca="1" si="209"/>
        <v>#REF!</v>
      </c>
      <c r="S438" s="144" t="e">
        <f t="shared" ca="1" si="210"/>
        <v>#REF!</v>
      </c>
      <c r="T438" s="256" t="e">
        <f t="shared" ca="1" si="211"/>
        <v>#REF!</v>
      </c>
      <c r="U438" s="145" t="e">
        <f t="shared" ca="1" si="212"/>
        <v>#REF!</v>
      </c>
      <c r="V438" s="144" t="e">
        <f t="shared" ca="1" si="213"/>
        <v>#REF!</v>
      </c>
      <c r="W438" s="209"/>
      <c r="X438" s="222"/>
      <c r="Y438" s="258"/>
      <c r="Z438" s="223"/>
      <c r="AA438" s="223"/>
      <c r="AB438" s="223"/>
    </row>
    <row r="439" spans="1:28" s="6" customFormat="1" ht="18" hidden="1" customHeight="1" x14ac:dyDescent="0.25">
      <c r="A439" s="136">
        <v>431</v>
      </c>
      <c r="B439" s="158" t="e">
        <f t="shared" ca="1" si="199"/>
        <v>#REF!</v>
      </c>
      <c r="C439" s="158" t="e">
        <f t="shared" ca="1" si="200"/>
        <v>#REF!</v>
      </c>
      <c r="D439" s="229"/>
      <c r="E439" s="142"/>
      <c r="F439" s="142" t="e">
        <f t="shared" ca="1" si="201"/>
        <v>#REF!</v>
      </c>
      <c r="G439" s="139"/>
      <c r="H439" s="139"/>
      <c r="I439" s="139" t="e">
        <f t="shared" ca="1" si="203"/>
        <v>#REF!</v>
      </c>
      <c r="J439" s="142"/>
      <c r="K439" s="142"/>
      <c r="L439" s="142" t="e">
        <f t="shared" ca="1" si="202"/>
        <v>#REF!</v>
      </c>
      <c r="M439" s="143" t="e">
        <f t="shared" ca="1" si="204"/>
        <v>#REF!</v>
      </c>
      <c r="N439" s="207" t="e">
        <f t="shared" ca="1" si="205"/>
        <v>#REF!</v>
      </c>
      <c r="O439" s="145" t="e">
        <f t="shared" ca="1" si="206"/>
        <v>#REF!</v>
      </c>
      <c r="P439" s="220" t="e">
        <f t="shared" ca="1" si="207"/>
        <v>#REF!</v>
      </c>
      <c r="Q439" s="145" t="e">
        <f t="shared" ca="1" si="208"/>
        <v>#REF!</v>
      </c>
      <c r="R439" s="144" t="e">
        <f t="shared" ca="1" si="209"/>
        <v>#REF!</v>
      </c>
      <c r="S439" s="144" t="e">
        <f t="shared" ca="1" si="210"/>
        <v>#REF!</v>
      </c>
      <c r="T439" s="256" t="e">
        <f t="shared" ca="1" si="211"/>
        <v>#REF!</v>
      </c>
      <c r="U439" s="145" t="e">
        <f t="shared" ca="1" si="212"/>
        <v>#REF!</v>
      </c>
      <c r="V439" s="144" t="e">
        <f t="shared" ca="1" si="213"/>
        <v>#REF!</v>
      </c>
      <c r="W439" s="209"/>
      <c r="X439" s="222"/>
      <c r="Y439" s="258"/>
      <c r="Z439" s="223"/>
      <c r="AA439" s="223"/>
      <c r="AB439" s="223"/>
    </row>
    <row r="440" spans="1:28" s="6" customFormat="1" ht="18" hidden="1" customHeight="1" x14ac:dyDescent="0.25">
      <c r="A440" s="136">
        <v>432</v>
      </c>
      <c r="B440" s="158" t="e">
        <f t="shared" ca="1" si="199"/>
        <v>#REF!</v>
      </c>
      <c r="C440" s="158" t="e">
        <f t="shared" ca="1" si="200"/>
        <v>#REF!</v>
      </c>
      <c r="D440" s="229"/>
      <c r="E440" s="142"/>
      <c r="F440" s="142" t="e">
        <f t="shared" ca="1" si="201"/>
        <v>#REF!</v>
      </c>
      <c r="G440" s="139"/>
      <c r="H440" s="139"/>
      <c r="I440" s="139" t="e">
        <f t="shared" ca="1" si="203"/>
        <v>#REF!</v>
      </c>
      <c r="J440" s="142"/>
      <c r="K440" s="142"/>
      <c r="L440" s="142" t="e">
        <f t="shared" ca="1" si="202"/>
        <v>#REF!</v>
      </c>
      <c r="M440" s="143" t="e">
        <f t="shared" ca="1" si="204"/>
        <v>#REF!</v>
      </c>
      <c r="N440" s="207" t="e">
        <f t="shared" ca="1" si="205"/>
        <v>#REF!</v>
      </c>
      <c r="O440" s="145" t="e">
        <f t="shared" ca="1" si="206"/>
        <v>#REF!</v>
      </c>
      <c r="P440" s="220" t="e">
        <f t="shared" ca="1" si="207"/>
        <v>#REF!</v>
      </c>
      <c r="Q440" s="145" t="e">
        <f t="shared" ca="1" si="208"/>
        <v>#REF!</v>
      </c>
      <c r="R440" s="144" t="e">
        <f t="shared" ca="1" si="209"/>
        <v>#REF!</v>
      </c>
      <c r="S440" s="144" t="e">
        <f t="shared" ca="1" si="210"/>
        <v>#REF!</v>
      </c>
      <c r="T440" s="256" t="e">
        <f t="shared" ca="1" si="211"/>
        <v>#REF!</v>
      </c>
      <c r="U440" s="145" t="e">
        <f t="shared" ca="1" si="212"/>
        <v>#REF!</v>
      </c>
      <c r="V440" s="144" t="e">
        <f t="shared" ca="1" si="213"/>
        <v>#REF!</v>
      </c>
      <c r="W440" s="209"/>
      <c r="X440" s="222"/>
      <c r="Y440" s="258"/>
      <c r="Z440" s="223"/>
      <c r="AA440" s="223"/>
      <c r="AB440" s="223"/>
    </row>
    <row r="441" spans="1:28" s="6" customFormat="1" ht="18" hidden="1" customHeight="1" x14ac:dyDescent="0.25">
      <c r="A441" s="136">
        <v>433</v>
      </c>
      <c r="B441" s="158" t="e">
        <f t="shared" ca="1" si="199"/>
        <v>#REF!</v>
      </c>
      <c r="C441" s="158" t="e">
        <f t="shared" ca="1" si="200"/>
        <v>#REF!</v>
      </c>
      <c r="D441" s="229"/>
      <c r="E441" s="142"/>
      <c r="F441" s="142" t="e">
        <f t="shared" ca="1" si="201"/>
        <v>#REF!</v>
      </c>
      <c r="G441" s="139"/>
      <c r="H441" s="139"/>
      <c r="I441" s="139" t="e">
        <f t="shared" ca="1" si="203"/>
        <v>#REF!</v>
      </c>
      <c r="J441" s="142"/>
      <c r="K441" s="142"/>
      <c r="L441" s="142" t="e">
        <f t="shared" ca="1" si="202"/>
        <v>#REF!</v>
      </c>
      <c r="M441" s="143" t="e">
        <f t="shared" ca="1" si="204"/>
        <v>#REF!</v>
      </c>
      <c r="N441" s="207" t="e">
        <f t="shared" ca="1" si="205"/>
        <v>#REF!</v>
      </c>
      <c r="O441" s="145" t="e">
        <f t="shared" ca="1" si="206"/>
        <v>#REF!</v>
      </c>
      <c r="P441" s="220" t="e">
        <f t="shared" ca="1" si="207"/>
        <v>#REF!</v>
      </c>
      <c r="Q441" s="145" t="e">
        <f t="shared" ca="1" si="208"/>
        <v>#REF!</v>
      </c>
      <c r="R441" s="144" t="e">
        <f t="shared" ca="1" si="209"/>
        <v>#REF!</v>
      </c>
      <c r="S441" s="144" t="e">
        <f t="shared" ca="1" si="210"/>
        <v>#REF!</v>
      </c>
      <c r="T441" s="256" t="e">
        <f t="shared" ca="1" si="211"/>
        <v>#REF!</v>
      </c>
      <c r="U441" s="145" t="e">
        <f t="shared" ca="1" si="212"/>
        <v>#REF!</v>
      </c>
      <c r="V441" s="144" t="e">
        <f t="shared" ca="1" si="213"/>
        <v>#REF!</v>
      </c>
      <c r="W441" s="209"/>
      <c r="X441" s="222"/>
      <c r="Y441" s="258"/>
      <c r="Z441" s="223"/>
      <c r="AA441" s="223"/>
      <c r="AB441" s="223"/>
    </row>
    <row r="442" spans="1:28" s="6" customFormat="1" ht="18" hidden="1" customHeight="1" x14ac:dyDescent="0.25">
      <c r="A442" s="136">
        <v>434</v>
      </c>
      <c r="B442" s="158" t="e">
        <f t="shared" ca="1" si="199"/>
        <v>#REF!</v>
      </c>
      <c r="C442" s="158" t="e">
        <f t="shared" ca="1" si="200"/>
        <v>#REF!</v>
      </c>
      <c r="D442" s="229"/>
      <c r="E442" s="142"/>
      <c r="F442" s="142" t="e">
        <f t="shared" ca="1" si="201"/>
        <v>#REF!</v>
      </c>
      <c r="G442" s="139"/>
      <c r="H442" s="139"/>
      <c r="I442" s="139" t="e">
        <f t="shared" ca="1" si="203"/>
        <v>#REF!</v>
      </c>
      <c r="J442" s="142"/>
      <c r="K442" s="142"/>
      <c r="L442" s="142" t="e">
        <f t="shared" ca="1" si="202"/>
        <v>#REF!</v>
      </c>
      <c r="M442" s="143" t="e">
        <f t="shared" ca="1" si="204"/>
        <v>#REF!</v>
      </c>
      <c r="N442" s="207" t="e">
        <f t="shared" ca="1" si="205"/>
        <v>#REF!</v>
      </c>
      <c r="O442" s="145" t="e">
        <f t="shared" ca="1" si="206"/>
        <v>#REF!</v>
      </c>
      <c r="P442" s="220" t="e">
        <f t="shared" ca="1" si="207"/>
        <v>#REF!</v>
      </c>
      <c r="Q442" s="145" t="e">
        <f t="shared" ca="1" si="208"/>
        <v>#REF!</v>
      </c>
      <c r="R442" s="144" t="e">
        <f t="shared" ca="1" si="209"/>
        <v>#REF!</v>
      </c>
      <c r="S442" s="144" t="e">
        <f t="shared" ca="1" si="210"/>
        <v>#REF!</v>
      </c>
      <c r="T442" s="256" t="e">
        <f t="shared" ca="1" si="211"/>
        <v>#REF!</v>
      </c>
      <c r="U442" s="145" t="e">
        <f t="shared" ca="1" si="212"/>
        <v>#REF!</v>
      </c>
      <c r="V442" s="144" t="e">
        <f t="shared" ca="1" si="213"/>
        <v>#REF!</v>
      </c>
      <c r="W442" s="209"/>
      <c r="X442" s="222"/>
      <c r="Y442" s="258"/>
      <c r="Z442" s="223"/>
      <c r="AA442" s="223"/>
      <c r="AB442" s="223"/>
    </row>
    <row r="443" spans="1:28" s="6" customFormat="1" ht="18" hidden="1" customHeight="1" x14ac:dyDescent="0.25">
      <c r="A443" s="136">
        <v>435</v>
      </c>
      <c r="B443" s="158" t="e">
        <f t="shared" ca="1" si="199"/>
        <v>#REF!</v>
      </c>
      <c r="C443" s="158" t="e">
        <f t="shared" ca="1" si="200"/>
        <v>#REF!</v>
      </c>
      <c r="D443" s="229"/>
      <c r="E443" s="142"/>
      <c r="F443" s="142" t="e">
        <f t="shared" ca="1" si="201"/>
        <v>#REF!</v>
      </c>
      <c r="G443" s="139"/>
      <c r="H443" s="139"/>
      <c r="I443" s="139" t="e">
        <f t="shared" ca="1" si="203"/>
        <v>#REF!</v>
      </c>
      <c r="J443" s="142"/>
      <c r="K443" s="142"/>
      <c r="L443" s="142" t="e">
        <f t="shared" ca="1" si="202"/>
        <v>#REF!</v>
      </c>
      <c r="M443" s="143" t="e">
        <f t="shared" ca="1" si="204"/>
        <v>#REF!</v>
      </c>
      <c r="N443" s="207" t="e">
        <f t="shared" ca="1" si="205"/>
        <v>#REF!</v>
      </c>
      <c r="O443" s="145" t="e">
        <f t="shared" ca="1" si="206"/>
        <v>#REF!</v>
      </c>
      <c r="P443" s="220" t="e">
        <f t="shared" ca="1" si="207"/>
        <v>#REF!</v>
      </c>
      <c r="Q443" s="145" t="e">
        <f t="shared" ca="1" si="208"/>
        <v>#REF!</v>
      </c>
      <c r="R443" s="144" t="e">
        <f t="shared" ca="1" si="209"/>
        <v>#REF!</v>
      </c>
      <c r="S443" s="144" t="e">
        <f t="shared" ca="1" si="210"/>
        <v>#REF!</v>
      </c>
      <c r="T443" s="256" t="e">
        <f t="shared" ca="1" si="211"/>
        <v>#REF!</v>
      </c>
      <c r="U443" s="145" t="e">
        <f t="shared" ca="1" si="212"/>
        <v>#REF!</v>
      </c>
      <c r="V443" s="144" t="e">
        <f t="shared" ca="1" si="213"/>
        <v>#REF!</v>
      </c>
      <c r="W443" s="209"/>
      <c r="X443" s="222"/>
      <c r="Y443" s="258"/>
      <c r="Z443" s="223"/>
      <c r="AA443" s="223"/>
      <c r="AB443" s="223"/>
    </row>
    <row r="444" spans="1:28" s="6" customFormat="1" ht="18" hidden="1" customHeight="1" x14ac:dyDescent="0.25">
      <c r="A444" s="136">
        <v>436</v>
      </c>
      <c r="B444" s="158" t="e">
        <f t="shared" ca="1" si="199"/>
        <v>#REF!</v>
      </c>
      <c r="C444" s="158" t="e">
        <f t="shared" ca="1" si="200"/>
        <v>#REF!</v>
      </c>
      <c r="D444" s="229"/>
      <c r="E444" s="142"/>
      <c r="F444" s="142" t="e">
        <f t="shared" ca="1" si="201"/>
        <v>#REF!</v>
      </c>
      <c r="G444" s="139"/>
      <c r="H444" s="139"/>
      <c r="I444" s="139" t="e">
        <f t="shared" ca="1" si="203"/>
        <v>#REF!</v>
      </c>
      <c r="J444" s="142"/>
      <c r="K444" s="142"/>
      <c r="L444" s="142" t="e">
        <f t="shared" ca="1" si="202"/>
        <v>#REF!</v>
      </c>
      <c r="M444" s="143" t="e">
        <f t="shared" ca="1" si="204"/>
        <v>#REF!</v>
      </c>
      <c r="N444" s="207" t="e">
        <f t="shared" ca="1" si="205"/>
        <v>#REF!</v>
      </c>
      <c r="O444" s="145" t="e">
        <f t="shared" ca="1" si="206"/>
        <v>#REF!</v>
      </c>
      <c r="P444" s="220" t="e">
        <f t="shared" ca="1" si="207"/>
        <v>#REF!</v>
      </c>
      <c r="Q444" s="145" t="e">
        <f t="shared" ca="1" si="208"/>
        <v>#REF!</v>
      </c>
      <c r="R444" s="144" t="e">
        <f t="shared" ca="1" si="209"/>
        <v>#REF!</v>
      </c>
      <c r="S444" s="144" t="e">
        <f t="shared" ca="1" si="210"/>
        <v>#REF!</v>
      </c>
      <c r="T444" s="256" t="e">
        <f t="shared" ca="1" si="211"/>
        <v>#REF!</v>
      </c>
      <c r="U444" s="145" t="e">
        <f t="shared" ca="1" si="212"/>
        <v>#REF!</v>
      </c>
      <c r="V444" s="144" t="e">
        <f t="shared" ca="1" si="213"/>
        <v>#REF!</v>
      </c>
      <c r="W444" s="209"/>
      <c r="X444" s="222"/>
      <c r="Y444" s="258"/>
      <c r="Z444" s="223"/>
      <c r="AA444" s="223"/>
      <c r="AB444" s="223"/>
    </row>
    <row r="445" spans="1:28" s="6" customFormat="1" ht="18" hidden="1" customHeight="1" x14ac:dyDescent="0.25">
      <c r="A445" s="136">
        <v>437</v>
      </c>
      <c r="B445" s="158" t="e">
        <f t="shared" ca="1" si="199"/>
        <v>#REF!</v>
      </c>
      <c r="C445" s="158" t="e">
        <f t="shared" ca="1" si="200"/>
        <v>#REF!</v>
      </c>
      <c r="D445" s="229"/>
      <c r="E445" s="142"/>
      <c r="F445" s="142" t="e">
        <f t="shared" ca="1" si="201"/>
        <v>#REF!</v>
      </c>
      <c r="G445" s="139"/>
      <c r="H445" s="139"/>
      <c r="I445" s="139" t="e">
        <f t="shared" ca="1" si="203"/>
        <v>#REF!</v>
      </c>
      <c r="J445" s="142"/>
      <c r="K445" s="142"/>
      <c r="L445" s="142" t="e">
        <f t="shared" ca="1" si="202"/>
        <v>#REF!</v>
      </c>
      <c r="M445" s="143" t="e">
        <f t="shared" ca="1" si="204"/>
        <v>#REF!</v>
      </c>
      <c r="N445" s="207" t="e">
        <f t="shared" ca="1" si="205"/>
        <v>#REF!</v>
      </c>
      <c r="O445" s="145" t="e">
        <f t="shared" ca="1" si="206"/>
        <v>#REF!</v>
      </c>
      <c r="P445" s="220" t="e">
        <f t="shared" ca="1" si="207"/>
        <v>#REF!</v>
      </c>
      <c r="Q445" s="145" t="e">
        <f t="shared" ca="1" si="208"/>
        <v>#REF!</v>
      </c>
      <c r="R445" s="144" t="e">
        <f t="shared" ca="1" si="209"/>
        <v>#REF!</v>
      </c>
      <c r="S445" s="144" t="e">
        <f t="shared" ca="1" si="210"/>
        <v>#REF!</v>
      </c>
      <c r="T445" s="256" t="e">
        <f t="shared" ca="1" si="211"/>
        <v>#REF!</v>
      </c>
      <c r="U445" s="145" t="e">
        <f t="shared" ca="1" si="212"/>
        <v>#REF!</v>
      </c>
      <c r="V445" s="144" t="e">
        <f t="shared" ca="1" si="213"/>
        <v>#REF!</v>
      </c>
      <c r="W445" s="209"/>
      <c r="X445" s="222"/>
      <c r="Y445" s="258"/>
      <c r="Z445" s="223"/>
      <c r="AA445" s="223"/>
      <c r="AB445" s="223"/>
    </row>
    <row r="446" spans="1:28" s="6" customFormat="1" ht="18" hidden="1" customHeight="1" x14ac:dyDescent="0.25">
      <c r="A446" s="136">
        <v>438</v>
      </c>
      <c r="B446" s="158" t="e">
        <f t="shared" ca="1" si="199"/>
        <v>#REF!</v>
      </c>
      <c r="C446" s="158" t="e">
        <f t="shared" ca="1" si="200"/>
        <v>#REF!</v>
      </c>
      <c r="D446" s="229"/>
      <c r="E446" s="142"/>
      <c r="F446" s="142" t="e">
        <f t="shared" ca="1" si="201"/>
        <v>#REF!</v>
      </c>
      <c r="G446" s="139"/>
      <c r="H446" s="139"/>
      <c r="I446" s="139" t="e">
        <f t="shared" ca="1" si="203"/>
        <v>#REF!</v>
      </c>
      <c r="J446" s="142"/>
      <c r="K446" s="142"/>
      <c r="L446" s="142" t="e">
        <f t="shared" ca="1" si="202"/>
        <v>#REF!</v>
      </c>
      <c r="M446" s="143" t="e">
        <f t="shared" ca="1" si="204"/>
        <v>#REF!</v>
      </c>
      <c r="N446" s="207" t="e">
        <f t="shared" ca="1" si="205"/>
        <v>#REF!</v>
      </c>
      <c r="O446" s="145" t="e">
        <f t="shared" ca="1" si="206"/>
        <v>#REF!</v>
      </c>
      <c r="P446" s="220" t="e">
        <f t="shared" ca="1" si="207"/>
        <v>#REF!</v>
      </c>
      <c r="Q446" s="145" t="e">
        <f t="shared" ca="1" si="208"/>
        <v>#REF!</v>
      </c>
      <c r="R446" s="144" t="e">
        <f t="shared" ca="1" si="209"/>
        <v>#REF!</v>
      </c>
      <c r="S446" s="144" t="e">
        <f t="shared" ca="1" si="210"/>
        <v>#REF!</v>
      </c>
      <c r="T446" s="256" t="e">
        <f t="shared" ca="1" si="211"/>
        <v>#REF!</v>
      </c>
      <c r="U446" s="145" t="e">
        <f t="shared" ca="1" si="212"/>
        <v>#REF!</v>
      </c>
      <c r="V446" s="144" t="e">
        <f t="shared" ca="1" si="213"/>
        <v>#REF!</v>
      </c>
      <c r="W446" s="209"/>
      <c r="X446" s="222"/>
      <c r="Y446" s="258"/>
      <c r="Z446" s="223"/>
      <c r="AA446" s="223"/>
      <c r="AB446" s="223"/>
    </row>
    <row r="447" spans="1:28" s="6" customFormat="1" ht="18" hidden="1" customHeight="1" x14ac:dyDescent="0.25">
      <c r="A447" s="136">
        <v>439</v>
      </c>
      <c r="B447" s="158" t="e">
        <f t="shared" ca="1" si="199"/>
        <v>#REF!</v>
      </c>
      <c r="C447" s="158" t="e">
        <f t="shared" ca="1" si="200"/>
        <v>#REF!</v>
      </c>
      <c r="D447" s="229"/>
      <c r="E447" s="142"/>
      <c r="F447" s="142" t="e">
        <f t="shared" ca="1" si="201"/>
        <v>#REF!</v>
      </c>
      <c r="G447" s="139"/>
      <c r="H447" s="139"/>
      <c r="I447" s="139" t="e">
        <f t="shared" ca="1" si="203"/>
        <v>#REF!</v>
      </c>
      <c r="J447" s="142"/>
      <c r="K447" s="142"/>
      <c r="L447" s="142" t="e">
        <f t="shared" ca="1" si="202"/>
        <v>#REF!</v>
      </c>
      <c r="M447" s="143" t="e">
        <f t="shared" ca="1" si="204"/>
        <v>#REF!</v>
      </c>
      <c r="N447" s="207" t="e">
        <f t="shared" ca="1" si="205"/>
        <v>#REF!</v>
      </c>
      <c r="O447" s="145" t="e">
        <f t="shared" ca="1" si="206"/>
        <v>#REF!</v>
      </c>
      <c r="P447" s="220" t="e">
        <f t="shared" ca="1" si="207"/>
        <v>#REF!</v>
      </c>
      <c r="Q447" s="145" t="e">
        <f t="shared" ca="1" si="208"/>
        <v>#REF!</v>
      </c>
      <c r="R447" s="144" t="e">
        <f t="shared" ca="1" si="209"/>
        <v>#REF!</v>
      </c>
      <c r="S447" s="144" t="e">
        <f t="shared" ca="1" si="210"/>
        <v>#REF!</v>
      </c>
      <c r="T447" s="256" t="e">
        <f t="shared" ca="1" si="211"/>
        <v>#REF!</v>
      </c>
      <c r="U447" s="145" t="e">
        <f t="shared" ca="1" si="212"/>
        <v>#REF!</v>
      </c>
      <c r="V447" s="144" t="e">
        <f t="shared" ca="1" si="213"/>
        <v>#REF!</v>
      </c>
      <c r="W447" s="209"/>
      <c r="X447" s="222"/>
      <c r="Y447" s="258"/>
      <c r="Z447" s="223"/>
      <c r="AA447" s="223"/>
      <c r="AB447" s="223"/>
    </row>
    <row r="448" spans="1:28" s="6" customFormat="1" ht="18" hidden="1" customHeight="1" x14ac:dyDescent="0.25">
      <c r="A448" s="136">
        <v>440</v>
      </c>
      <c r="B448" s="158" t="e">
        <f t="shared" ca="1" si="199"/>
        <v>#REF!</v>
      </c>
      <c r="C448" s="158" t="e">
        <f t="shared" ca="1" si="200"/>
        <v>#REF!</v>
      </c>
      <c r="D448" s="229"/>
      <c r="E448" s="142"/>
      <c r="F448" s="142" t="e">
        <f t="shared" ca="1" si="201"/>
        <v>#REF!</v>
      </c>
      <c r="G448" s="139"/>
      <c r="H448" s="139"/>
      <c r="I448" s="139" t="e">
        <f t="shared" ca="1" si="203"/>
        <v>#REF!</v>
      </c>
      <c r="J448" s="142"/>
      <c r="K448" s="142"/>
      <c r="L448" s="142" t="e">
        <f t="shared" ca="1" si="202"/>
        <v>#REF!</v>
      </c>
      <c r="M448" s="143" t="e">
        <f t="shared" ca="1" si="204"/>
        <v>#REF!</v>
      </c>
      <c r="N448" s="207" t="e">
        <f t="shared" ca="1" si="205"/>
        <v>#REF!</v>
      </c>
      <c r="O448" s="145" t="e">
        <f t="shared" ca="1" si="206"/>
        <v>#REF!</v>
      </c>
      <c r="P448" s="220" t="e">
        <f t="shared" ca="1" si="207"/>
        <v>#REF!</v>
      </c>
      <c r="Q448" s="145" t="e">
        <f t="shared" ca="1" si="208"/>
        <v>#REF!</v>
      </c>
      <c r="R448" s="144" t="e">
        <f t="shared" ca="1" si="209"/>
        <v>#REF!</v>
      </c>
      <c r="S448" s="144" t="e">
        <f t="shared" ca="1" si="210"/>
        <v>#REF!</v>
      </c>
      <c r="T448" s="256" t="e">
        <f t="shared" ca="1" si="211"/>
        <v>#REF!</v>
      </c>
      <c r="U448" s="145" t="e">
        <f t="shared" ca="1" si="212"/>
        <v>#REF!</v>
      </c>
      <c r="V448" s="144" t="e">
        <f t="shared" ca="1" si="213"/>
        <v>#REF!</v>
      </c>
      <c r="W448" s="209"/>
      <c r="X448" s="222"/>
      <c r="Y448" s="258"/>
      <c r="Z448" s="223"/>
      <c r="AA448" s="223"/>
      <c r="AB448" s="223"/>
    </row>
    <row r="449" spans="1:28" s="6" customFormat="1" ht="18" hidden="1" customHeight="1" x14ac:dyDescent="0.25">
      <c r="A449" s="136">
        <v>441</v>
      </c>
      <c r="B449" s="158" t="e">
        <f t="shared" ca="1" si="199"/>
        <v>#REF!</v>
      </c>
      <c r="C449" s="158" t="e">
        <f t="shared" ca="1" si="200"/>
        <v>#REF!</v>
      </c>
      <c r="D449" s="229"/>
      <c r="E449" s="142"/>
      <c r="F449" s="142" t="e">
        <f t="shared" ca="1" si="201"/>
        <v>#REF!</v>
      </c>
      <c r="G449" s="139"/>
      <c r="H449" s="139"/>
      <c r="I449" s="139" t="e">
        <f t="shared" ca="1" si="203"/>
        <v>#REF!</v>
      </c>
      <c r="J449" s="142"/>
      <c r="K449" s="142"/>
      <c r="L449" s="142" t="e">
        <f t="shared" ca="1" si="202"/>
        <v>#REF!</v>
      </c>
      <c r="M449" s="143" t="e">
        <f t="shared" ca="1" si="204"/>
        <v>#REF!</v>
      </c>
      <c r="N449" s="207" t="e">
        <f t="shared" ca="1" si="205"/>
        <v>#REF!</v>
      </c>
      <c r="O449" s="145" t="e">
        <f t="shared" ca="1" si="206"/>
        <v>#REF!</v>
      </c>
      <c r="P449" s="220" t="e">
        <f t="shared" ca="1" si="207"/>
        <v>#REF!</v>
      </c>
      <c r="Q449" s="145" t="e">
        <f t="shared" ca="1" si="208"/>
        <v>#REF!</v>
      </c>
      <c r="R449" s="144" t="e">
        <f t="shared" ca="1" si="209"/>
        <v>#REF!</v>
      </c>
      <c r="S449" s="144" t="e">
        <f t="shared" ca="1" si="210"/>
        <v>#REF!</v>
      </c>
      <c r="T449" s="256" t="e">
        <f t="shared" ca="1" si="211"/>
        <v>#REF!</v>
      </c>
      <c r="U449" s="145" t="e">
        <f t="shared" ca="1" si="212"/>
        <v>#REF!</v>
      </c>
      <c r="V449" s="144" t="e">
        <f t="shared" ca="1" si="213"/>
        <v>#REF!</v>
      </c>
      <c r="W449" s="209"/>
      <c r="X449" s="222"/>
      <c r="Y449" s="258"/>
      <c r="Z449" s="223"/>
      <c r="AA449" s="223"/>
      <c r="AB449" s="223"/>
    </row>
    <row r="450" spans="1:28" s="6" customFormat="1" ht="18" hidden="1" customHeight="1" x14ac:dyDescent="0.25">
      <c r="A450" s="136">
        <v>442</v>
      </c>
      <c r="B450" s="158" t="e">
        <f t="shared" ca="1" si="199"/>
        <v>#REF!</v>
      </c>
      <c r="C450" s="158" t="e">
        <f t="shared" ca="1" si="200"/>
        <v>#REF!</v>
      </c>
      <c r="D450" s="229"/>
      <c r="E450" s="142"/>
      <c r="F450" s="142" t="e">
        <f t="shared" ca="1" si="201"/>
        <v>#REF!</v>
      </c>
      <c r="G450" s="139"/>
      <c r="H450" s="139"/>
      <c r="I450" s="139" t="e">
        <f t="shared" ca="1" si="203"/>
        <v>#REF!</v>
      </c>
      <c r="J450" s="142"/>
      <c r="K450" s="142"/>
      <c r="L450" s="142" t="e">
        <f t="shared" ca="1" si="202"/>
        <v>#REF!</v>
      </c>
      <c r="M450" s="143" t="e">
        <f t="shared" ca="1" si="204"/>
        <v>#REF!</v>
      </c>
      <c r="N450" s="207" t="e">
        <f t="shared" ca="1" si="205"/>
        <v>#REF!</v>
      </c>
      <c r="O450" s="145" t="e">
        <f t="shared" ca="1" si="206"/>
        <v>#REF!</v>
      </c>
      <c r="P450" s="220" t="e">
        <f t="shared" ca="1" si="207"/>
        <v>#REF!</v>
      </c>
      <c r="Q450" s="145" t="e">
        <f t="shared" ca="1" si="208"/>
        <v>#REF!</v>
      </c>
      <c r="R450" s="144" t="e">
        <f t="shared" ca="1" si="209"/>
        <v>#REF!</v>
      </c>
      <c r="S450" s="144" t="e">
        <f t="shared" ca="1" si="210"/>
        <v>#REF!</v>
      </c>
      <c r="T450" s="256" t="e">
        <f t="shared" ca="1" si="211"/>
        <v>#REF!</v>
      </c>
      <c r="U450" s="145" t="e">
        <f t="shared" ca="1" si="212"/>
        <v>#REF!</v>
      </c>
      <c r="V450" s="144" t="e">
        <f t="shared" ca="1" si="213"/>
        <v>#REF!</v>
      </c>
      <c r="W450" s="209"/>
      <c r="X450" s="222"/>
      <c r="Y450" s="258"/>
      <c r="Z450" s="223"/>
      <c r="AA450" s="223"/>
      <c r="AB450" s="223"/>
    </row>
    <row r="451" spans="1:28" s="6" customFormat="1" ht="18" hidden="1" customHeight="1" x14ac:dyDescent="0.25">
      <c r="A451" s="136">
        <v>443</v>
      </c>
      <c r="B451" s="158" t="e">
        <f t="shared" ca="1" si="199"/>
        <v>#REF!</v>
      </c>
      <c r="C451" s="158" t="e">
        <f t="shared" ca="1" si="200"/>
        <v>#REF!</v>
      </c>
      <c r="D451" s="229"/>
      <c r="E451" s="142"/>
      <c r="F451" s="142" t="e">
        <f t="shared" ca="1" si="201"/>
        <v>#REF!</v>
      </c>
      <c r="G451" s="139"/>
      <c r="H451" s="139"/>
      <c r="I451" s="139" t="e">
        <f t="shared" ca="1" si="203"/>
        <v>#REF!</v>
      </c>
      <c r="J451" s="142"/>
      <c r="K451" s="142"/>
      <c r="L451" s="142" t="e">
        <f t="shared" ca="1" si="202"/>
        <v>#REF!</v>
      </c>
      <c r="M451" s="143" t="e">
        <f t="shared" ca="1" si="204"/>
        <v>#REF!</v>
      </c>
      <c r="N451" s="207" t="e">
        <f t="shared" ca="1" si="205"/>
        <v>#REF!</v>
      </c>
      <c r="O451" s="145" t="e">
        <f t="shared" ca="1" si="206"/>
        <v>#REF!</v>
      </c>
      <c r="P451" s="220" t="e">
        <f t="shared" ca="1" si="207"/>
        <v>#REF!</v>
      </c>
      <c r="Q451" s="145" t="e">
        <f t="shared" ca="1" si="208"/>
        <v>#REF!</v>
      </c>
      <c r="R451" s="144" t="e">
        <f t="shared" ca="1" si="209"/>
        <v>#REF!</v>
      </c>
      <c r="S451" s="144" t="e">
        <f t="shared" ca="1" si="210"/>
        <v>#REF!</v>
      </c>
      <c r="T451" s="256" t="e">
        <f t="shared" ca="1" si="211"/>
        <v>#REF!</v>
      </c>
      <c r="U451" s="145" t="e">
        <f t="shared" ca="1" si="212"/>
        <v>#REF!</v>
      </c>
      <c r="V451" s="144" t="e">
        <f t="shared" ca="1" si="213"/>
        <v>#REF!</v>
      </c>
      <c r="W451" s="209"/>
      <c r="X451" s="222"/>
      <c r="Y451" s="258"/>
      <c r="Z451" s="223"/>
      <c r="AA451" s="223"/>
      <c r="AB451" s="223"/>
    </row>
    <row r="452" spans="1:28" s="6" customFormat="1" ht="18" hidden="1" customHeight="1" x14ac:dyDescent="0.25">
      <c r="A452" s="136">
        <v>444</v>
      </c>
      <c r="B452" s="158" t="e">
        <f t="shared" ca="1" si="199"/>
        <v>#REF!</v>
      </c>
      <c r="C452" s="158" t="e">
        <f t="shared" ca="1" si="200"/>
        <v>#REF!</v>
      </c>
      <c r="D452" s="229"/>
      <c r="E452" s="142"/>
      <c r="F452" s="142" t="e">
        <f t="shared" ca="1" si="201"/>
        <v>#REF!</v>
      </c>
      <c r="G452" s="139"/>
      <c r="H452" s="139"/>
      <c r="I452" s="139" t="e">
        <f t="shared" ca="1" si="203"/>
        <v>#REF!</v>
      </c>
      <c r="J452" s="142"/>
      <c r="K452" s="142"/>
      <c r="L452" s="142" t="e">
        <f t="shared" ca="1" si="202"/>
        <v>#REF!</v>
      </c>
      <c r="M452" s="143" t="e">
        <f t="shared" ca="1" si="204"/>
        <v>#REF!</v>
      </c>
      <c r="N452" s="207" t="e">
        <f t="shared" ca="1" si="205"/>
        <v>#REF!</v>
      </c>
      <c r="O452" s="145" t="e">
        <f t="shared" ca="1" si="206"/>
        <v>#REF!</v>
      </c>
      <c r="P452" s="220" t="e">
        <f t="shared" ca="1" si="207"/>
        <v>#REF!</v>
      </c>
      <c r="Q452" s="145" t="e">
        <f t="shared" ca="1" si="208"/>
        <v>#REF!</v>
      </c>
      <c r="R452" s="144" t="e">
        <f t="shared" ca="1" si="209"/>
        <v>#REF!</v>
      </c>
      <c r="S452" s="144" t="e">
        <f t="shared" ca="1" si="210"/>
        <v>#REF!</v>
      </c>
      <c r="T452" s="256" t="e">
        <f t="shared" ca="1" si="211"/>
        <v>#REF!</v>
      </c>
      <c r="U452" s="145" t="e">
        <f t="shared" ca="1" si="212"/>
        <v>#REF!</v>
      </c>
      <c r="V452" s="144" t="e">
        <f t="shared" ca="1" si="213"/>
        <v>#REF!</v>
      </c>
      <c r="W452" s="209"/>
      <c r="X452" s="222"/>
      <c r="Y452" s="258"/>
      <c r="Z452" s="223"/>
      <c r="AA452" s="223"/>
      <c r="AB452" s="223"/>
    </row>
    <row r="453" spans="1:28" s="6" customFormat="1" ht="18" hidden="1" customHeight="1" x14ac:dyDescent="0.25">
      <c r="A453" s="136">
        <v>445</v>
      </c>
      <c r="B453" s="158" t="e">
        <f t="shared" ca="1" si="199"/>
        <v>#REF!</v>
      </c>
      <c r="C453" s="158" t="e">
        <f t="shared" ca="1" si="200"/>
        <v>#REF!</v>
      </c>
      <c r="D453" s="229"/>
      <c r="E453" s="142"/>
      <c r="F453" s="142" t="e">
        <f t="shared" ca="1" si="201"/>
        <v>#REF!</v>
      </c>
      <c r="G453" s="139"/>
      <c r="H453" s="139"/>
      <c r="I453" s="139" t="e">
        <f t="shared" ca="1" si="203"/>
        <v>#REF!</v>
      </c>
      <c r="J453" s="142"/>
      <c r="K453" s="142"/>
      <c r="L453" s="142" t="e">
        <f t="shared" ca="1" si="202"/>
        <v>#REF!</v>
      </c>
      <c r="M453" s="143" t="e">
        <f t="shared" ca="1" si="204"/>
        <v>#REF!</v>
      </c>
      <c r="N453" s="207" t="e">
        <f t="shared" ca="1" si="205"/>
        <v>#REF!</v>
      </c>
      <c r="O453" s="145" t="e">
        <f t="shared" ca="1" si="206"/>
        <v>#REF!</v>
      </c>
      <c r="P453" s="220" t="e">
        <f t="shared" ca="1" si="207"/>
        <v>#REF!</v>
      </c>
      <c r="Q453" s="145" t="e">
        <f t="shared" ca="1" si="208"/>
        <v>#REF!</v>
      </c>
      <c r="R453" s="144" t="e">
        <f t="shared" ca="1" si="209"/>
        <v>#REF!</v>
      </c>
      <c r="S453" s="144" t="e">
        <f t="shared" ca="1" si="210"/>
        <v>#REF!</v>
      </c>
      <c r="T453" s="256" t="e">
        <f t="shared" ca="1" si="211"/>
        <v>#REF!</v>
      </c>
      <c r="U453" s="145" t="e">
        <f t="shared" ca="1" si="212"/>
        <v>#REF!</v>
      </c>
      <c r="V453" s="144" t="e">
        <f t="shared" ca="1" si="213"/>
        <v>#REF!</v>
      </c>
      <c r="W453" s="209"/>
      <c r="X453" s="222"/>
      <c r="Y453" s="258"/>
      <c r="Z453" s="223"/>
      <c r="AA453" s="223"/>
      <c r="AB453" s="223"/>
    </row>
    <row r="454" spans="1:28" s="6" customFormat="1" ht="18" hidden="1" customHeight="1" x14ac:dyDescent="0.25">
      <c r="A454" s="136">
        <v>446</v>
      </c>
      <c r="B454" s="158" t="e">
        <f t="shared" ca="1" si="199"/>
        <v>#REF!</v>
      </c>
      <c r="C454" s="158" t="e">
        <f t="shared" ca="1" si="200"/>
        <v>#REF!</v>
      </c>
      <c r="D454" s="229"/>
      <c r="E454" s="142"/>
      <c r="F454" s="142" t="e">
        <f t="shared" ca="1" si="201"/>
        <v>#REF!</v>
      </c>
      <c r="G454" s="139"/>
      <c r="H454" s="139"/>
      <c r="I454" s="139" t="e">
        <f t="shared" ca="1" si="203"/>
        <v>#REF!</v>
      </c>
      <c r="J454" s="142"/>
      <c r="K454" s="142"/>
      <c r="L454" s="142" t="e">
        <f t="shared" ca="1" si="202"/>
        <v>#REF!</v>
      </c>
      <c r="M454" s="143" t="e">
        <f t="shared" ca="1" si="204"/>
        <v>#REF!</v>
      </c>
      <c r="N454" s="207" t="e">
        <f t="shared" ca="1" si="205"/>
        <v>#REF!</v>
      </c>
      <c r="O454" s="145" t="e">
        <f t="shared" ca="1" si="206"/>
        <v>#REF!</v>
      </c>
      <c r="P454" s="220" t="e">
        <f t="shared" ca="1" si="207"/>
        <v>#REF!</v>
      </c>
      <c r="Q454" s="145" t="e">
        <f t="shared" ca="1" si="208"/>
        <v>#REF!</v>
      </c>
      <c r="R454" s="144" t="e">
        <f t="shared" ca="1" si="209"/>
        <v>#REF!</v>
      </c>
      <c r="S454" s="144" t="e">
        <f t="shared" ca="1" si="210"/>
        <v>#REF!</v>
      </c>
      <c r="T454" s="256" t="e">
        <f t="shared" ca="1" si="211"/>
        <v>#REF!</v>
      </c>
      <c r="U454" s="145" t="e">
        <f t="shared" ca="1" si="212"/>
        <v>#REF!</v>
      </c>
      <c r="V454" s="144" t="e">
        <f t="shared" ca="1" si="213"/>
        <v>#REF!</v>
      </c>
      <c r="W454" s="209"/>
      <c r="X454" s="222"/>
      <c r="Y454" s="258"/>
      <c r="Z454" s="223"/>
      <c r="AA454" s="223"/>
      <c r="AB454" s="223"/>
    </row>
    <row r="455" spans="1:28" s="6" customFormat="1" ht="18" hidden="1" customHeight="1" x14ac:dyDescent="0.25">
      <c r="A455" s="136">
        <v>447</v>
      </c>
      <c r="B455" s="158" t="e">
        <f t="shared" ca="1" si="199"/>
        <v>#REF!</v>
      </c>
      <c r="C455" s="158" t="e">
        <f t="shared" ca="1" si="200"/>
        <v>#REF!</v>
      </c>
      <c r="D455" s="229"/>
      <c r="E455" s="142"/>
      <c r="F455" s="142" t="e">
        <f t="shared" ca="1" si="201"/>
        <v>#REF!</v>
      </c>
      <c r="G455" s="139"/>
      <c r="H455" s="139"/>
      <c r="I455" s="139" t="e">
        <f t="shared" ca="1" si="203"/>
        <v>#REF!</v>
      </c>
      <c r="J455" s="142"/>
      <c r="K455" s="142"/>
      <c r="L455" s="142" t="e">
        <f t="shared" ca="1" si="202"/>
        <v>#REF!</v>
      </c>
      <c r="M455" s="143" t="e">
        <f t="shared" ca="1" si="204"/>
        <v>#REF!</v>
      </c>
      <c r="N455" s="207" t="e">
        <f t="shared" ca="1" si="205"/>
        <v>#REF!</v>
      </c>
      <c r="O455" s="145" t="e">
        <f t="shared" ca="1" si="206"/>
        <v>#REF!</v>
      </c>
      <c r="P455" s="220" t="e">
        <f t="shared" ca="1" si="207"/>
        <v>#REF!</v>
      </c>
      <c r="Q455" s="145" t="e">
        <f t="shared" ca="1" si="208"/>
        <v>#REF!</v>
      </c>
      <c r="R455" s="144" t="e">
        <f t="shared" ca="1" si="209"/>
        <v>#REF!</v>
      </c>
      <c r="S455" s="144" t="e">
        <f t="shared" ca="1" si="210"/>
        <v>#REF!</v>
      </c>
      <c r="T455" s="256" t="e">
        <f t="shared" ca="1" si="211"/>
        <v>#REF!</v>
      </c>
      <c r="U455" s="145" t="e">
        <f t="shared" ca="1" si="212"/>
        <v>#REF!</v>
      </c>
      <c r="V455" s="144" t="e">
        <f t="shared" ca="1" si="213"/>
        <v>#REF!</v>
      </c>
      <c r="W455" s="209"/>
      <c r="X455" s="222"/>
      <c r="Y455" s="258"/>
      <c r="Z455" s="223"/>
      <c r="AA455" s="223"/>
      <c r="AB455" s="223"/>
    </row>
    <row r="456" spans="1:28" s="6" customFormat="1" ht="18" hidden="1" customHeight="1" x14ac:dyDescent="0.25">
      <c r="A456" s="136">
        <v>448</v>
      </c>
      <c r="B456" s="158" t="e">
        <f t="shared" ca="1" si="199"/>
        <v>#REF!</v>
      </c>
      <c r="C456" s="158" t="e">
        <f t="shared" ca="1" si="200"/>
        <v>#REF!</v>
      </c>
      <c r="D456" s="229"/>
      <c r="E456" s="142"/>
      <c r="F456" s="142" t="e">
        <f t="shared" ca="1" si="201"/>
        <v>#REF!</v>
      </c>
      <c r="G456" s="139"/>
      <c r="H456" s="139"/>
      <c r="I456" s="139" t="e">
        <f t="shared" ca="1" si="203"/>
        <v>#REF!</v>
      </c>
      <c r="J456" s="142"/>
      <c r="K456" s="142"/>
      <c r="L456" s="142" t="e">
        <f t="shared" ca="1" si="202"/>
        <v>#REF!</v>
      </c>
      <c r="M456" s="143" t="e">
        <f t="shared" ca="1" si="204"/>
        <v>#REF!</v>
      </c>
      <c r="N456" s="207" t="e">
        <f t="shared" ca="1" si="205"/>
        <v>#REF!</v>
      </c>
      <c r="O456" s="145" t="e">
        <f t="shared" ca="1" si="206"/>
        <v>#REF!</v>
      </c>
      <c r="P456" s="220" t="e">
        <f t="shared" ca="1" si="207"/>
        <v>#REF!</v>
      </c>
      <c r="Q456" s="145" t="e">
        <f t="shared" ca="1" si="208"/>
        <v>#REF!</v>
      </c>
      <c r="R456" s="144" t="e">
        <f t="shared" ca="1" si="209"/>
        <v>#REF!</v>
      </c>
      <c r="S456" s="144" t="e">
        <f t="shared" ca="1" si="210"/>
        <v>#REF!</v>
      </c>
      <c r="T456" s="256" t="e">
        <f t="shared" ca="1" si="211"/>
        <v>#REF!</v>
      </c>
      <c r="U456" s="145" t="e">
        <f t="shared" ca="1" si="212"/>
        <v>#REF!</v>
      </c>
      <c r="V456" s="144" t="e">
        <f t="shared" ca="1" si="213"/>
        <v>#REF!</v>
      </c>
      <c r="W456" s="209"/>
      <c r="X456" s="222"/>
      <c r="Y456" s="258"/>
      <c r="Z456" s="223"/>
      <c r="AA456" s="223"/>
      <c r="AB456" s="223"/>
    </row>
    <row r="457" spans="1:28" s="6" customFormat="1" ht="18" hidden="1" customHeight="1" x14ac:dyDescent="0.25">
      <c r="A457" s="136">
        <v>449</v>
      </c>
      <c r="B457" s="158" t="e">
        <f t="shared" ca="1" si="199"/>
        <v>#REF!</v>
      </c>
      <c r="C457" s="158" t="e">
        <f t="shared" ca="1" si="200"/>
        <v>#REF!</v>
      </c>
      <c r="D457" s="229"/>
      <c r="E457" s="142"/>
      <c r="F457" s="142" t="e">
        <f t="shared" ca="1" si="201"/>
        <v>#REF!</v>
      </c>
      <c r="G457" s="139"/>
      <c r="H457" s="139"/>
      <c r="I457" s="139" t="e">
        <f t="shared" ca="1" si="203"/>
        <v>#REF!</v>
      </c>
      <c r="J457" s="142"/>
      <c r="K457" s="142"/>
      <c r="L457" s="142" t="e">
        <f t="shared" ca="1" si="202"/>
        <v>#REF!</v>
      </c>
      <c r="M457" s="143" t="e">
        <f t="shared" ca="1" si="204"/>
        <v>#REF!</v>
      </c>
      <c r="N457" s="207" t="e">
        <f t="shared" ca="1" si="205"/>
        <v>#REF!</v>
      </c>
      <c r="O457" s="145" t="e">
        <f t="shared" ca="1" si="206"/>
        <v>#REF!</v>
      </c>
      <c r="P457" s="220" t="e">
        <f t="shared" ca="1" si="207"/>
        <v>#REF!</v>
      </c>
      <c r="Q457" s="145" t="e">
        <f t="shared" ca="1" si="208"/>
        <v>#REF!</v>
      </c>
      <c r="R457" s="144" t="e">
        <f t="shared" ca="1" si="209"/>
        <v>#REF!</v>
      </c>
      <c r="S457" s="144" t="e">
        <f t="shared" ca="1" si="210"/>
        <v>#REF!</v>
      </c>
      <c r="T457" s="256" t="e">
        <f t="shared" ca="1" si="211"/>
        <v>#REF!</v>
      </c>
      <c r="U457" s="145" t="e">
        <f t="shared" ca="1" si="212"/>
        <v>#REF!</v>
      </c>
      <c r="V457" s="144" t="e">
        <f t="shared" ca="1" si="213"/>
        <v>#REF!</v>
      </c>
      <c r="W457" s="209"/>
      <c r="X457" s="222"/>
      <c r="Y457" s="258"/>
      <c r="Z457" s="223"/>
      <c r="AA457" s="223"/>
      <c r="AB457" s="223"/>
    </row>
    <row r="458" spans="1:28" s="6" customFormat="1" ht="18" hidden="1" customHeight="1" x14ac:dyDescent="0.25">
      <c r="A458" s="136">
        <v>450</v>
      </c>
      <c r="B458" s="158" t="e">
        <f t="shared" ref="B458:B500" ca="1" si="214">INDIRECT(CONCATENATE($C$507,$D$507,"!$B",$A458 + 8))</f>
        <v>#REF!</v>
      </c>
      <c r="C458" s="158" t="e">
        <f t="shared" ref="C458:C500" ca="1" si="215">INDIRECT(CONCATENATE($C$507,$D$507,"!$C",$A458 + 8))</f>
        <v>#REF!</v>
      </c>
      <c r="D458" s="229"/>
      <c r="E458" s="142"/>
      <c r="F458" s="142" t="e">
        <f t="shared" ref="F458:F500" ca="1" si="216">INDIRECT(CONCATENATE($C$507,$D$507,"!$Z",$A458 + 8))</f>
        <v>#REF!</v>
      </c>
      <c r="G458" s="139"/>
      <c r="H458" s="139"/>
      <c r="I458" s="139" t="e">
        <f t="shared" ca="1" si="203"/>
        <v>#REF!</v>
      </c>
      <c r="J458" s="142"/>
      <c r="K458" s="142"/>
      <c r="L458" s="142" t="e">
        <f t="shared" ref="L458:L500" ca="1" si="217">INDIRECT(CONCATENATE($C$507,$D$507,"!$V",$A458 + 8))</f>
        <v>#REF!</v>
      </c>
      <c r="M458" s="143" t="e">
        <f t="shared" ca="1" si="204"/>
        <v>#REF!</v>
      </c>
      <c r="N458" s="207" t="e">
        <f t="shared" ca="1" si="205"/>
        <v>#REF!</v>
      </c>
      <c r="O458" s="145" t="e">
        <f t="shared" ca="1" si="206"/>
        <v>#REF!</v>
      </c>
      <c r="P458" s="220" t="e">
        <f t="shared" ca="1" si="207"/>
        <v>#REF!</v>
      </c>
      <c r="Q458" s="145" t="e">
        <f t="shared" ca="1" si="208"/>
        <v>#REF!</v>
      </c>
      <c r="R458" s="144" t="e">
        <f t="shared" ca="1" si="209"/>
        <v>#REF!</v>
      </c>
      <c r="S458" s="144" t="e">
        <f t="shared" ca="1" si="210"/>
        <v>#REF!</v>
      </c>
      <c r="T458" s="256" t="e">
        <f t="shared" ca="1" si="211"/>
        <v>#REF!</v>
      </c>
      <c r="U458" s="145" t="e">
        <f t="shared" ca="1" si="212"/>
        <v>#REF!</v>
      </c>
      <c r="V458" s="144" t="e">
        <f t="shared" ca="1" si="213"/>
        <v>#REF!</v>
      </c>
      <c r="W458" s="209"/>
      <c r="X458" s="222"/>
      <c r="Y458" s="258"/>
      <c r="Z458" s="223"/>
      <c r="AA458" s="223"/>
      <c r="AB458" s="223"/>
    </row>
    <row r="459" spans="1:28" s="6" customFormat="1" ht="18" hidden="1" customHeight="1" x14ac:dyDescent="0.25">
      <c r="A459" s="136">
        <v>451</v>
      </c>
      <c r="B459" s="158" t="e">
        <f t="shared" ca="1" si="214"/>
        <v>#REF!</v>
      </c>
      <c r="C459" s="158" t="e">
        <f t="shared" ca="1" si="215"/>
        <v>#REF!</v>
      </c>
      <c r="D459" s="229"/>
      <c r="E459" s="142"/>
      <c r="F459" s="142" t="e">
        <f t="shared" ca="1" si="216"/>
        <v>#REF!</v>
      </c>
      <c r="G459" s="139"/>
      <c r="H459" s="139"/>
      <c r="I459" s="139" t="e">
        <f t="shared" ref="I459:I500" ca="1" si="218">INDIRECT(CONCATENATE($C$507,$D$507,"!$AD",$A459 + 8))</f>
        <v>#REF!</v>
      </c>
      <c r="J459" s="142"/>
      <c r="K459" s="142"/>
      <c r="L459" s="142" t="e">
        <f t="shared" ca="1" si="217"/>
        <v>#REF!</v>
      </c>
      <c r="M459" s="143" t="e">
        <f t="shared" ref="M459:M500" ca="1" si="219">IF(I459&lt;VLOOKUP(L459,$M$505:$Q$513,2),0,VLOOKUP(L459,$M$505:$Q$513,3))</f>
        <v>#REF!</v>
      </c>
      <c r="N459" s="207" t="e">
        <f t="shared" ref="N459:N500" ca="1" si="220">ROUNDDOWN(O459,0)</f>
        <v>#REF!</v>
      </c>
      <c r="O459" s="145" t="e">
        <f t="shared" ref="O459:O500" ca="1" si="221">I459*M459/100</f>
        <v>#REF!</v>
      </c>
      <c r="P459" s="220" t="e">
        <f t="shared" ref="P459:P500" ca="1" si="222">ROUNDDOWN(Q459,0)</f>
        <v>#REF!</v>
      </c>
      <c r="Q459" s="145" t="e">
        <f t="shared" ref="Q459:Q500" ca="1" si="223">N459*R459/100</f>
        <v>#REF!</v>
      </c>
      <c r="R459" s="144" t="e">
        <f t="shared" ref="R459:R500" ca="1" si="224">IF(I459&lt;VLOOKUP(L459,$M$505:$Q$513,2),0,VLOOKUP(L459,$M$505:$Q$513,4))</f>
        <v>#REF!</v>
      </c>
      <c r="S459" s="144" t="e">
        <f t="shared" ref="S459:S500" ca="1" si="225">N459-P459-T459</f>
        <v>#REF!</v>
      </c>
      <c r="T459" s="256" t="e">
        <f t="shared" ref="T459:T500" ca="1" si="226">ROUNDDOWN(U459,0)</f>
        <v>#REF!</v>
      </c>
      <c r="U459" s="145" t="e">
        <f t="shared" ref="U459:U500" ca="1" si="227">N459*V459/100</f>
        <v>#REF!</v>
      </c>
      <c r="V459" s="144" t="e">
        <f t="shared" ref="V459:V500" ca="1" si="228">IF(I459&lt;VLOOKUP(L459,$M$505:$Q$513,2),0,VLOOKUP(L459,$M$505:$Q$513,5))</f>
        <v>#REF!</v>
      </c>
      <c r="W459" s="209"/>
      <c r="X459" s="222"/>
      <c r="Y459" s="258"/>
      <c r="Z459" s="223"/>
      <c r="AA459" s="223"/>
      <c r="AB459" s="223"/>
    </row>
    <row r="460" spans="1:28" s="6" customFormat="1" ht="18" hidden="1" customHeight="1" x14ac:dyDescent="0.25">
      <c r="A460" s="136">
        <v>452</v>
      </c>
      <c r="B460" s="158" t="e">
        <f t="shared" ca="1" si="214"/>
        <v>#REF!</v>
      </c>
      <c r="C460" s="158" t="e">
        <f t="shared" ca="1" si="215"/>
        <v>#REF!</v>
      </c>
      <c r="D460" s="229"/>
      <c r="E460" s="142"/>
      <c r="F460" s="142" t="e">
        <f t="shared" ca="1" si="216"/>
        <v>#REF!</v>
      </c>
      <c r="G460" s="139"/>
      <c r="H460" s="139"/>
      <c r="I460" s="139" t="e">
        <f t="shared" ca="1" si="218"/>
        <v>#REF!</v>
      </c>
      <c r="J460" s="142"/>
      <c r="K460" s="142"/>
      <c r="L460" s="142" t="e">
        <f t="shared" ca="1" si="217"/>
        <v>#REF!</v>
      </c>
      <c r="M460" s="143" t="e">
        <f t="shared" ca="1" si="219"/>
        <v>#REF!</v>
      </c>
      <c r="N460" s="207" t="e">
        <f t="shared" ca="1" si="220"/>
        <v>#REF!</v>
      </c>
      <c r="O460" s="145" t="e">
        <f t="shared" ca="1" si="221"/>
        <v>#REF!</v>
      </c>
      <c r="P460" s="220" t="e">
        <f t="shared" ca="1" si="222"/>
        <v>#REF!</v>
      </c>
      <c r="Q460" s="145" t="e">
        <f t="shared" ca="1" si="223"/>
        <v>#REF!</v>
      </c>
      <c r="R460" s="144" t="e">
        <f t="shared" ca="1" si="224"/>
        <v>#REF!</v>
      </c>
      <c r="S460" s="144" t="e">
        <f t="shared" ca="1" si="225"/>
        <v>#REF!</v>
      </c>
      <c r="T460" s="256" t="e">
        <f t="shared" ca="1" si="226"/>
        <v>#REF!</v>
      </c>
      <c r="U460" s="145" t="e">
        <f t="shared" ca="1" si="227"/>
        <v>#REF!</v>
      </c>
      <c r="V460" s="144" t="e">
        <f t="shared" ca="1" si="228"/>
        <v>#REF!</v>
      </c>
      <c r="W460" s="209"/>
      <c r="X460" s="222"/>
      <c r="Y460" s="258"/>
      <c r="Z460" s="223"/>
      <c r="AA460" s="223"/>
      <c r="AB460" s="223"/>
    </row>
    <row r="461" spans="1:28" s="6" customFormat="1" ht="18" hidden="1" customHeight="1" x14ac:dyDescent="0.25">
      <c r="A461" s="136">
        <v>453</v>
      </c>
      <c r="B461" s="158" t="e">
        <f t="shared" ca="1" si="214"/>
        <v>#REF!</v>
      </c>
      <c r="C461" s="158" t="e">
        <f t="shared" ca="1" si="215"/>
        <v>#REF!</v>
      </c>
      <c r="D461" s="229"/>
      <c r="E461" s="142"/>
      <c r="F461" s="142" t="e">
        <f t="shared" ca="1" si="216"/>
        <v>#REF!</v>
      </c>
      <c r="G461" s="139"/>
      <c r="H461" s="139"/>
      <c r="I461" s="139" t="e">
        <f t="shared" ca="1" si="218"/>
        <v>#REF!</v>
      </c>
      <c r="J461" s="142"/>
      <c r="K461" s="142"/>
      <c r="L461" s="142" t="e">
        <f t="shared" ca="1" si="217"/>
        <v>#REF!</v>
      </c>
      <c r="M461" s="143" t="e">
        <f t="shared" ca="1" si="219"/>
        <v>#REF!</v>
      </c>
      <c r="N461" s="207" t="e">
        <f t="shared" ca="1" si="220"/>
        <v>#REF!</v>
      </c>
      <c r="O461" s="145" t="e">
        <f t="shared" ca="1" si="221"/>
        <v>#REF!</v>
      </c>
      <c r="P461" s="220" t="e">
        <f t="shared" ca="1" si="222"/>
        <v>#REF!</v>
      </c>
      <c r="Q461" s="145" t="e">
        <f t="shared" ca="1" si="223"/>
        <v>#REF!</v>
      </c>
      <c r="R461" s="144" t="e">
        <f t="shared" ca="1" si="224"/>
        <v>#REF!</v>
      </c>
      <c r="S461" s="144" t="e">
        <f t="shared" ca="1" si="225"/>
        <v>#REF!</v>
      </c>
      <c r="T461" s="256" t="e">
        <f t="shared" ca="1" si="226"/>
        <v>#REF!</v>
      </c>
      <c r="U461" s="145" t="e">
        <f t="shared" ca="1" si="227"/>
        <v>#REF!</v>
      </c>
      <c r="V461" s="144" t="e">
        <f t="shared" ca="1" si="228"/>
        <v>#REF!</v>
      </c>
      <c r="W461" s="209"/>
      <c r="X461" s="222"/>
      <c r="Y461" s="258"/>
      <c r="Z461" s="223"/>
      <c r="AA461" s="223"/>
      <c r="AB461" s="223"/>
    </row>
    <row r="462" spans="1:28" s="6" customFormat="1" ht="18" hidden="1" customHeight="1" x14ac:dyDescent="0.25">
      <c r="A462" s="136">
        <v>454</v>
      </c>
      <c r="B462" s="158" t="e">
        <f t="shared" ca="1" si="214"/>
        <v>#REF!</v>
      </c>
      <c r="C462" s="158" t="e">
        <f t="shared" ca="1" si="215"/>
        <v>#REF!</v>
      </c>
      <c r="D462" s="229"/>
      <c r="E462" s="142"/>
      <c r="F462" s="142" t="e">
        <f t="shared" ca="1" si="216"/>
        <v>#REF!</v>
      </c>
      <c r="G462" s="139"/>
      <c r="H462" s="139"/>
      <c r="I462" s="139" t="e">
        <f t="shared" ca="1" si="218"/>
        <v>#REF!</v>
      </c>
      <c r="J462" s="142"/>
      <c r="K462" s="142"/>
      <c r="L462" s="142" t="e">
        <f t="shared" ca="1" si="217"/>
        <v>#REF!</v>
      </c>
      <c r="M462" s="143" t="e">
        <f t="shared" ca="1" si="219"/>
        <v>#REF!</v>
      </c>
      <c r="N462" s="207" t="e">
        <f t="shared" ca="1" si="220"/>
        <v>#REF!</v>
      </c>
      <c r="O462" s="145" t="e">
        <f t="shared" ca="1" si="221"/>
        <v>#REF!</v>
      </c>
      <c r="P462" s="220" t="e">
        <f t="shared" ca="1" si="222"/>
        <v>#REF!</v>
      </c>
      <c r="Q462" s="145" t="e">
        <f t="shared" ca="1" si="223"/>
        <v>#REF!</v>
      </c>
      <c r="R462" s="144" t="e">
        <f t="shared" ca="1" si="224"/>
        <v>#REF!</v>
      </c>
      <c r="S462" s="144" t="e">
        <f t="shared" ca="1" si="225"/>
        <v>#REF!</v>
      </c>
      <c r="T462" s="256" t="e">
        <f t="shared" ca="1" si="226"/>
        <v>#REF!</v>
      </c>
      <c r="U462" s="145" t="e">
        <f t="shared" ca="1" si="227"/>
        <v>#REF!</v>
      </c>
      <c r="V462" s="144" t="e">
        <f t="shared" ca="1" si="228"/>
        <v>#REF!</v>
      </c>
      <c r="W462" s="209"/>
      <c r="X462" s="222"/>
      <c r="Y462" s="258"/>
      <c r="Z462" s="223"/>
      <c r="AA462" s="223"/>
      <c r="AB462" s="223"/>
    </row>
    <row r="463" spans="1:28" s="6" customFormat="1" ht="18" hidden="1" customHeight="1" x14ac:dyDescent="0.25">
      <c r="A463" s="136">
        <v>455</v>
      </c>
      <c r="B463" s="158" t="e">
        <f t="shared" ca="1" si="214"/>
        <v>#REF!</v>
      </c>
      <c r="C463" s="158" t="e">
        <f t="shared" ca="1" si="215"/>
        <v>#REF!</v>
      </c>
      <c r="D463" s="229"/>
      <c r="E463" s="142"/>
      <c r="F463" s="142" t="e">
        <f t="shared" ca="1" si="216"/>
        <v>#REF!</v>
      </c>
      <c r="G463" s="139"/>
      <c r="H463" s="139"/>
      <c r="I463" s="139" t="e">
        <f t="shared" ca="1" si="218"/>
        <v>#REF!</v>
      </c>
      <c r="J463" s="142"/>
      <c r="K463" s="142"/>
      <c r="L463" s="142" t="e">
        <f t="shared" ca="1" si="217"/>
        <v>#REF!</v>
      </c>
      <c r="M463" s="143" t="e">
        <f t="shared" ca="1" si="219"/>
        <v>#REF!</v>
      </c>
      <c r="N463" s="207" t="e">
        <f t="shared" ca="1" si="220"/>
        <v>#REF!</v>
      </c>
      <c r="O463" s="145" t="e">
        <f t="shared" ca="1" si="221"/>
        <v>#REF!</v>
      </c>
      <c r="P463" s="220" t="e">
        <f t="shared" ca="1" si="222"/>
        <v>#REF!</v>
      </c>
      <c r="Q463" s="145" t="e">
        <f t="shared" ca="1" si="223"/>
        <v>#REF!</v>
      </c>
      <c r="R463" s="144" t="e">
        <f t="shared" ca="1" si="224"/>
        <v>#REF!</v>
      </c>
      <c r="S463" s="144" t="e">
        <f t="shared" ca="1" si="225"/>
        <v>#REF!</v>
      </c>
      <c r="T463" s="256" t="e">
        <f t="shared" ca="1" si="226"/>
        <v>#REF!</v>
      </c>
      <c r="U463" s="145" t="e">
        <f t="shared" ca="1" si="227"/>
        <v>#REF!</v>
      </c>
      <c r="V463" s="144" t="e">
        <f t="shared" ca="1" si="228"/>
        <v>#REF!</v>
      </c>
      <c r="W463" s="209"/>
      <c r="X463" s="222"/>
      <c r="Y463" s="258"/>
      <c r="Z463" s="223"/>
      <c r="AA463" s="223"/>
      <c r="AB463" s="223"/>
    </row>
    <row r="464" spans="1:28" s="6" customFormat="1" ht="18" hidden="1" customHeight="1" x14ac:dyDescent="0.25">
      <c r="A464" s="136">
        <v>456</v>
      </c>
      <c r="B464" s="158" t="e">
        <f t="shared" ca="1" si="214"/>
        <v>#REF!</v>
      </c>
      <c r="C464" s="158" t="e">
        <f t="shared" ca="1" si="215"/>
        <v>#REF!</v>
      </c>
      <c r="D464" s="229"/>
      <c r="E464" s="142"/>
      <c r="F464" s="142" t="e">
        <f t="shared" ca="1" si="216"/>
        <v>#REF!</v>
      </c>
      <c r="G464" s="139"/>
      <c r="H464" s="139"/>
      <c r="I464" s="139" t="e">
        <f t="shared" ca="1" si="218"/>
        <v>#REF!</v>
      </c>
      <c r="J464" s="142"/>
      <c r="K464" s="142"/>
      <c r="L464" s="142" t="e">
        <f t="shared" ca="1" si="217"/>
        <v>#REF!</v>
      </c>
      <c r="M464" s="143" t="e">
        <f t="shared" ca="1" si="219"/>
        <v>#REF!</v>
      </c>
      <c r="N464" s="207" t="e">
        <f t="shared" ca="1" si="220"/>
        <v>#REF!</v>
      </c>
      <c r="O464" s="145" t="e">
        <f t="shared" ca="1" si="221"/>
        <v>#REF!</v>
      </c>
      <c r="P464" s="220" t="e">
        <f t="shared" ca="1" si="222"/>
        <v>#REF!</v>
      </c>
      <c r="Q464" s="145" t="e">
        <f t="shared" ca="1" si="223"/>
        <v>#REF!</v>
      </c>
      <c r="R464" s="144" t="e">
        <f t="shared" ca="1" si="224"/>
        <v>#REF!</v>
      </c>
      <c r="S464" s="144" t="e">
        <f t="shared" ca="1" si="225"/>
        <v>#REF!</v>
      </c>
      <c r="T464" s="256" t="e">
        <f t="shared" ca="1" si="226"/>
        <v>#REF!</v>
      </c>
      <c r="U464" s="145" t="e">
        <f t="shared" ca="1" si="227"/>
        <v>#REF!</v>
      </c>
      <c r="V464" s="144" t="e">
        <f t="shared" ca="1" si="228"/>
        <v>#REF!</v>
      </c>
      <c r="W464" s="209"/>
      <c r="X464" s="222"/>
      <c r="Y464" s="258"/>
      <c r="Z464" s="223"/>
      <c r="AA464" s="223"/>
      <c r="AB464" s="223"/>
    </row>
    <row r="465" spans="1:28" s="6" customFormat="1" ht="18" hidden="1" customHeight="1" x14ac:dyDescent="0.25">
      <c r="A465" s="136">
        <v>457</v>
      </c>
      <c r="B465" s="158" t="e">
        <f t="shared" ca="1" si="214"/>
        <v>#REF!</v>
      </c>
      <c r="C465" s="158" t="e">
        <f t="shared" ca="1" si="215"/>
        <v>#REF!</v>
      </c>
      <c r="D465" s="229"/>
      <c r="E465" s="142"/>
      <c r="F465" s="142" t="e">
        <f t="shared" ca="1" si="216"/>
        <v>#REF!</v>
      </c>
      <c r="G465" s="139"/>
      <c r="H465" s="139"/>
      <c r="I465" s="139" t="e">
        <f t="shared" ca="1" si="218"/>
        <v>#REF!</v>
      </c>
      <c r="J465" s="142"/>
      <c r="K465" s="142"/>
      <c r="L465" s="142" t="e">
        <f t="shared" ca="1" si="217"/>
        <v>#REF!</v>
      </c>
      <c r="M465" s="143" t="e">
        <f t="shared" ca="1" si="219"/>
        <v>#REF!</v>
      </c>
      <c r="N465" s="207" t="e">
        <f t="shared" ca="1" si="220"/>
        <v>#REF!</v>
      </c>
      <c r="O465" s="145" t="e">
        <f t="shared" ca="1" si="221"/>
        <v>#REF!</v>
      </c>
      <c r="P465" s="220" t="e">
        <f t="shared" ca="1" si="222"/>
        <v>#REF!</v>
      </c>
      <c r="Q465" s="145" t="e">
        <f t="shared" ca="1" si="223"/>
        <v>#REF!</v>
      </c>
      <c r="R465" s="144" t="e">
        <f t="shared" ca="1" si="224"/>
        <v>#REF!</v>
      </c>
      <c r="S465" s="144" t="e">
        <f t="shared" ca="1" si="225"/>
        <v>#REF!</v>
      </c>
      <c r="T465" s="256" t="e">
        <f t="shared" ca="1" si="226"/>
        <v>#REF!</v>
      </c>
      <c r="U465" s="145" t="e">
        <f t="shared" ca="1" si="227"/>
        <v>#REF!</v>
      </c>
      <c r="V465" s="144" t="e">
        <f t="shared" ca="1" si="228"/>
        <v>#REF!</v>
      </c>
      <c r="W465" s="209"/>
      <c r="X465" s="222"/>
      <c r="Y465" s="258"/>
      <c r="Z465" s="223"/>
      <c r="AA465" s="223"/>
      <c r="AB465" s="223"/>
    </row>
    <row r="466" spans="1:28" s="6" customFormat="1" ht="18" hidden="1" customHeight="1" x14ac:dyDescent="0.25">
      <c r="A466" s="136">
        <v>458</v>
      </c>
      <c r="B466" s="158" t="e">
        <f t="shared" ca="1" si="214"/>
        <v>#REF!</v>
      </c>
      <c r="C466" s="158" t="e">
        <f t="shared" ca="1" si="215"/>
        <v>#REF!</v>
      </c>
      <c r="D466" s="229"/>
      <c r="E466" s="142"/>
      <c r="F466" s="142" t="e">
        <f t="shared" ca="1" si="216"/>
        <v>#REF!</v>
      </c>
      <c r="G466" s="139"/>
      <c r="H466" s="139"/>
      <c r="I466" s="139" t="e">
        <f t="shared" ca="1" si="218"/>
        <v>#REF!</v>
      </c>
      <c r="J466" s="142"/>
      <c r="K466" s="142"/>
      <c r="L466" s="142" t="e">
        <f t="shared" ca="1" si="217"/>
        <v>#REF!</v>
      </c>
      <c r="M466" s="143" t="e">
        <f t="shared" ca="1" si="219"/>
        <v>#REF!</v>
      </c>
      <c r="N466" s="207" t="e">
        <f t="shared" ca="1" si="220"/>
        <v>#REF!</v>
      </c>
      <c r="O466" s="145" t="e">
        <f t="shared" ca="1" si="221"/>
        <v>#REF!</v>
      </c>
      <c r="P466" s="220" t="e">
        <f t="shared" ca="1" si="222"/>
        <v>#REF!</v>
      </c>
      <c r="Q466" s="145" t="e">
        <f t="shared" ca="1" si="223"/>
        <v>#REF!</v>
      </c>
      <c r="R466" s="144" t="e">
        <f t="shared" ca="1" si="224"/>
        <v>#REF!</v>
      </c>
      <c r="S466" s="144" t="e">
        <f t="shared" ca="1" si="225"/>
        <v>#REF!</v>
      </c>
      <c r="T466" s="256" t="e">
        <f t="shared" ca="1" si="226"/>
        <v>#REF!</v>
      </c>
      <c r="U466" s="145" t="e">
        <f t="shared" ca="1" si="227"/>
        <v>#REF!</v>
      </c>
      <c r="V466" s="144" t="e">
        <f t="shared" ca="1" si="228"/>
        <v>#REF!</v>
      </c>
      <c r="W466" s="209"/>
      <c r="X466" s="222"/>
      <c r="Y466" s="258"/>
      <c r="Z466" s="223"/>
      <c r="AA466" s="223"/>
      <c r="AB466" s="223"/>
    </row>
    <row r="467" spans="1:28" s="6" customFormat="1" ht="18" hidden="1" customHeight="1" x14ac:dyDescent="0.25">
      <c r="A467" s="136">
        <v>459</v>
      </c>
      <c r="B467" s="158" t="e">
        <f t="shared" ca="1" si="214"/>
        <v>#REF!</v>
      </c>
      <c r="C467" s="158" t="e">
        <f t="shared" ca="1" si="215"/>
        <v>#REF!</v>
      </c>
      <c r="D467" s="229"/>
      <c r="E467" s="142"/>
      <c r="F467" s="142" t="e">
        <f t="shared" ca="1" si="216"/>
        <v>#REF!</v>
      </c>
      <c r="G467" s="139"/>
      <c r="H467" s="139"/>
      <c r="I467" s="139" t="e">
        <f t="shared" ca="1" si="218"/>
        <v>#REF!</v>
      </c>
      <c r="J467" s="142"/>
      <c r="K467" s="142"/>
      <c r="L467" s="142" t="e">
        <f t="shared" ca="1" si="217"/>
        <v>#REF!</v>
      </c>
      <c r="M467" s="143" t="e">
        <f t="shared" ca="1" si="219"/>
        <v>#REF!</v>
      </c>
      <c r="N467" s="207" t="e">
        <f t="shared" ca="1" si="220"/>
        <v>#REF!</v>
      </c>
      <c r="O467" s="145" t="e">
        <f t="shared" ca="1" si="221"/>
        <v>#REF!</v>
      </c>
      <c r="P467" s="220" t="e">
        <f t="shared" ca="1" si="222"/>
        <v>#REF!</v>
      </c>
      <c r="Q467" s="145" t="e">
        <f t="shared" ca="1" si="223"/>
        <v>#REF!</v>
      </c>
      <c r="R467" s="144" t="e">
        <f t="shared" ca="1" si="224"/>
        <v>#REF!</v>
      </c>
      <c r="S467" s="144" t="e">
        <f t="shared" ca="1" si="225"/>
        <v>#REF!</v>
      </c>
      <c r="T467" s="256" t="e">
        <f t="shared" ca="1" si="226"/>
        <v>#REF!</v>
      </c>
      <c r="U467" s="145" t="e">
        <f t="shared" ca="1" si="227"/>
        <v>#REF!</v>
      </c>
      <c r="V467" s="144" t="e">
        <f t="shared" ca="1" si="228"/>
        <v>#REF!</v>
      </c>
      <c r="W467" s="209"/>
      <c r="X467" s="222"/>
      <c r="Y467" s="258"/>
      <c r="Z467" s="223"/>
      <c r="AA467" s="223"/>
      <c r="AB467" s="223"/>
    </row>
    <row r="468" spans="1:28" s="6" customFormat="1" ht="18" hidden="1" customHeight="1" x14ac:dyDescent="0.25">
      <c r="A468" s="136">
        <v>460</v>
      </c>
      <c r="B468" s="158" t="e">
        <f t="shared" ca="1" si="214"/>
        <v>#REF!</v>
      </c>
      <c r="C468" s="158" t="e">
        <f t="shared" ca="1" si="215"/>
        <v>#REF!</v>
      </c>
      <c r="D468" s="229"/>
      <c r="E468" s="142"/>
      <c r="F468" s="142" t="e">
        <f t="shared" ca="1" si="216"/>
        <v>#REF!</v>
      </c>
      <c r="G468" s="139"/>
      <c r="H468" s="139"/>
      <c r="I468" s="139" t="e">
        <f t="shared" ca="1" si="218"/>
        <v>#REF!</v>
      </c>
      <c r="J468" s="142"/>
      <c r="K468" s="142"/>
      <c r="L468" s="142" t="e">
        <f t="shared" ca="1" si="217"/>
        <v>#REF!</v>
      </c>
      <c r="M468" s="143" t="e">
        <f t="shared" ca="1" si="219"/>
        <v>#REF!</v>
      </c>
      <c r="N468" s="207" t="e">
        <f t="shared" ca="1" si="220"/>
        <v>#REF!</v>
      </c>
      <c r="O468" s="145" t="e">
        <f t="shared" ca="1" si="221"/>
        <v>#REF!</v>
      </c>
      <c r="P468" s="220" t="e">
        <f t="shared" ca="1" si="222"/>
        <v>#REF!</v>
      </c>
      <c r="Q468" s="145" t="e">
        <f t="shared" ca="1" si="223"/>
        <v>#REF!</v>
      </c>
      <c r="R468" s="144" t="e">
        <f t="shared" ca="1" si="224"/>
        <v>#REF!</v>
      </c>
      <c r="S468" s="144" t="e">
        <f t="shared" ca="1" si="225"/>
        <v>#REF!</v>
      </c>
      <c r="T468" s="256" t="e">
        <f t="shared" ca="1" si="226"/>
        <v>#REF!</v>
      </c>
      <c r="U468" s="145" t="e">
        <f t="shared" ca="1" si="227"/>
        <v>#REF!</v>
      </c>
      <c r="V468" s="144" t="e">
        <f t="shared" ca="1" si="228"/>
        <v>#REF!</v>
      </c>
      <c r="W468" s="209"/>
      <c r="X468" s="222"/>
      <c r="Y468" s="258"/>
      <c r="Z468" s="223"/>
      <c r="AA468" s="223"/>
      <c r="AB468" s="223"/>
    </row>
    <row r="469" spans="1:28" s="6" customFormat="1" ht="18" hidden="1" customHeight="1" x14ac:dyDescent="0.25">
      <c r="A469" s="136">
        <v>461</v>
      </c>
      <c r="B469" s="158" t="e">
        <f t="shared" ca="1" si="214"/>
        <v>#REF!</v>
      </c>
      <c r="C469" s="158" t="e">
        <f t="shared" ca="1" si="215"/>
        <v>#REF!</v>
      </c>
      <c r="D469" s="229"/>
      <c r="E469" s="142"/>
      <c r="F469" s="142" t="e">
        <f t="shared" ca="1" si="216"/>
        <v>#REF!</v>
      </c>
      <c r="G469" s="139"/>
      <c r="H469" s="139"/>
      <c r="I469" s="139" t="e">
        <f t="shared" ca="1" si="218"/>
        <v>#REF!</v>
      </c>
      <c r="J469" s="142"/>
      <c r="K469" s="142"/>
      <c r="L469" s="142" t="e">
        <f t="shared" ca="1" si="217"/>
        <v>#REF!</v>
      </c>
      <c r="M469" s="143" t="e">
        <f t="shared" ca="1" si="219"/>
        <v>#REF!</v>
      </c>
      <c r="N469" s="207" t="e">
        <f t="shared" ca="1" si="220"/>
        <v>#REF!</v>
      </c>
      <c r="O469" s="145" t="e">
        <f t="shared" ca="1" si="221"/>
        <v>#REF!</v>
      </c>
      <c r="P469" s="220" t="e">
        <f t="shared" ca="1" si="222"/>
        <v>#REF!</v>
      </c>
      <c r="Q469" s="145" t="e">
        <f t="shared" ca="1" si="223"/>
        <v>#REF!</v>
      </c>
      <c r="R469" s="144" t="e">
        <f t="shared" ca="1" si="224"/>
        <v>#REF!</v>
      </c>
      <c r="S469" s="144" t="e">
        <f t="shared" ca="1" si="225"/>
        <v>#REF!</v>
      </c>
      <c r="T469" s="256" t="e">
        <f t="shared" ca="1" si="226"/>
        <v>#REF!</v>
      </c>
      <c r="U469" s="145" t="e">
        <f t="shared" ca="1" si="227"/>
        <v>#REF!</v>
      </c>
      <c r="V469" s="144" t="e">
        <f t="shared" ca="1" si="228"/>
        <v>#REF!</v>
      </c>
      <c r="W469" s="209"/>
      <c r="X469" s="222"/>
      <c r="Y469" s="258"/>
      <c r="Z469" s="223"/>
      <c r="AA469" s="223"/>
      <c r="AB469" s="223"/>
    </row>
    <row r="470" spans="1:28" s="6" customFormat="1" ht="18" hidden="1" customHeight="1" x14ac:dyDescent="0.25">
      <c r="A470" s="136">
        <v>462</v>
      </c>
      <c r="B470" s="158" t="e">
        <f t="shared" ca="1" si="214"/>
        <v>#REF!</v>
      </c>
      <c r="C470" s="158" t="e">
        <f t="shared" ca="1" si="215"/>
        <v>#REF!</v>
      </c>
      <c r="D470" s="229"/>
      <c r="E470" s="142"/>
      <c r="F470" s="142" t="e">
        <f t="shared" ca="1" si="216"/>
        <v>#REF!</v>
      </c>
      <c r="G470" s="139"/>
      <c r="H470" s="139"/>
      <c r="I470" s="139" t="e">
        <f t="shared" ca="1" si="218"/>
        <v>#REF!</v>
      </c>
      <c r="J470" s="142"/>
      <c r="K470" s="142"/>
      <c r="L470" s="142" t="e">
        <f t="shared" ca="1" si="217"/>
        <v>#REF!</v>
      </c>
      <c r="M470" s="143" t="e">
        <f t="shared" ca="1" si="219"/>
        <v>#REF!</v>
      </c>
      <c r="N470" s="207" t="e">
        <f t="shared" ca="1" si="220"/>
        <v>#REF!</v>
      </c>
      <c r="O470" s="145" t="e">
        <f t="shared" ca="1" si="221"/>
        <v>#REF!</v>
      </c>
      <c r="P470" s="220" t="e">
        <f t="shared" ca="1" si="222"/>
        <v>#REF!</v>
      </c>
      <c r="Q470" s="145" t="e">
        <f t="shared" ca="1" si="223"/>
        <v>#REF!</v>
      </c>
      <c r="R470" s="144" t="e">
        <f t="shared" ca="1" si="224"/>
        <v>#REF!</v>
      </c>
      <c r="S470" s="144" t="e">
        <f t="shared" ca="1" si="225"/>
        <v>#REF!</v>
      </c>
      <c r="T470" s="256" t="e">
        <f t="shared" ca="1" si="226"/>
        <v>#REF!</v>
      </c>
      <c r="U470" s="145" t="e">
        <f t="shared" ca="1" si="227"/>
        <v>#REF!</v>
      </c>
      <c r="V470" s="144" t="e">
        <f t="shared" ca="1" si="228"/>
        <v>#REF!</v>
      </c>
      <c r="W470" s="209"/>
      <c r="X470" s="222"/>
      <c r="Y470" s="258"/>
      <c r="Z470" s="223"/>
      <c r="AA470" s="223"/>
      <c r="AB470" s="223"/>
    </row>
    <row r="471" spans="1:28" s="6" customFormat="1" ht="18" hidden="1" customHeight="1" x14ac:dyDescent="0.25">
      <c r="A471" s="136">
        <v>463</v>
      </c>
      <c r="B471" s="158" t="e">
        <f t="shared" ca="1" si="214"/>
        <v>#REF!</v>
      </c>
      <c r="C471" s="158" t="e">
        <f t="shared" ca="1" si="215"/>
        <v>#REF!</v>
      </c>
      <c r="D471" s="229"/>
      <c r="E471" s="142"/>
      <c r="F471" s="142" t="e">
        <f t="shared" ca="1" si="216"/>
        <v>#REF!</v>
      </c>
      <c r="G471" s="139"/>
      <c r="H471" s="139"/>
      <c r="I471" s="139" t="e">
        <f t="shared" ca="1" si="218"/>
        <v>#REF!</v>
      </c>
      <c r="J471" s="142"/>
      <c r="K471" s="142"/>
      <c r="L471" s="142" t="e">
        <f t="shared" ca="1" si="217"/>
        <v>#REF!</v>
      </c>
      <c r="M471" s="143" t="e">
        <f t="shared" ca="1" si="219"/>
        <v>#REF!</v>
      </c>
      <c r="N471" s="207" t="e">
        <f t="shared" ca="1" si="220"/>
        <v>#REF!</v>
      </c>
      <c r="O471" s="145" t="e">
        <f t="shared" ca="1" si="221"/>
        <v>#REF!</v>
      </c>
      <c r="P471" s="220" t="e">
        <f t="shared" ca="1" si="222"/>
        <v>#REF!</v>
      </c>
      <c r="Q471" s="145" t="e">
        <f t="shared" ca="1" si="223"/>
        <v>#REF!</v>
      </c>
      <c r="R471" s="144" t="e">
        <f t="shared" ca="1" si="224"/>
        <v>#REF!</v>
      </c>
      <c r="S471" s="144" t="e">
        <f t="shared" ca="1" si="225"/>
        <v>#REF!</v>
      </c>
      <c r="T471" s="256" t="e">
        <f t="shared" ca="1" si="226"/>
        <v>#REF!</v>
      </c>
      <c r="U471" s="145" t="e">
        <f t="shared" ca="1" si="227"/>
        <v>#REF!</v>
      </c>
      <c r="V471" s="144" t="e">
        <f t="shared" ca="1" si="228"/>
        <v>#REF!</v>
      </c>
      <c r="W471" s="209"/>
      <c r="X471" s="222"/>
      <c r="Y471" s="258"/>
      <c r="Z471" s="223"/>
      <c r="AA471" s="223"/>
      <c r="AB471" s="223"/>
    </row>
    <row r="472" spans="1:28" s="6" customFormat="1" ht="18" hidden="1" customHeight="1" x14ac:dyDescent="0.25">
      <c r="A472" s="136">
        <v>464</v>
      </c>
      <c r="B472" s="158" t="e">
        <f t="shared" ca="1" si="214"/>
        <v>#REF!</v>
      </c>
      <c r="C472" s="158" t="e">
        <f t="shared" ca="1" si="215"/>
        <v>#REF!</v>
      </c>
      <c r="D472" s="229"/>
      <c r="E472" s="142"/>
      <c r="F472" s="142" t="e">
        <f t="shared" ca="1" si="216"/>
        <v>#REF!</v>
      </c>
      <c r="G472" s="139"/>
      <c r="H472" s="139"/>
      <c r="I472" s="139" t="e">
        <f t="shared" ca="1" si="218"/>
        <v>#REF!</v>
      </c>
      <c r="J472" s="142"/>
      <c r="K472" s="142"/>
      <c r="L472" s="142" t="e">
        <f t="shared" ca="1" si="217"/>
        <v>#REF!</v>
      </c>
      <c r="M472" s="143" t="e">
        <f t="shared" ca="1" si="219"/>
        <v>#REF!</v>
      </c>
      <c r="N472" s="207" t="e">
        <f t="shared" ca="1" si="220"/>
        <v>#REF!</v>
      </c>
      <c r="O472" s="145" t="e">
        <f t="shared" ca="1" si="221"/>
        <v>#REF!</v>
      </c>
      <c r="P472" s="220" t="e">
        <f t="shared" ca="1" si="222"/>
        <v>#REF!</v>
      </c>
      <c r="Q472" s="145" t="e">
        <f t="shared" ca="1" si="223"/>
        <v>#REF!</v>
      </c>
      <c r="R472" s="144" t="e">
        <f t="shared" ca="1" si="224"/>
        <v>#REF!</v>
      </c>
      <c r="S472" s="144" t="e">
        <f t="shared" ca="1" si="225"/>
        <v>#REF!</v>
      </c>
      <c r="T472" s="256" t="e">
        <f t="shared" ca="1" si="226"/>
        <v>#REF!</v>
      </c>
      <c r="U472" s="145" t="e">
        <f t="shared" ca="1" si="227"/>
        <v>#REF!</v>
      </c>
      <c r="V472" s="144" t="e">
        <f t="shared" ca="1" si="228"/>
        <v>#REF!</v>
      </c>
      <c r="W472" s="209"/>
      <c r="X472" s="222"/>
      <c r="Y472" s="258"/>
      <c r="Z472" s="223"/>
      <c r="AA472" s="223"/>
      <c r="AB472" s="223"/>
    </row>
    <row r="473" spans="1:28" s="6" customFormat="1" ht="18" hidden="1" customHeight="1" x14ac:dyDescent="0.25">
      <c r="A473" s="136">
        <v>465</v>
      </c>
      <c r="B473" s="158" t="e">
        <f t="shared" ca="1" si="214"/>
        <v>#REF!</v>
      </c>
      <c r="C473" s="158" t="e">
        <f t="shared" ca="1" si="215"/>
        <v>#REF!</v>
      </c>
      <c r="D473" s="229"/>
      <c r="E473" s="142"/>
      <c r="F473" s="142" t="e">
        <f t="shared" ca="1" si="216"/>
        <v>#REF!</v>
      </c>
      <c r="G473" s="139"/>
      <c r="H473" s="139"/>
      <c r="I473" s="139" t="e">
        <f t="shared" ca="1" si="218"/>
        <v>#REF!</v>
      </c>
      <c r="J473" s="142"/>
      <c r="K473" s="142"/>
      <c r="L473" s="142" t="e">
        <f t="shared" ca="1" si="217"/>
        <v>#REF!</v>
      </c>
      <c r="M473" s="143" t="e">
        <f t="shared" ca="1" si="219"/>
        <v>#REF!</v>
      </c>
      <c r="N473" s="207" t="e">
        <f t="shared" ca="1" si="220"/>
        <v>#REF!</v>
      </c>
      <c r="O473" s="145" t="e">
        <f t="shared" ca="1" si="221"/>
        <v>#REF!</v>
      </c>
      <c r="P473" s="220" t="e">
        <f t="shared" ca="1" si="222"/>
        <v>#REF!</v>
      </c>
      <c r="Q473" s="145" t="e">
        <f t="shared" ca="1" si="223"/>
        <v>#REF!</v>
      </c>
      <c r="R473" s="144" t="e">
        <f t="shared" ca="1" si="224"/>
        <v>#REF!</v>
      </c>
      <c r="S473" s="144" t="e">
        <f t="shared" ca="1" si="225"/>
        <v>#REF!</v>
      </c>
      <c r="T473" s="256" t="e">
        <f t="shared" ca="1" si="226"/>
        <v>#REF!</v>
      </c>
      <c r="U473" s="145" t="e">
        <f t="shared" ca="1" si="227"/>
        <v>#REF!</v>
      </c>
      <c r="V473" s="144" t="e">
        <f t="shared" ca="1" si="228"/>
        <v>#REF!</v>
      </c>
      <c r="W473" s="209"/>
      <c r="X473" s="222"/>
      <c r="Y473" s="258"/>
      <c r="Z473" s="223"/>
      <c r="AA473" s="223"/>
      <c r="AB473" s="223"/>
    </row>
    <row r="474" spans="1:28" s="6" customFormat="1" ht="18" hidden="1" customHeight="1" x14ac:dyDescent="0.25">
      <c r="A474" s="136">
        <v>466</v>
      </c>
      <c r="B474" s="158" t="e">
        <f t="shared" ca="1" si="214"/>
        <v>#REF!</v>
      </c>
      <c r="C474" s="158" t="e">
        <f t="shared" ca="1" si="215"/>
        <v>#REF!</v>
      </c>
      <c r="D474" s="229"/>
      <c r="E474" s="142"/>
      <c r="F474" s="142" t="e">
        <f t="shared" ca="1" si="216"/>
        <v>#REF!</v>
      </c>
      <c r="G474" s="139"/>
      <c r="H474" s="139"/>
      <c r="I474" s="139" t="e">
        <f t="shared" ca="1" si="218"/>
        <v>#REF!</v>
      </c>
      <c r="J474" s="142"/>
      <c r="K474" s="142"/>
      <c r="L474" s="142" t="e">
        <f t="shared" ca="1" si="217"/>
        <v>#REF!</v>
      </c>
      <c r="M474" s="143" t="e">
        <f t="shared" ca="1" si="219"/>
        <v>#REF!</v>
      </c>
      <c r="N474" s="207" t="e">
        <f t="shared" ca="1" si="220"/>
        <v>#REF!</v>
      </c>
      <c r="O474" s="145" t="e">
        <f t="shared" ca="1" si="221"/>
        <v>#REF!</v>
      </c>
      <c r="P474" s="220" t="e">
        <f t="shared" ca="1" si="222"/>
        <v>#REF!</v>
      </c>
      <c r="Q474" s="145" t="e">
        <f t="shared" ca="1" si="223"/>
        <v>#REF!</v>
      </c>
      <c r="R474" s="144" t="e">
        <f t="shared" ca="1" si="224"/>
        <v>#REF!</v>
      </c>
      <c r="S474" s="144" t="e">
        <f t="shared" ca="1" si="225"/>
        <v>#REF!</v>
      </c>
      <c r="T474" s="256" t="e">
        <f t="shared" ca="1" si="226"/>
        <v>#REF!</v>
      </c>
      <c r="U474" s="145" t="e">
        <f t="shared" ca="1" si="227"/>
        <v>#REF!</v>
      </c>
      <c r="V474" s="144" t="e">
        <f t="shared" ca="1" si="228"/>
        <v>#REF!</v>
      </c>
      <c r="W474" s="209"/>
      <c r="X474" s="222"/>
      <c r="Y474" s="258"/>
      <c r="Z474" s="223"/>
      <c r="AA474" s="223"/>
      <c r="AB474" s="223"/>
    </row>
    <row r="475" spans="1:28" s="6" customFormat="1" ht="18" hidden="1" customHeight="1" x14ac:dyDescent="0.25">
      <c r="A475" s="136">
        <v>467</v>
      </c>
      <c r="B475" s="158" t="e">
        <f t="shared" ca="1" si="214"/>
        <v>#REF!</v>
      </c>
      <c r="C475" s="158" t="e">
        <f t="shared" ca="1" si="215"/>
        <v>#REF!</v>
      </c>
      <c r="D475" s="229"/>
      <c r="E475" s="142"/>
      <c r="F475" s="142" t="e">
        <f t="shared" ca="1" si="216"/>
        <v>#REF!</v>
      </c>
      <c r="G475" s="139"/>
      <c r="H475" s="139"/>
      <c r="I475" s="139" t="e">
        <f t="shared" ca="1" si="218"/>
        <v>#REF!</v>
      </c>
      <c r="J475" s="142"/>
      <c r="K475" s="142"/>
      <c r="L475" s="142" t="e">
        <f t="shared" ca="1" si="217"/>
        <v>#REF!</v>
      </c>
      <c r="M475" s="143" t="e">
        <f t="shared" ca="1" si="219"/>
        <v>#REF!</v>
      </c>
      <c r="N475" s="207" t="e">
        <f t="shared" ca="1" si="220"/>
        <v>#REF!</v>
      </c>
      <c r="O475" s="145" t="e">
        <f t="shared" ca="1" si="221"/>
        <v>#REF!</v>
      </c>
      <c r="P475" s="220" t="e">
        <f t="shared" ca="1" si="222"/>
        <v>#REF!</v>
      </c>
      <c r="Q475" s="145" t="e">
        <f t="shared" ca="1" si="223"/>
        <v>#REF!</v>
      </c>
      <c r="R475" s="144" t="e">
        <f t="shared" ca="1" si="224"/>
        <v>#REF!</v>
      </c>
      <c r="S475" s="144" t="e">
        <f t="shared" ca="1" si="225"/>
        <v>#REF!</v>
      </c>
      <c r="T475" s="256" t="e">
        <f t="shared" ca="1" si="226"/>
        <v>#REF!</v>
      </c>
      <c r="U475" s="145" t="e">
        <f t="shared" ca="1" si="227"/>
        <v>#REF!</v>
      </c>
      <c r="V475" s="144" t="e">
        <f t="shared" ca="1" si="228"/>
        <v>#REF!</v>
      </c>
      <c r="W475" s="209"/>
      <c r="X475" s="222"/>
      <c r="Y475" s="258"/>
      <c r="Z475" s="223"/>
      <c r="AA475" s="223"/>
      <c r="AB475" s="223"/>
    </row>
    <row r="476" spans="1:28" s="6" customFormat="1" ht="18" hidden="1" customHeight="1" x14ac:dyDescent="0.25">
      <c r="A476" s="136">
        <v>468</v>
      </c>
      <c r="B476" s="158" t="e">
        <f t="shared" ca="1" si="214"/>
        <v>#REF!</v>
      </c>
      <c r="C476" s="158" t="e">
        <f t="shared" ca="1" si="215"/>
        <v>#REF!</v>
      </c>
      <c r="D476" s="229"/>
      <c r="E476" s="142"/>
      <c r="F476" s="142" t="e">
        <f t="shared" ca="1" si="216"/>
        <v>#REF!</v>
      </c>
      <c r="G476" s="139"/>
      <c r="H476" s="139"/>
      <c r="I476" s="139" t="e">
        <f t="shared" ca="1" si="218"/>
        <v>#REF!</v>
      </c>
      <c r="J476" s="142"/>
      <c r="K476" s="142"/>
      <c r="L476" s="142" t="e">
        <f t="shared" ca="1" si="217"/>
        <v>#REF!</v>
      </c>
      <c r="M476" s="143" t="e">
        <f t="shared" ca="1" si="219"/>
        <v>#REF!</v>
      </c>
      <c r="N476" s="207" t="e">
        <f t="shared" ca="1" si="220"/>
        <v>#REF!</v>
      </c>
      <c r="O476" s="145" t="e">
        <f t="shared" ca="1" si="221"/>
        <v>#REF!</v>
      </c>
      <c r="P476" s="220" t="e">
        <f t="shared" ca="1" si="222"/>
        <v>#REF!</v>
      </c>
      <c r="Q476" s="145" t="e">
        <f t="shared" ca="1" si="223"/>
        <v>#REF!</v>
      </c>
      <c r="R476" s="144" t="e">
        <f t="shared" ca="1" si="224"/>
        <v>#REF!</v>
      </c>
      <c r="S476" s="144" t="e">
        <f t="shared" ca="1" si="225"/>
        <v>#REF!</v>
      </c>
      <c r="T476" s="256" t="e">
        <f t="shared" ca="1" si="226"/>
        <v>#REF!</v>
      </c>
      <c r="U476" s="145" t="e">
        <f t="shared" ca="1" si="227"/>
        <v>#REF!</v>
      </c>
      <c r="V476" s="144" t="e">
        <f t="shared" ca="1" si="228"/>
        <v>#REF!</v>
      </c>
      <c r="W476" s="209"/>
      <c r="X476" s="222"/>
      <c r="Y476" s="258"/>
      <c r="Z476" s="223"/>
      <c r="AA476" s="223"/>
      <c r="AB476" s="223"/>
    </row>
    <row r="477" spans="1:28" s="6" customFormat="1" ht="18" hidden="1" customHeight="1" x14ac:dyDescent="0.25">
      <c r="A477" s="136">
        <v>469</v>
      </c>
      <c r="B477" s="158" t="e">
        <f t="shared" ca="1" si="214"/>
        <v>#REF!</v>
      </c>
      <c r="C477" s="158" t="e">
        <f t="shared" ca="1" si="215"/>
        <v>#REF!</v>
      </c>
      <c r="D477" s="229"/>
      <c r="E477" s="142"/>
      <c r="F477" s="142" t="e">
        <f t="shared" ca="1" si="216"/>
        <v>#REF!</v>
      </c>
      <c r="G477" s="139"/>
      <c r="H477" s="139"/>
      <c r="I477" s="139" t="e">
        <f t="shared" ca="1" si="218"/>
        <v>#REF!</v>
      </c>
      <c r="J477" s="142"/>
      <c r="K477" s="142"/>
      <c r="L477" s="142" t="e">
        <f t="shared" ca="1" si="217"/>
        <v>#REF!</v>
      </c>
      <c r="M477" s="143" t="e">
        <f t="shared" ca="1" si="219"/>
        <v>#REF!</v>
      </c>
      <c r="N477" s="207" t="e">
        <f t="shared" ca="1" si="220"/>
        <v>#REF!</v>
      </c>
      <c r="O477" s="145" t="e">
        <f t="shared" ca="1" si="221"/>
        <v>#REF!</v>
      </c>
      <c r="P477" s="220" t="e">
        <f t="shared" ca="1" si="222"/>
        <v>#REF!</v>
      </c>
      <c r="Q477" s="145" t="e">
        <f t="shared" ca="1" si="223"/>
        <v>#REF!</v>
      </c>
      <c r="R477" s="144" t="e">
        <f t="shared" ca="1" si="224"/>
        <v>#REF!</v>
      </c>
      <c r="S477" s="144" t="e">
        <f t="shared" ca="1" si="225"/>
        <v>#REF!</v>
      </c>
      <c r="T477" s="256" t="e">
        <f t="shared" ca="1" si="226"/>
        <v>#REF!</v>
      </c>
      <c r="U477" s="145" t="e">
        <f t="shared" ca="1" si="227"/>
        <v>#REF!</v>
      </c>
      <c r="V477" s="144" t="e">
        <f t="shared" ca="1" si="228"/>
        <v>#REF!</v>
      </c>
      <c r="W477" s="209"/>
      <c r="X477" s="222"/>
      <c r="Y477" s="258"/>
      <c r="Z477" s="223"/>
      <c r="AA477" s="223"/>
      <c r="AB477" s="223"/>
    </row>
    <row r="478" spans="1:28" s="6" customFormat="1" ht="18" hidden="1" customHeight="1" x14ac:dyDescent="0.25">
      <c r="A478" s="136">
        <v>470</v>
      </c>
      <c r="B478" s="158" t="e">
        <f t="shared" ca="1" si="214"/>
        <v>#REF!</v>
      </c>
      <c r="C478" s="158" t="e">
        <f t="shared" ca="1" si="215"/>
        <v>#REF!</v>
      </c>
      <c r="D478" s="229"/>
      <c r="E478" s="142"/>
      <c r="F478" s="142" t="e">
        <f t="shared" ca="1" si="216"/>
        <v>#REF!</v>
      </c>
      <c r="G478" s="139"/>
      <c r="H478" s="139"/>
      <c r="I478" s="139" t="e">
        <f t="shared" ca="1" si="218"/>
        <v>#REF!</v>
      </c>
      <c r="J478" s="142"/>
      <c r="K478" s="142"/>
      <c r="L478" s="142" t="e">
        <f t="shared" ca="1" si="217"/>
        <v>#REF!</v>
      </c>
      <c r="M478" s="143" t="e">
        <f t="shared" ca="1" si="219"/>
        <v>#REF!</v>
      </c>
      <c r="N478" s="207" t="e">
        <f t="shared" ca="1" si="220"/>
        <v>#REF!</v>
      </c>
      <c r="O478" s="145" t="e">
        <f t="shared" ca="1" si="221"/>
        <v>#REF!</v>
      </c>
      <c r="P478" s="220" t="e">
        <f t="shared" ca="1" si="222"/>
        <v>#REF!</v>
      </c>
      <c r="Q478" s="145" t="e">
        <f t="shared" ca="1" si="223"/>
        <v>#REF!</v>
      </c>
      <c r="R478" s="144" t="e">
        <f t="shared" ca="1" si="224"/>
        <v>#REF!</v>
      </c>
      <c r="S478" s="144" t="e">
        <f t="shared" ca="1" si="225"/>
        <v>#REF!</v>
      </c>
      <c r="T478" s="256" t="e">
        <f t="shared" ca="1" si="226"/>
        <v>#REF!</v>
      </c>
      <c r="U478" s="145" t="e">
        <f t="shared" ca="1" si="227"/>
        <v>#REF!</v>
      </c>
      <c r="V478" s="144" t="e">
        <f t="shared" ca="1" si="228"/>
        <v>#REF!</v>
      </c>
      <c r="W478" s="209"/>
      <c r="X478" s="222"/>
      <c r="Y478" s="258"/>
      <c r="Z478" s="223"/>
      <c r="AA478" s="223"/>
      <c r="AB478" s="223"/>
    </row>
    <row r="479" spans="1:28" s="6" customFormat="1" ht="18" hidden="1" customHeight="1" x14ac:dyDescent="0.25">
      <c r="A479" s="136">
        <v>471</v>
      </c>
      <c r="B479" s="158" t="e">
        <f t="shared" ca="1" si="214"/>
        <v>#REF!</v>
      </c>
      <c r="C479" s="158" t="e">
        <f t="shared" ca="1" si="215"/>
        <v>#REF!</v>
      </c>
      <c r="D479" s="229"/>
      <c r="E479" s="142"/>
      <c r="F479" s="142" t="e">
        <f t="shared" ca="1" si="216"/>
        <v>#REF!</v>
      </c>
      <c r="G479" s="139"/>
      <c r="H479" s="139"/>
      <c r="I479" s="139" t="e">
        <f t="shared" ca="1" si="218"/>
        <v>#REF!</v>
      </c>
      <c r="J479" s="142"/>
      <c r="K479" s="142"/>
      <c r="L479" s="142" t="e">
        <f t="shared" ca="1" si="217"/>
        <v>#REF!</v>
      </c>
      <c r="M479" s="143" t="e">
        <f t="shared" ca="1" si="219"/>
        <v>#REF!</v>
      </c>
      <c r="N479" s="207" t="e">
        <f t="shared" ca="1" si="220"/>
        <v>#REF!</v>
      </c>
      <c r="O479" s="145" t="e">
        <f t="shared" ca="1" si="221"/>
        <v>#REF!</v>
      </c>
      <c r="P479" s="220" t="e">
        <f t="shared" ca="1" si="222"/>
        <v>#REF!</v>
      </c>
      <c r="Q479" s="145" t="e">
        <f t="shared" ca="1" si="223"/>
        <v>#REF!</v>
      </c>
      <c r="R479" s="144" t="e">
        <f t="shared" ca="1" si="224"/>
        <v>#REF!</v>
      </c>
      <c r="S479" s="144" t="e">
        <f t="shared" ca="1" si="225"/>
        <v>#REF!</v>
      </c>
      <c r="T479" s="256" t="e">
        <f t="shared" ca="1" si="226"/>
        <v>#REF!</v>
      </c>
      <c r="U479" s="145" t="e">
        <f t="shared" ca="1" si="227"/>
        <v>#REF!</v>
      </c>
      <c r="V479" s="144" t="e">
        <f t="shared" ca="1" si="228"/>
        <v>#REF!</v>
      </c>
      <c r="W479" s="209"/>
      <c r="X479" s="222"/>
      <c r="Y479" s="258"/>
      <c r="Z479" s="223"/>
      <c r="AA479" s="223"/>
      <c r="AB479" s="223"/>
    </row>
    <row r="480" spans="1:28" s="6" customFormat="1" ht="18" hidden="1" customHeight="1" x14ac:dyDescent="0.25">
      <c r="A480" s="136">
        <v>472</v>
      </c>
      <c r="B480" s="158" t="e">
        <f t="shared" ca="1" si="214"/>
        <v>#REF!</v>
      </c>
      <c r="C480" s="158" t="e">
        <f t="shared" ca="1" si="215"/>
        <v>#REF!</v>
      </c>
      <c r="D480" s="229"/>
      <c r="E480" s="142"/>
      <c r="F480" s="142" t="e">
        <f t="shared" ca="1" si="216"/>
        <v>#REF!</v>
      </c>
      <c r="G480" s="139"/>
      <c r="H480" s="139"/>
      <c r="I480" s="139" t="e">
        <f t="shared" ca="1" si="218"/>
        <v>#REF!</v>
      </c>
      <c r="J480" s="142"/>
      <c r="K480" s="142"/>
      <c r="L480" s="142" t="e">
        <f t="shared" ca="1" si="217"/>
        <v>#REF!</v>
      </c>
      <c r="M480" s="143" t="e">
        <f t="shared" ca="1" si="219"/>
        <v>#REF!</v>
      </c>
      <c r="N480" s="207" t="e">
        <f t="shared" ca="1" si="220"/>
        <v>#REF!</v>
      </c>
      <c r="O480" s="145" t="e">
        <f t="shared" ca="1" si="221"/>
        <v>#REF!</v>
      </c>
      <c r="P480" s="220" t="e">
        <f t="shared" ca="1" si="222"/>
        <v>#REF!</v>
      </c>
      <c r="Q480" s="145" t="e">
        <f t="shared" ca="1" si="223"/>
        <v>#REF!</v>
      </c>
      <c r="R480" s="144" t="e">
        <f t="shared" ca="1" si="224"/>
        <v>#REF!</v>
      </c>
      <c r="S480" s="144" t="e">
        <f t="shared" ca="1" si="225"/>
        <v>#REF!</v>
      </c>
      <c r="T480" s="256" t="e">
        <f t="shared" ca="1" si="226"/>
        <v>#REF!</v>
      </c>
      <c r="U480" s="145" t="e">
        <f t="shared" ca="1" si="227"/>
        <v>#REF!</v>
      </c>
      <c r="V480" s="144" t="e">
        <f t="shared" ca="1" si="228"/>
        <v>#REF!</v>
      </c>
      <c r="W480" s="209"/>
      <c r="X480" s="222"/>
      <c r="Y480" s="258"/>
      <c r="Z480" s="223"/>
      <c r="AA480" s="223"/>
      <c r="AB480" s="223"/>
    </row>
    <row r="481" spans="1:28" s="6" customFormat="1" ht="18" hidden="1" customHeight="1" x14ac:dyDescent="0.25">
      <c r="A481" s="136">
        <v>473</v>
      </c>
      <c r="B481" s="158" t="e">
        <f t="shared" ca="1" si="214"/>
        <v>#REF!</v>
      </c>
      <c r="C481" s="158" t="e">
        <f t="shared" ca="1" si="215"/>
        <v>#REF!</v>
      </c>
      <c r="D481" s="229"/>
      <c r="E481" s="142"/>
      <c r="F481" s="142" t="e">
        <f t="shared" ca="1" si="216"/>
        <v>#REF!</v>
      </c>
      <c r="G481" s="139"/>
      <c r="H481" s="139"/>
      <c r="I481" s="139" t="e">
        <f t="shared" ca="1" si="218"/>
        <v>#REF!</v>
      </c>
      <c r="J481" s="142"/>
      <c r="K481" s="142"/>
      <c r="L481" s="142" t="e">
        <f t="shared" ca="1" si="217"/>
        <v>#REF!</v>
      </c>
      <c r="M481" s="143" t="e">
        <f t="shared" ca="1" si="219"/>
        <v>#REF!</v>
      </c>
      <c r="N481" s="207" t="e">
        <f t="shared" ca="1" si="220"/>
        <v>#REF!</v>
      </c>
      <c r="O481" s="145" t="e">
        <f t="shared" ca="1" si="221"/>
        <v>#REF!</v>
      </c>
      <c r="P481" s="220" t="e">
        <f t="shared" ca="1" si="222"/>
        <v>#REF!</v>
      </c>
      <c r="Q481" s="145" t="e">
        <f t="shared" ca="1" si="223"/>
        <v>#REF!</v>
      </c>
      <c r="R481" s="144" t="e">
        <f t="shared" ca="1" si="224"/>
        <v>#REF!</v>
      </c>
      <c r="S481" s="144" t="e">
        <f t="shared" ca="1" si="225"/>
        <v>#REF!</v>
      </c>
      <c r="T481" s="256" t="e">
        <f t="shared" ca="1" si="226"/>
        <v>#REF!</v>
      </c>
      <c r="U481" s="145" t="e">
        <f t="shared" ca="1" si="227"/>
        <v>#REF!</v>
      </c>
      <c r="V481" s="144" t="e">
        <f t="shared" ca="1" si="228"/>
        <v>#REF!</v>
      </c>
      <c r="W481" s="209"/>
      <c r="X481" s="222"/>
      <c r="Y481" s="258"/>
      <c r="Z481" s="223"/>
      <c r="AA481" s="223"/>
      <c r="AB481" s="223"/>
    </row>
    <row r="482" spans="1:28" s="6" customFormat="1" ht="18" hidden="1" customHeight="1" x14ac:dyDescent="0.25">
      <c r="A482" s="136">
        <v>474</v>
      </c>
      <c r="B482" s="158" t="e">
        <f t="shared" ca="1" si="214"/>
        <v>#REF!</v>
      </c>
      <c r="C482" s="158" t="e">
        <f t="shared" ca="1" si="215"/>
        <v>#REF!</v>
      </c>
      <c r="D482" s="229"/>
      <c r="E482" s="142"/>
      <c r="F482" s="142" t="e">
        <f t="shared" ca="1" si="216"/>
        <v>#REF!</v>
      </c>
      <c r="G482" s="139"/>
      <c r="H482" s="139"/>
      <c r="I482" s="139" t="e">
        <f t="shared" ca="1" si="218"/>
        <v>#REF!</v>
      </c>
      <c r="J482" s="142"/>
      <c r="K482" s="142"/>
      <c r="L482" s="142" t="e">
        <f t="shared" ca="1" si="217"/>
        <v>#REF!</v>
      </c>
      <c r="M482" s="143" t="e">
        <f t="shared" ca="1" si="219"/>
        <v>#REF!</v>
      </c>
      <c r="N482" s="207" t="e">
        <f t="shared" ca="1" si="220"/>
        <v>#REF!</v>
      </c>
      <c r="O482" s="145" t="e">
        <f t="shared" ca="1" si="221"/>
        <v>#REF!</v>
      </c>
      <c r="P482" s="220" t="e">
        <f t="shared" ca="1" si="222"/>
        <v>#REF!</v>
      </c>
      <c r="Q482" s="145" t="e">
        <f t="shared" ca="1" si="223"/>
        <v>#REF!</v>
      </c>
      <c r="R482" s="144" t="e">
        <f t="shared" ca="1" si="224"/>
        <v>#REF!</v>
      </c>
      <c r="S482" s="144" t="e">
        <f t="shared" ca="1" si="225"/>
        <v>#REF!</v>
      </c>
      <c r="T482" s="256" t="e">
        <f t="shared" ca="1" si="226"/>
        <v>#REF!</v>
      </c>
      <c r="U482" s="145" t="e">
        <f t="shared" ca="1" si="227"/>
        <v>#REF!</v>
      </c>
      <c r="V482" s="144" t="e">
        <f t="shared" ca="1" si="228"/>
        <v>#REF!</v>
      </c>
      <c r="W482" s="209"/>
      <c r="X482" s="222"/>
      <c r="Y482" s="258"/>
      <c r="Z482" s="223"/>
      <c r="AA482" s="223"/>
      <c r="AB482" s="223"/>
    </row>
    <row r="483" spans="1:28" s="6" customFormat="1" ht="18" hidden="1" customHeight="1" x14ac:dyDescent="0.25">
      <c r="A483" s="136">
        <v>475</v>
      </c>
      <c r="B483" s="158" t="e">
        <f t="shared" ca="1" si="214"/>
        <v>#REF!</v>
      </c>
      <c r="C483" s="158" t="e">
        <f t="shared" ca="1" si="215"/>
        <v>#REF!</v>
      </c>
      <c r="D483" s="229"/>
      <c r="E483" s="142"/>
      <c r="F483" s="142" t="e">
        <f t="shared" ca="1" si="216"/>
        <v>#REF!</v>
      </c>
      <c r="G483" s="139"/>
      <c r="H483" s="139"/>
      <c r="I483" s="139" t="e">
        <f t="shared" ca="1" si="218"/>
        <v>#REF!</v>
      </c>
      <c r="J483" s="142"/>
      <c r="K483" s="142"/>
      <c r="L483" s="142" t="e">
        <f t="shared" ca="1" si="217"/>
        <v>#REF!</v>
      </c>
      <c r="M483" s="143" t="e">
        <f t="shared" ca="1" si="219"/>
        <v>#REF!</v>
      </c>
      <c r="N483" s="207" t="e">
        <f t="shared" ca="1" si="220"/>
        <v>#REF!</v>
      </c>
      <c r="O483" s="145" t="e">
        <f t="shared" ca="1" si="221"/>
        <v>#REF!</v>
      </c>
      <c r="P483" s="220" t="e">
        <f t="shared" ca="1" si="222"/>
        <v>#REF!</v>
      </c>
      <c r="Q483" s="145" t="e">
        <f t="shared" ca="1" si="223"/>
        <v>#REF!</v>
      </c>
      <c r="R483" s="144" t="e">
        <f t="shared" ca="1" si="224"/>
        <v>#REF!</v>
      </c>
      <c r="S483" s="144" t="e">
        <f t="shared" ca="1" si="225"/>
        <v>#REF!</v>
      </c>
      <c r="T483" s="256" t="e">
        <f t="shared" ca="1" si="226"/>
        <v>#REF!</v>
      </c>
      <c r="U483" s="145" t="e">
        <f t="shared" ca="1" si="227"/>
        <v>#REF!</v>
      </c>
      <c r="V483" s="144" t="e">
        <f t="shared" ca="1" si="228"/>
        <v>#REF!</v>
      </c>
      <c r="W483" s="209"/>
      <c r="X483" s="222"/>
      <c r="Y483" s="258"/>
      <c r="Z483" s="223"/>
      <c r="AA483" s="223"/>
      <c r="AB483" s="223"/>
    </row>
    <row r="484" spans="1:28" s="6" customFormat="1" ht="18" hidden="1" customHeight="1" x14ac:dyDescent="0.25">
      <c r="A484" s="136">
        <v>476</v>
      </c>
      <c r="B484" s="158" t="e">
        <f t="shared" ca="1" si="214"/>
        <v>#REF!</v>
      </c>
      <c r="C484" s="158" t="e">
        <f t="shared" ca="1" si="215"/>
        <v>#REF!</v>
      </c>
      <c r="D484" s="229"/>
      <c r="E484" s="142"/>
      <c r="F484" s="142" t="e">
        <f t="shared" ca="1" si="216"/>
        <v>#REF!</v>
      </c>
      <c r="G484" s="139"/>
      <c r="H484" s="139"/>
      <c r="I484" s="139" t="e">
        <f t="shared" ca="1" si="218"/>
        <v>#REF!</v>
      </c>
      <c r="J484" s="142"/>
      <c r="K484" s="142"/>
      <c r="L484" s="142" t="e">
        <f t="shared" ca="1" si="217"/>
        <v>#REF!</v>
      </c>
      <c r="M484" s="143" t="e">
        <f t="shared" ca="1" si="219"/>
        <v>#REF!</v>
      </c>
      <c r="N484" s="207" t="e">
        <f t="shared" ca="1" si="220"/>
        <v>#REF!</v>
      </c>
      <c r="O484" s="145" t="e">
        <f t="shared" ca="1" si="221"/>
        <v>#REF!</v>
      </c>
      <c r="P484" s="220" t="e">
        <f t="shared" ca="1" si="222"/>
        <v>#REF!</v>
      </c>
      <c r="Q484" s="145" t="e">
        <f t="shared" ca="1" si="223"/>
        <v>#REF!</v>
      </c>
      <c r="R484" s="144" t="e">
        <f t="shared" ca="1" si="224"/>
        <v>#REF!</v>
      </c>
      <c r="S484" s="144" t="e">
        <f t="shared" ca="1" si="225"/>
        <v>#REF!</v>
      </c>
      <c r="T484" s="256" t="e">
        <f t="shared" ca="1" si="226"/>
        <v>#REF!</v>
      </c>
      <c r="U484" s="145" t="e">
        <f t="shared" ca="1" si="227"/>
        <v>#REF!</v>
      </c>
      <c r="V484" s="144" t="e">
        <f t="shared" ca="1" si="228"/>
        <v>#REF!</v>
      </c>
      <c r="W484" s="209"/>
      <c r="X484" s="222"/>
      <c r="Y484" s="258"/>
      <c r="Z484" s="223"/>
      <c r="AA484" s="223"/>
      <c r="AB484" s="223"/>
    </row>
    <row r="485" spans="1:28" s="6" customFormat="1" ht="18" hidden="1" customHeight="1" x14ac:dyDescent="0.25">
      <c r="A485" s="136">
        <v>477</v>
      </c>
      <c r="B485" s="158" t="e">
        <f t="shared" ca="1" si="214"/>
        <v>#REF!</v>
      </c>
      <c r="C485" s="158" t="e">
        <f t="shared" ca="1" si="215"/>
        <v>#REF!</v>
      </c>
      <c r="D485" s="229"/>
      <c r="E485" s="142"/>
      <c r="F485" s="142" t="e">
        <f t="shared" ca="1" si="216"/>
        <v>#REF!</v>
      </c>
      <c r="G485" s="139"/>
      <c r="H485" s="139"/>
      <c r="I485" s="139" t="e">
        <f t="shared" ca="1" si="218"/>
        <v>#REF!</v>
      </c>
      <c r="J485" s="142"/>
      <c r="K485" s="142"/>
      <c r="L485" s="142" t="e">
        <f t="shared" ca="1" si="217"/>
        <v>#REF!</v>
      </c>
      <c r="M485" s="143" t="e">
        <f t="shared" ca="1" si="219"/>
        <v>#REF!</v>
      </c>
      <c r="N485" s="207" t="e">
        <f t="shared" ca="1" si="220"/>
        <v>#REF!</v>
      </c>
      <c r="O485" s="145" t="e">
        <f t="shared" ca="1" si="221"/>
        <v>#REF!</v>
      </c>
      <c r="P485" s="220" t="e">
        <f t="shared" ca="1" si="222"/>
        <v>#REF!</v>
      </c>
      <c r="Q485" s="145" t="e">
        <f t="shared" ca="1" si="223"/>
        <v>#REF!</v>
      </c>
      <c r="R485" s="144" t="e">
        <f t="shared" ca="1" si="224"/>
        <v>#REF!</v>
      </c>
      <c r="S485" s="144" t="e">
        <f t="shared" ca="1" si="225"/>
        <v>#REF!</v>
      </c>
      <c r="T485" s="256" t="e">
        <f t="shared" ca="1" si="226"/>
        <v>#REF!</v>
      </c>
      <c r="U485" s="145" t="e">
        <f t="shared" ca="1" si="227"/>
        <v>#REF!</v>
      </c>
      <c r="V485" s="144" t="e">
        <f t="shared" ca="1" si="228"/>
        <v>#REF!</v>
      </c>
      <c r="W485" s="209"/>
      <c r="X485" s="222"/>
      <c r="Y485" s="258"/>
      <c r="Z485" s="223"/>
      <c r="AA485" s="223"/>
      <c r="AB485" s="223"/>
    </row>
    <row r="486" spans="1:28" s="6" customFormat="1" ht="18" hidden="1" customHeight="1" x14ac:dyDescent="0.25">
      <c r="A486" s="136">
        <v>478</v>
      </c>
      <c r="B486" s="158" t="e">
        <f t="shared" ca="1" si="214"/>
        <v>#REF!</v>
      </c>
      <c r="C486" s="158" t="e">
        <f t="shared" ca="1" si="215"/>
        <v>#REF!</v>
      </c>
      <c r="D486" s="229"/>
      <c r="E486" s="142"/>
      <c r="F486" s="142" t="e">
        <f t="shared" ca="1" si="216"/>
        <v>#REF!</v>
      </c>
      <c r="G486" s="139"/>
      <c r="H486" s="139"/>
      <c r="I486" s="139" t="e">
        <f t="shared" ca="1" si="218"/>
        <v>#REF!</v>
      </c>
      <c r="J486" s="142"/>
      <c r="K486" s="142"/>
      <c r="L486" s="142" t="e">
        <f t="shared" ca="1" si="217"/>
        <v>#REF!</v>
      </c>
      <c r="M486" s="143" t="e">
        <f t="shared" ca="1" si="219"/>
        <v>#REF!</v>
      </c>
      <c r="N486" s="207" t="e">
        <f t="shared" ca="1" si="220"/>
        <v>#REF!</v>
      </c>
      <c r="O486" s="145" t="e">
        <f t="shared" ca="1" si="221"/>
        <v>#REF!</v>
      </c>
      <c r="P486" s="220" t="e">
        <f t="shared" ca="1" si="222"/>
        <v>#REF!</v>
      </c>
      <c r="Q486" s="145" t="e">
        <f t="shared" ca="1" si="223"/>
        <v>#REF!</v>
      </c>
      <c r="R486" s="144" t="e">
        <f t="shared" ca="1" si="224"/>
        <v>#REF!</v>
      </c>
      <c r="S486" s="144" t="e">
        <f t="shared" ca="1" si="225"/>
        <v>#REF!</v>
      </c>
      <c r="T486" s="256" t="e">
        <f t="shared" ca="1" si="226"/>
        <v>#REF!</v>
      </c>
      <c r="U486" s="145" t="e">
        <f t="shared" ca="1" si="227"/>
        <v>#REF!</v>
      </c>
      <c r="V486" s="144" t="e">
        <f t="shared" ca="1" si="228"/>
        <v>#REF!</v>
      </c>
      <c r="W486" s="209"/>
      <c r="X486" s="222"/>
      <c r="Y486" s="258"/>
      <c r="Z486" s="223"/>
      <c r="AA486" s="223"/>
      <c r="AB486" s="223"/>
    </row>
    <row r="487" spans="1:28" s="6" customFormat="1" ht="18" hidden="1" customHeight="1" x14ac:dyDescent="0.25">
      <c r="A487" s="136">
        <v>479</v>
      </c>
      <c r="B487" s="158" t="e">
        <f t="shared" ca="1" si="214"/>
        <v>#REF!</v>
      </c>
      <c r="C487" s="158" t="e">
        <f t="shared" ca="1" si="215"/>
        <v>#REF!</v>
      </c>
      <c r="D487" s="229"/>
      <c r="E487" s="142"/>
      <c r="F487" s="142" t="e">
        <f t="shared" ca="1" si="216"/>
        <v>#REF!</v>
      </c>
      <c r="G487" s="139"/>
      <c r="H487" s="139"/>
      <c r="I487" s="139" t="e">
        <f t="shared" ca="1" si="218"/>
        <v>#REF!</v>
      </c>
      <c r="J487" s="142"/>
      <c r="K487" s="142"/>
      <c r="L487" s="142" t="e">
        <f t="shared" ca="1" si="217"/>
        <v>#REF!</v>
      </c>
      <c r="M487" s="143" t="e">
        <f t="shared" ca="1" si="219"/>
        <v>#REF!</v>
      </c>
      <c r="N487" s="207" t="e">
        <f t="shared" ca="1" si="220"/>
        <v>#REF!</v>
      </c>
      <c r="O487" s="145" t="e">
        <f t="shared" ca="1" si="221"/>
        <v>#REF!</v>
      </c>
      <c r="P487" s="220" t="e">
        <f t="shared" ca="1" si="222"/>
        <v>#REF!</v>
      </c>
      <c r="Q487" s="145" t="e">
        <f t="shared" ca="1" si="223"/>
        <v>#REF!</v>
      </c>
      <c r="R487" s="144" t="e">
        <f t="shared" ca="1" si="224"/>
        <v>#REF!</v>
      </c>
      <c r="S487" s="144" t="e">
        <f t="shared" ca="1" si="225"/>
        <v>#REF!</v>
      </c>
      <c r="T487" s="256" t="e">
        <f t="shared" ca="1" si="226"/>
        <v>#REF!</v>
      </c>
      <c r="U487" s="145" t="e">
        <f t="shared" ca="1" si="227"/>
        <v>#REF!</v>
      </c>
      <c r="V487" s="144" t="e">
        <f t="shared" ca="1" si="228"/>
        <v>#REF!</v>
      </c>
      <c r="W487" s="209"/>
      <c r="X487" s="222"/>
      <c r="Y487" s="258"/>
      <c r="Z487" s="223"/>
      <c r="AA487" s="223"/>
      <c r="AB487" s="223"/>
    </row>
    <row r="488" spans="1:28" s="6" customFormat="1" ht="18" hidden="1" customHeight="1" x14ac:dyDescent="0.25">
      <c r="A488" s="136">
        <v>480</v>
      </c>
      <c r="B488" s="158" t="e">
        <f t="shared" ca="1" si="214"/>
        <v>#REF!</v>
      </c>
      <c r="C488" s="158" t="e">
        <f t="shared" ca="1" si="215"/>
        <v>#REF!</v>
      </c>
      <c r="D488" s="229"/>
      <c r="E488" s="142"/>
      <c r="F488" s="142" t="e">
        <f t="shared" ca="1" si="216"/>
        <v>#REF!</v>
      </c>
      <c r="G488" s="139"/>
      <c r="H488" s="139"/>
      <c r="I488" s="139" t="e">
        <f t="shared" ca="1" si="218"/>
        <v>#REF!</v>
      </c>
      <c r="J488" s="142"/>
      <c r="K488" s="142"/>
      <c r="L488" s="142" t="e">
        <f t="shared" ca="1" si="217"/>
        <v>#REF!</v>
      </c>
      <c r="M488" s="143" t="e">
        <f t="shared" ca="1" si="219"/>
        <v>#REF!</v>
      </c>
      <c r="N488" s="207" t="e">
        <f t="shared" ca="1" si="220"/>
        <v>#REF!</v>
      </c>
      <c r="O488" s="145" t="e">
        <f t="shared" ca="1" si="221"/>
        <v>#REF!</v>
      </c>
      <c r="P488" s="220" t="e">
        <f t="shared" ca="1" si="222"/>
        <v>#REF!</v>
      </c>
      <c r="Q488" s="145" t="e">
        <f t="shared" ca="1" si="223"/>
        <v>#REF!</v>
      </c>
      <c r="R488" s="144" t="e">
        <f t="shared" ca="1" si="224"/>
        <v>#REF!</v>
      </c>
      <c r="S488" s="144" t="e">
        <f t="shared" ca="1" si="225"/>
        <v>#REF!</v>
      </c>
      <c r="T488" s="256" t="e">
        <f t="shared" ca="1" si="226"/>
        <v>#REF!</v>
      </c>
      <c r="U488" s="145" t="e">
        <f t="shared" ca="1" si="227"/>
        <v>#REF!</v>
      </c>
      <c r="V488" s="144" t="e">
        <f t="shared" ca="1" si="228"/>
        <v>#REF!</v>
      </c>
      <c r="W488" s="209"/>
      <c r="X488" s="222"/>
      <c r="Y488" s="258"/>
      <c r="Z488" s="223"/>
      <c r="AA488" s="223"/>
      <c r="AB488" s="223"/>
    </row>
    <row r="489" spans="1:28" s="6" customFormat="1" ht="18" hidden="1" customHeight="1" x14ac:dyDescent="0.25">
      <c r="A489" s="136">
        <v>481</v>
      </c>
      <c r="B489" s="158" t="e">
        <f t="shared" ca="1" si="214"/>
        <v>#REF!</v>
      </c>
      <c r="C489" s="158" t="e">
        <f t="shared" ca="1" si="215"/>
        <v>#REF!</v>
      </c>
      <c r="D489" s="229"/>
      <c r="E489" s="142"/>
      <c r="F489" s="142" t="e">
        <f t="shared" ca="1" si="216"/>
        <v>#REF!</v>
      </c>
      <c r="G489" s="139"/>
      <c r="H489" s="139"/>
      <c r="I489" s="139" t="e">
        <f t="shared" ca="1" si="218"/>
        <v>#REF!</v>
      </c>
      <c r="J489" s="142"/>
      <c r="K489" s="142"/>
      <c r="L489" s="142" t="e">
        <f t="shared" ca="1" si="217"/>
        <v>#REF!</v>
      </c>
      <c r="M489" s="143" t="e">
        <f t="shared" ca="1" si="219"/>
        <v>#REF!</v>
      </c>
      <c r="N489" s="207" t="e">
        <f t="shared" ca="1" si="220"/>
        <v>#REF!</v>
      </c>
      <c r="O489" s="145" t="e">
        <f t="shared" ca="1" si="221"/>
        <v>#REF!</v>
      </c>
      <c r="P489" s="220" t="e">
        <f t="shared" ca="1" si="222"/>
        <v>#REF!</v>
      </c>
      <c r="Q489" s="145" t="e">
        <f t="shared" ca="1" si="223"/>
        <v>#REF!</v>
      </c>
      <c r="R489" s="144" t="e">
        <f t="shared" ca="1" si="224"/>
        <v>#REF!</v>
      </c>
      <c r="S489" s="144" t="e">
        <f t="shared" ca="1" si="225"/>
        <v>#REF!</v>
      </c>
      <c r="T489" s="256" t="e">
        <f t="shared" ca="1" si="226"/>
        <v>#REF!</v>
      </c>
      <c r="U489" s="145" t="e">
        <f t="shared" ca="1" si="227"/>
        <v>#REF!</v>
      </c>
      <c r="V489" s="144" t="e">
        <f t="shared" ca="1" si="228"/>
        <v>#REF!</v>
      </c>
      <c r="W489" s="209"/>
      <c r="X489" s="222"/>
      <c r="Y489" s="258"/>
      <c r="Z489" s="223"/>
      <c r="AA489" s="223"/>
      <c r="AB489" s="223"/>
    </row>
    <row r="490" spans="1:28" s="6" customFormat="1" ht="18" hidden="1" customHeight="1" x14ac:dyDescent="0.25">
      <c r="A490" s="136">
        <v>482</v>
      </c>
      <c r="B490" s="158" t="e">
        <f t="shared" ca="1" si="214"/>
        <v>#REF!</v>
      </c>
      <c r="C490" s="158" t="e">
        <f t="shared" ca="1" si="215"/>
        <v>#REF!</v>
      </c>
      <c r="D490" s="229"/>
      <c r="E490" s="142"/>
      <c r="F490" s="142" t="e">
        <f t="shared" ca="1" si="216"/>
        <v>#REF!</v>
      </c>
      <c r="G490" s="139"/>
      <c r="H490" s="139"/>
      <c r="I490" s="139" t="e">
        <f t="shared" ca="1" si="218"/>
        <v>#REF!</v>
      </c>
      <c r="J490" s="142"/>
      <c r="K490" s="142"/>
      <c r="L490" s="142" t="e">
        <f t="shared" ca="1" si="217"/>
        <v>#REF!</v>
      </c>
      <c r="M490" s="143" t="e">
        <f t="shared" ca="1" si="219"/>
        <v>#REF!</v>
      </c>
      <c r="N490" s="207" t="e">
        <f t="shared" ca="1" si="220"/>
        <v>#REF!</v>
      </c>
      <c r="O490" s="145" t="e">
        <f t="shared" ca="1" si="221"/>
        <v>#REF!</v>
      </c>
      <c r="P490" s="220" t="e">
        <f t="shared" ca="1" si="222"/>
        <v>#REF!</v>
      </c>
      <c r="Q490" s="145" t="e">
        <f t="shared" ca="1" si="223"/>
        <v>#REF!</v>
      </c>
      <c r="R490" s="144" t="e">
        <f t="shared" ca="1" si="224"/>
        <v>#REF!</v>
      </c>
      <c r="S490" s="144" t="e">
        <f t="shared" ca="1" si="225"/>
        <v>#REF!</v>
      </c>
      <c r="T490" s="256" t="e">
        <f t="shared" ca="1" si="226"/>
        <v>#REF!</v>
      </c>
      <c r="U490" s="145" t="e">
        <f t="shared" ca="1" si="227"/>
        <v>#REF!</v>
      </c>
      <c r="V490" s="144" t="e">
        <f t="shared" ca="1" si="228"/>
        <v>#REF!</v>
      </c>
      <c r="W490" s="209"/>
      <c r="X490" s="222"/>
      <c r="Y490" s="258"/>
      <c r="Z490" s="223"/>
      <c r="AA490" s="223"/>
      <c r="AB490" s="223"/>
    </row>
    <row r="491" spans="1:28" s="6" customFormat="1" ht="18" hidden="1" customHeight="1" x14ac:dyDescent="0.25">
      <c r="A491" s="136">
        <v>483</v>
      </c>
      <c r="B491" s="158" t="e">
        <f t="shared" ca="1" si="214"/>
        <v>#REF!</v>
      </c>
      <c r="C491" s="158" t="e">
        <f t="shared" ca="1" si="215"/>
        <v>#REF!</v>
      </c>
      <c r="D491" s="229"/>
      <c r="E491" s="142"/>
      <c r="F491" s="142" t="e">
        <f t="shared" ca="1" si="216"/>
        <v>#REF!</v>
      </c>
      <c r="G491" s="139"/>
      <c r="H491" s="139"/>
      <c r="I491" s="139" t="e">
        <f t="shared" ca="1" si="218"/>
        <v>#REF!</v>
      </c>
      <c r="J491" s="142"/>
      <c r="K491" s="142"/>
      <c r="L491" s="142" t="e">
        <f t="shared" ca="1" si="217"/>
        <v>#REF!</v>
      </c>
      <c r="M491" s="143" t="e">
        <f t="shared" ca="1" si="219"/>
        <v>#REF!</v>
      </c>
      <c r="N491" s="207" t="e">
        <f t="shared" ca="1" si="220"/>
        <v>#REF!</v>
      </c>
      <c r="O491" s="145" t="e">
        <f t="shared" ca="1" si="221"/>
        <v>#REF!</v>
      </c>
      <c r="P491" s="220" t="e">
        <f t="shared" ca="1" si="222"/>
        <v>#REF!</v>
      </c>
      <c r="Q491" s="145" t="e">
        <f t="shared" ca="1" si="223"/>
        <v>#REF!</v>
      </c>
      <c r="R491" s="144" t="e">
        <f t="shared" ca="1" si="224"/>
        <v>#REF!</v>
      </c>
      <c r="S491" s="144" t="e">
        <f t="shared" ca="1" si="225"/>
        <v>#REF!</v>
      </c>
      <c r="T491" s="256" t="e">
        <f t="shared" ca="1" si="226"/>
        <v>#REF!</v>
      </c>
      <c r="U491" s="145" t="e">
        <f t="shared" ca="1" si="227"/>
        <v>#REF!</v>
      </c>
      <c r="V491" s="144" t="e">
        <f t="shared" ca="1" si="228"/>
        <v>#REF!</v>
      </c>
      <c r="W491" s="209"/>
      <c r="X491" s="222"/>
      <c r="Y491" s="258"/>
      <c r="Z491" s="223"/>
      <c r="AA491" s="223"/>
      <c r="AB491" s="223"/>
    </row>
    <row r="492" spans="1:28" s="6" customFormat="1" ht="18" hidden="1" customHeight="1" x14ac:dyDescent="0.25">
      <c r="A492" s="136">
        <v>484</v>
      </c>
      <c r="B492" s="158" t="e">
        <f t="shared" ca="1" si="214"/>
        <v>#REF!</v>
      </c>
      <c r="C492" s="158" t="e">
        <f t="shared" ca="1" si="215"/>
        <v>#REF!</v>
      </c>
      <c r="D492" s="229"/>
      <c r="E492" s="142"/>
      <c r="F492" s="142" t="e">
        <f t="shared" ca="1" si="216"/>
        <v>#REF!</v>
      </c>
      <c r="G492" s="139"/>
      <c r="H492" s="139"/>
      <c r="I492" s="139" t="e">
        <f t="shared" ca="1" si="218"/>
        <v>#REF!</v>
      </c>
      <c r="J492" s="142"/>
      <c r="K492" s="142"/>
      <c r="L492" s="142" t="e">
        <f t="shared" ca="1" si="217"/>
        <v>#REF!</v>
      </c>
      <c r="M492" s="143" t="e">
        <f t="shared" ca="1" si="219"/>
        <v>#REF!</v>
      </c>
      <c r="N492" s="207" t="e">
        <f t="shared" ca="1" si="220"/>
        <v>#REF!</v>
      </c>
      <c r="O492" s="145" t="e">
        <f t="shared" ca="1" si="221"/>
        <v>#REF!</v>
      </c>
      <c r="P492" s="220" t="e">
        <f t="shared" ca="1" si="222"/>
        <v>#REF!</v>
      </c>
      <c r="Q492" s="145" t="e">
        <f t="shared" ca="1" si="223"/>
        <v>#REF!</v>
      </c>
      <c r="R492" s="144" t="e">
        <f t="shared" ca="1" si="224"/>
        <v>#REF!</v>
      </c>
      <c r="S492" s="144" t="e">
        <f t="shared" ca="1" si="225"/>
        <v>#REF!</v>
      </c>
      <c r="T492" s="256" t="e">
        <f t="shared" ca="1" si="226"/>
        <v>#REF!</v>
      </c>
      <c r="U492" s="145" t="e">
        <f t="shared" ca="1" si="227"/>
        <v>#REF!</v>
      </c>
      <c r="V492" s="144" t="e">
        <f t="shared" ca="1" si="228"/>
        <v>#REF!</v>
      </c>
      <c r="W492" s="209"/>
      <c r="X492" s="222"/>
      <c r="Y492" s="258"/>
      <c r="Z492" s="223"/>
      <c r="AA492" s="223"/>
      <c r="AB492" s="223"/>
    </row>
    <row r="493" spans="1:28" s="6" customFormat="1" ht="18" hidden="1" customHeight="1" x14ac:dyDescent="0.25">
      <c r="A493" s="136">
        <v>485</v>
      </c>
      <c r="B493" s="158" t="e">
        <f t="shared" ca="1" si="214"/>
        <v>#REF!</v>
      </c>
      <c r="C493" s="158" t="e">
        <f t="shared" ca="1" si="215"/>
        <v>#REF!</v>
      </c>
      <c r="D493" s="229"/>
      <c r="E493" s="142"/>
      <c r="F493" s="142" t="e">
        <f t="shared" ca="1" si="216"/>
        <v>#REF!</v>
      </c>
      <c r="G493" s="139"/>
      <c r="H493" s="139"/>
      <c r="I493" s="139" t="e">
        <f t="shared" ca="1" si="218"/>
        <v>#REF!</v>
      </c>
      <c r="J493" s="142"/>
      <c r="K493" s="142"/>
      <c r="L493" s="142" t="e">
        <f t="shared" ca="1" si="217"/>
        <v>#REF!</v>
      </c>
      <c r="M493" s="143" t="e">
        <f t="shared" ca="1" si="219"/>
        <v>#REF!</v>
      </c>
      <c r="N493" s="207" t="e">
        <f t="shared" ca="1" si="220"/>
        <v>#REF!</v>
      </c>
      <c r="O493" s="145" t="e">
        <f t="shared" ca="1" si="221"/>
        <v>#REF!</v>
      </c>
      <c r="P493" s="220" t="e">
        <f t="shared" ca="1" si="222"/>
        <v>#REF!</v>
      </c>
      <c r="Q493" s="145" t="e">
        <f t="shared" ca="1" si="223"/>
        <v>#REF!</v>
      </c>
      <c r="R493" s="144" t="e">
        <f t="shared" ca="1" si="224"/>
        <v>#REF!</v>
      </c>
      <c r="S493" s="144" t="e">
        <f t="shared" ca="1" si="225"/>
        <v>#REF!</v>
      </c>
      <c r="T493" s="256" t="e">
        <f t="shared" ca="1" si="226"/>
        <v>#REF!</v>
      </c>
      <c r="U493" s="145" t="e">
        <f t="shared" ca="1" si="227"/>
        <v>#REF!</v>
      </c>
      <c r="V493" s="144" t="e">
        <f t="shared" ca="1" si="228"/>
        <v>#REF!</v>
      </c>
      <c r="W493" s="209"/>
      <c r="X493" s="222"/>
      <c r="Y493" s="258"/>
      <c r="Z493" s="223"/>
      <c r="AA493" s="223"/>
      <c r="AB493" s="223"/>
    </row>
    <row r="494" spans="1:28" s="6" customFormat="1" ht="18" hidden="1" customHeight="1" x14ac:dyDescent="0.25">
      <c r="A494" s="136">
        <v>486</v>
      </c>
      <c r="B494" s="158" t="e">
        <f t="shared" ca="1" si="214"/>
        <v>#REF!</v>
      </c>
      <c r="C494" s="158" t="e">
        <f t="shared" ca="1" si="215"/>
        <v>#REF!</v>
      </c>
      <c r="D494" s="229"/>
      <c r="E494" s="142"/>
      <c r="F494" s="142" t="e">
        <f t="shared" ca="1" si="216"/>
        <v>#REF!</v>
      </c>
      <c r="G494" s="139"/>
      <c r="H494" s="139"/>
      <c r="I494" s="139" t="e">
        <f t="shared" ca="1" si="218"/>
        <v>#REF!</v>
      </c>
      <c r="J494" s="142"/>
      <c r="K494" s="142"/>
      <c r="L494" s="142" t="e">
        <f t="shared" ca="1" si="217"/>
        <v>#REF!</v>
      </c>
      <c r="M494" s="143" t="e">
        <f t="shared" ca="1" si="219"/>
        <v>#REF!</v>
      </c>
      <c r="N494" s="207" t="e">
        <f t="shared" ca="1" si="220"/>
        <v>#REF!</v>
      </c>
      <c r="O494" s="145" t="e">
        <f t="shared" ca="1" si="221"/>
        <v>#REF!</v>
      </c>
      <c r="P494" s="220" t="e">
        <f t="shared" ca="1" si="222"/>
        <v>#REF!</v>
      </c>
      <c r="Q494" s="145" t="e">
        <f t="shared" ca="1" si="223"/>
        <v>#REF!</v>
      </c>
      <c r="R494" s="144" t="e">
        <f t="shared" ca="1" si="224"/>
        <v>#REF!</v>
      </c>
      <c r="S494" s="144" t="e">
        <f t="shared" ca="1" si="225"/>
        <v>#REF!</v>
      </c>
      <c r="T494" s="256" t="e">
        <f t="shared" ca="1" si="226"/>
        <v>#REF!</v>
      </c>
      <c r="U494" s="145" t="e">
        <f t="shared" ca="1" si="227"/>
        <v>#REF!</v>
      </c>
      <c r="V494" s="144" t="e">
        <f t="shared" ca="1" si="228"/>
        <v>#REF!</v>
      </c>
      <c r="W494" s="209"/>
      <c r="X494" s="222"/>
      <c r="Y494" s="258"/>
      <c r="Z494" s="223"/>
      <c r="AA494" s="223"/>
      <c r="AB494" s="223"/>
    </row>
    <row r="495" spans="1:28" s="6" customFormat="1" ht="18" hidden="1" customHeight="1" x14ac:dyDescent="0.25">
      <c r="A495" s="136">
        <v>487</v>
      </c>
      <c r="B495" s="158" t="e">
        <f t="shared" ca="1" si="214"/>
        <v>#REF!</v>
      </c>
      <c r="C495" s="158" t="e">
        <f t="shared" ca="1" si="215"/>
        <v>#REF!</v>
      </c>
      <c r="D495" s="229"/>
      <c r="E495" s="142"/>
      <c r="F495" s="142" t="e">
        <f t="shared" ca="1" si="216"/>
        <v>#REF!</v>
      </c>
      <c r="G495" s="139"/>
      <c r="H495" s="139"/>
      <c r="I495" s="139" t="e">
        <f t="shared" ca="1" si="218"/>
        <v>#REF!</v>
      </c>
      <c r="J495" s="142"/>
      <c r="K495" s="142"/>
      <c r="L495" s="142" t="e">
        <f t="shared" ca="1" si="217"/>
        <v>#REF!</v>
      </c>
      <c r="M495" s="143" t="e">
        <f t="shared" ca="1" si="219"/>
        <v>#REF!</v>
      </c>
      <c r="N495" s="207" t="e">
        <f t="shared" ca="1" si="220"/>
        <v>#REF!</v>
      </c>
      <c r="O495" s="145" t="e">
        <f t="shared" ca="1" si="221"/>
        <v>#REF!</v>
      </c>
      <c r="P495" s="220" t="e">
        <f t="shared" ca="1" si="222"/>
        <v>#REF!</v>
      </c>
      <c r="Q495" s="145" t="e">
        <f t="shared" ca="1" si="223"/>
        <v>#REF!</v>
      </c>
      <c r="R495" s="144" t="e">
        <f t="shared" ca="1" si="224"/>
        <v>#REF!</v>
      </c>
      <c r="S495" s="144" t="e">
        <f t="shared" ca="1" si="225"/>
        <v>#REF!</v>
      </c>
      <c r="T495" s="256" t="e">
        <f t="shared" ca="1" si="226"/>
        <v>#REF!</v>
      </c>
      <c r="U495" s="145" t="e">
        <f t="shared" ca="1" si="227"/>
        <v>#REF!</v>
      </c>
      <c r="V495" s="144" t="e">
        <f t="shared" ca="1" si="228"/>
        <v>#REF!</v>
      </c>
      <c r="W495" s="209"/>
      <c r="X495" s="222"/>
      <c r="Y495" s="258"/>
      <c r="Z495" s="223"/>
      <c r="AA495" s="223"/>
      <c r="AB495" s="223"/>
    </row>
    <row r="496" spans="1:28" s="6" customFormat="1" ht="18" hidden="1" customHeight="1" x14ac:dyDescent="0.25">
      <c r="A496" s="136">
        <v>488</v>
      </c>
      <c r="B496" s="158" t="e">
        <f t="shared" ca="1" si="214"/>
        <v>#REF!</v>
      </c>
      <c r="C496" s="158" t="e">
        <f t="shared" ca="1" si="215"/>
        <v>#REF!</v>
      </c>
      <c r="D496" s="229"/>
      <c r="E496" s="142"/>
      <c r="F496" s="142" t="e">
        <f t="shared" ca="1" si="216"/>
        <v>#REF!</v>
      </c>
      <c r="G496" s="139"/>
      <c r="H496" s="139"/>
      <c r="I496" s="139" t="e">
        <f t="shared" ca="1" si="218"/>
        <v>#REF!</v>
      </c>
      <c r="J496" s="142"/>
      <c r="K496" s="142"/>
      <c r="L496" s="142" t="e">
        <f t="shared" ca="1" si="217"/>
        <v>#REF!</v>
      </c>
      <c r="M496" s="143" t="e">
        <f t="shared" ca="1" si="219"/>
        <v>#REF!</v>
      </c>
      <c r="N496" s="207" t="e">
        <f t="shared" ca="1" si="220"/>
        <v>#REF!</v>
      </c>
      <c r="O496" s="145" t="e">
        <f t="shared" ca="1" si="221"/>
        <v>#REF!</v>
      </c>
      <c r="P496" s="220" t="e">
        <f t="shared" ca="1" si="222"/>
        <v>#REF!</v>
      </c>
      <c r="Q496" s="145" t="e">
        <f t="shared" ca="1" si="223"/>
        <v>#REF!</v>
      </c>
      <c r="R496" s="144" t="e">
        <f t="shared" ca="1" si="224"/>
        <v>#REF!</v>
      </c>
      <c r="S496" s="144" t="e">
        <f t="shared" ca="1" si="225"/>
        <v>#REF!</v>
      </c>
      <c r="T496" s="256" t="e">
        <f t="shared" ca="1" si="226"/>
        <v>#REF!</v>
      </c>
      <c r="U496" s="145" t="e">
        <f t="shared" ca="1" si="227"/>
        <v>#REF!</v>
      </c>
      <c r="V496" s="144" t="e">
        <f t="shared" ca="1" si="228"/>
        <v>#REF!</v>
      </c>
      <c r="W496" s="209"/>
      <c r="X496" s="222"/>
      <c r="Y496" s="258"/>
      <c r="Z496" s="223"/>
      <c r="AA496" s="223"/>
      <c r="AB496" s="223"/>
    </row>
    <row r="497" spans="1:28" s="6" customFormat="1" ht="18" hidden="1" customHeight="1" x14ac:dyDescent="0.25">
      <c r="A497" s="136">
        <v>489</v>
      </c>
      <c r="B497" s="158" t="e">
        <f t="shared" ca="1" si="214"/>
        <v>#REF!</v>
      </c>
      <c r="C497" s="158" t="e">
        <f t="shared" ca="1" si="215"/>
        <v>#REF!</v>
      </c>
      <c r="D497" s="229"/>
      <c r="E497" s="142"/>
      <c r="F497" s="142" t="e">
        <f t="shared" ca="1" si="216"/>
        <v>#REF!</v>
      </c>
      <c r="G497" s="139"/>
      <c r="H497" s="139"/>
      <c r="I497" s="139" t="e">
        <f t="shared" ca="1" si="218"/>
        <v>#REF!</v>
      </c>
      <c r="J497" s="142"/>
      <c r="K497" s="142"/>
      <c r="L497" s="142" t="e">
        <f t="shared" ca="1" si="217"/>
        <v>#REF!</v>
      </c>
      <c r="M497" s="143" t="e">
        <f t="shared" ca="1" si="219"/>
        <v>#REF!</v>
      </c>
      <c r="N497" s="207" t="e">
        <f t="shared" ca="1" si="220"/>
        <v>#REF!</v>
      </c>
      <c r="O497" s="145" t="e">
        <f t="shared" ca="1" si="221"/>
        <v>#REF!</v>
      </c>
      <c r="P497" s="220" t="e">
        <f t="shared" ca="1" si="222"/>
        <v>#REF!</v>
      </c>
      <c r="Q497" s="145" t="e">
        <f t="shared" ca="1" si="223"/>
        <v>#REF!</v>
      </c>
      <c r="R497" s="144" t="e">
        <f t="shared" ca="1" si="224"/>
        <v>#REF!</v>
      </c>
      <c r="S497" s="144" t="e">
        <f t="shared" ca="1" si="225"/>
        <v>#REF!</v>
      </c>
      <c r="T497" s="256" t="e">
        <f t="shared" ca="1" si="226"/>
        <v>#REF!</v>
      </c>
      <c r="U497" s="145" t="e">
        <f t="shared" ca="1" si="227"/>
        <v>#REF!</v>
      </c>
      <c r="V497" s="144" t="e">
        <f t="shared" ca="1" si="228"/>
        <v>#REF!</v>
      </c>
      <c r="W497" s="209"/>
      <c r="X497" s="222"/>
      <c r="Y497" s="258"/>
      <c r="Z497" s="223"/>
      <c r="AA497" s="223"/>
      <c r="AB497" s="223"/>
    </row>
    <row r="498" spans="1:28" s="6" customFormat="1" ht="18" hidden="1" customHeight="1" x14ac:dyDescent="0.25">
      <c r="A498" s="136">
        <v>490</v>
      </c>
      <c r="B498" s="158" t="e">
        <f t="shared" ca="1" si="214"/>
        <v>#REF!</v>
      </c>
      <c r="C498" s="158" t="e">
        <f t="shared" ca="1" si="215"/>
        <v>#REF!</v>
      </c>
      <c r="D498" s="229"/>
      <c r="E498" s="142"/>
      <c r="F498" s="142" t="e">
        <f t="shared" ca="1" si="216"/>
        <v>#REF!</v>
      </c>
      <c r="G498" s="139"/>
      <c r="H498" s="139"/>
      <c r="I498" s="139" t="e">
        <f t="shared" ca="1" si="218"/>
        <v>#REF!</v>
      </c>
      <c r="J498" s="142"/>
      <c r="K498" s="142"/>
      <c r="L498" s="142" t="e">
        <f t="shared" ca="1" si="217"/>
        <v>#REF!</v>
      </c>
      <c r="M498" s="143" t="e">
        <f t="shared" ca="1" si="219"/>
        <v>#REF!</v>
      </c>
      <c r="N498" s="207" t="e">
        <f t="shared" ca="1" si="220"/>
        <v>#REF!</v>
      </c>
      <c r="O498" s="145" t="e">
        <f t="shared" ca="1" si="221"/>
        <v>#REF!</v>
      </c>
      <c r="P498" s="220" t="e">
        <f t="shared" ca="1" si="222"/>
        <v>#REF!</v>
      </c>
      <c r="Q498" s="145" t="e">
        <f t="shared" ca="1" si="223"/>
        <v>#REF!</v>
      </c>
      <c r="R498" s="144" t="e">
        <f t="shared" ca="1" si="224"/>
        <v>#REF!</v>
      </c>
      <c r="S498" s="144" t="e">
        <f t="shared" ca="1" si="225"/>
        <v>#REF!</v>
      </c>
      <c r="T498" s="256" t="e">
        <f t="shared" ca="1" si="226"/>
        <v>#REF!</v>
      </c>
      <c r="U498" s="145" t="e">
        <f t="shared" ca="1" si="227"/>
        <v>#REF!</v>
      </c>
      <c r="V498" s="144" t="e">
        <f t="shared" ca="1" si="228"/>
        <v>#REF!</v>
      </c>
      <c r="W498" s="209"/>
      <c r="X498" s="222"/>
      <c r="Y498" s="258"/>
      <c r="Z498" s="223"/>
      <c r="AA498" s="223"/>
      <c r="AB498" s="223"/>
    </row>
    <row r="499" spans="1:28" s="6" customFormat="1" ht="18" hidden="1" customHeight="1" x14ac:dyDescent="0.25">
      <c r="A499" s="136">
        <v>491</v>
      </c>
      <c r="B499" s="158" t="e">
        <f t="shared" ca="1" si="214"/>
        <v>#REF!</v>
      </c>
      <c r="C499" s="158" t="e">
        <f t="shared" ca="1" si="215"/>
        <v>#REF!</v>
      </c>
      <c r="D499" s="229"/>
      <c r="E499" s="142"/>
      <c r="F499" s="142" t="e">
        <f t="shared" ca="1" si="216"/>
        <v>#REF!</v>
      </c>
      <c r="G499" s="139"/>
      <c r="H499" s="139"/>
      <c r="I499" s="139" t="e">
        <f t="shared" ca="1" si="218"/>
        <v>#REF!</v>
      </c>
      <c r="J499" s="142"/>
      <c r="K499" s="142"/>
      <c r="L499" s="142" t="e">
        <f t="shared" ca="1" si="217"/>
        <v>#REF!</v>
      </c>
      <c r="M499" s="143" t="e">
        <f t="shared" ca="1" si="219"/>
        <v>#REF!</v>
      </c>
      <c r="N499" s="207" t="e">
        <f t="shared" ca="1" si="220"/>
        <v>#REF!</v>
      </c>
      <c r="O499" s="145" t="e">
        <f t="shared" ca="1" si="221"/>
        <v>#REF!</v>
      </c>
      <c r="P499" s="220" t="e">
        <f t="shared" ca="1" si="222"/>
        <v>#REF!</v>
      </c>
      <c r="Q499" s="145" t="e">
        <f t="shared" ca="1" si="223"/>
        <v>#REF!</v>
      </c>
      <c r="R499" s="144" t="e">
        <f t="shared" ca="1" si="224"/>
        <v>#REF!</v>
      </c>
      <c r="S499" s="144" t="e">
        <f t="shared" ca="1" si="225"/>
        <v>#REF!</v>
      </c>
      <c r="T499" s="256" t="e">
        <f t="shared" ca="1" si="226"/>
        <v>#REF!</v>
      </c>
      <c r="U499" s="145" t="e">
        <f t="shared" ca="1" si="227"/>
        <v>#REF!</v>
      </c>
      <c r="V499" s="144" t="e">
        <f t="shared" ca="1" si="228"/>
        <v>#REF!</v>
      </c>
      <c r="W499" s="209"/>
      <c r="X499" s="222"/>
      <c r="Y499" s="258"/>
      <c r="Z499" s="223"/>
      <c r="AA499" s="223"/>
      <c r="AB499" s="223"/>
    </row>
    <row r="500" spans="1:28" s="6" customFormat="1" ht="20.25" hidden="1" customHeight="1" x14ac:dyDescent="0.25">
      <c r="A500" s="136">
        <v>492</v>
      </c>
      <c r="B500" s="158" t="e">
        <f t="shared" ca="1" si="214"/>
        <v>#REF!</v>
      </c>
      <c r="C500" s="158" t="e">
        <f t="shared" ca="1" si="215"/>
        <v>#REF!</v>
      </c>
      <c r="D500" s="229"/>
      <c r="E500" s="142"/>
      <c r="F500" s="142" t="e">
        <f t="shared" ca="1" si="216"/>
        <v>#REF!</v>
      </c>
      <c r="G500" s="139"/>
      <c r="H500" s="139"/>
      <c r="I500" s="139" t="e">
        <f t="shared" ca="1" si="218"/>
        <v>#REF!</v>
      </c>
      <c r="J500" s="142"/>
      <c r="K500" s="142"/>
      <c r="L500" s="142" t="e">
        <f t="shared" ca="1" si="217"/>
        <v>#REF!</v>
      </c>
      <c r="M500" s="143" t="e">
        <f t="shared" ca="1" si="219"/>
        <v>#REF!</v>
      </c>
      <c r="N500" s="207" t="e">
        <f t="shared" ca="1" si="220"/>
        <v>#REF!</v>
      </c>
      <c r="O500" s="145" t="e">
        <f t="shared" ca="1" si="221"/>
        <v>#REF!</v>
      </c>
      <c r="P500" s="220" t="e">
        <f t="shared" ca="1" si="222"/>
        <v>#REF!</v>
      </c>
      <c r="Q500" s="145" t="e">
        <f t="shared" ca="1" si="223"/>
        <v>#REF!</v>
      </c>
      <c r="R500" s="144" t="e">
        <f t="shared" ca="1" si="224"/>
        <v>#REF!</v>
      </c>
      <c r="S500" s="144" t="e">
        <f t="shared" ca="1" si="225"/>
        <v>#REF!</v>
      </c>
      <c r="T500" s="256" t="e">
        <f t="shared" ca="1" si="226"/>
        <v>#REF!</v>
      </c>
      <c r="U500" s="145" t="e">
        <f t="shared" ca="1" si="227"/>
        <v>#REF!</v>
      </c>
      <c r="V500" s="144" t="e">
        <f t="shared" ca="1" si="228"/>
        <v>#REF!</v>
      </c>
      <c r="W500" s="209"/>
      <c r="X500" s="222"/>
      <c r="Y500" s="258"/>
      <c r="Z500" s="223"/>
      <c r="AA500" s="223"/>
      <c r="AB500" s="223"/>
    </row>
    <row r="501" spans="1:28" ht="25.5" customHeight="1" x14ac:dyDescent="0.25">
      <c r="A501" s="235" t="s">
        <v>845</v>
      </c>
      <c r="B501" s="235"/>
      <c r="C501" s="236"/>
      <c r="D501" s="237"/>
      <c r="E501" s="237"/>
      <c r="F501" s="237"/>
      <c r="G501" s="238"/>
      <c r="H501" s="238"/>
      <c r="I501" s="238"/>
      <c r="J501" s="238"/>
      <c r="K501" s="238"/>
      <c r="L501" s="238"/>
      <c r="M501" s="238"/>
      <c r="N501" s="238"/>
      <c r="O501" s="239"/>
      <c r="P501" s="238"/>
      <c r="Z501" s="243"/>
      <c r="AA501" s="243"/>
      <c r="AB501" s="243"/>
    </row>
    <row r="502" spans="1:28" ht="24" customHeight="1" x14ac:dyDescent="0.25">
      <c r="A502" s="392"/>
      <c r="B502" s="392"/>
      <c r="C502" s="392"/>
      <c r="D502" s="392"/>
      <c r="E502" s="392"/>
      <c r="F502" s="392"/>
      <c r="G502" s="392"/>
      <c r="H502" s="392"/>
      <c r="I502" s="392"/>
      <c r="J502" s="392"/>
      <c r="K502" s="392"/>
      <c r="L502" s="392"/>
      <c r="M502" s="392"/>
      <c r="N502" s="392"/>
      <c r="O502" s="392"/>
      <c r="P502" s="392"/>
      <c r="Z502" s="146"/>
      <c r="AA502" s="146"/>
      <c r="AB502" s="146"/>
    </row>
    <row r="504" spans="1:28" x14ac:dyDescent="0.25">
      <c r="B504" s="189" t="s">
        <v>644</v>
      </c>
      <c r="C504" s="189" t="s">
        <v>640</v>
      </c>
      <c r="D504" s="292" t="s">
        <v>641</v>
      </c>
      <c r="M504" s="292" t="s">
        <v>637</v>
      </c>
      <c r="N504" s="292" t="s">
        <v>638</v>
      </c>
      <c r="O504" s="292" t="s">
        <v>634</v>
      </c>
      <c r="P504" s="292" t="s">
        <v>636</v>
      </c>
      <c r="Q504" s="292" t="s">
        <v>635</v>
      </c>
      <c r="Z504" s="332"/>
      <c r="AA504" s="332"/>
      <c r="AB504" s="332"/>
    </row>
    <row r="505" spans="1:28" x14ac:dyDescent="0.25">
      <c r="B505" s="189"/>
      <c r="C505" s="189"/>
      <c r="D505" s="292"/>
      <c r="M505" s="292">
        <v>0</v>
      </c>
      <c r="N505" s="292">
        <v>33</v>
      </c>
      <c r="O505" s="292">
        <v>3</v>
      </c>
      <c r="P505" s="292">
        <v>0</v>
      </c>
      <c r="Q505" s="292">
        <v>0</v>
      </c>
      <c r="R505" s="240"/>
      <c r="Z505" s="332"/>
      <c r="AA505" s="332"/>
      <c r="AB505" s="332"/>
    </row>
    <row r="506" spans="1:28" x14ac:dyDescent="0.25">
      <c r="B506" s="189"/>
      <c r="C506" s="189"/>
      <c r="D506" s="292"/>
      <c r="M506" s="292">
        <v>1.01</v>
      </c>
      <c r="N506" s="292">
        <v>20</v>
      </c>
      <c r="O506" s="292">
        <v>5</v>
      </c>
      <c r="P506" s="292">
        <v>25</v>
      </c>
      <c r="Q506" s="292">
        <v>20</v>
      </c>
      <c r="R506" s="240"/>
      <c r="Z506" s="332"/>
      <c r="AA506" s="332"/>
      <c r="AB506" s="332"/>
    </row>
    <row r="507" spans="1:28" x14ac:dyDescent="0.25">
      <c r="B507" s="189" t="s">
        <v>643</v>
      </c>
      <c r="C507" s="189" t="s">
        <v>652</v>
      </c>
      <c r="D507" s="292" t="s">
        <v>76</v>
      </c>
      <c r="M507" s="292">
        <v>2.0099999999999998</v>
      </c>
      <c r="N507" s="292">
        <v>14</v>
      </c>
      <c r="O507" s="292">
        <v>7</v>
      </c>
      <c r="P507" s="292">
        <v>25</v>
      </c>
      <c r="Q507" s="292">
        <v>20</v>
      </c>
      <c r="R507" s="240"/>
      <c r="Z507" s="332"/>
      <c r="AA507" s="332"/>
      <c r="AB507" s="332"/>
    </row>
    <row r="508" spans="1:28" x14ac:dyDescent="0.25">
      <c r="M508" s="292">
        <v>4.01</v>
      </c>
      <c r="N508" s="292">
        <v>13</v>
      </c>
      <c r="O508" s="292">
        <v>8</v>
      </c>
      <c r="P508" s="292">
        <v>25</v>
      </c>
      <c r="Q508" s="292">
        <v>20</v>
      </c>
      <c r="R508" s="240"/>
    </row>
    <row r="509" spans="1:28" x14ac:dyDescent="0.25">
      <c r="A509" s="334"/>
      <c r="B509" s="199"/>
      <c r="C509" s="199"/>
      <c r="D509" s="294"/>
      <c r="E509" s="294"/>
      <c r="M509" s="292">
        <v>6.01</v>
      </c>
      <c r="N509" s="292">
        <v>10</v>
      </c>
      <c r="O509" s="292">
        <v>10</v>
      </c>
      <c r="P509" s="292">
        <v>25</v>
      </c>
      <c r="Q509" s="292">
        <v>20</v>
      </c>
      <c r="R509" s="240"/>
      <c r="Z509" s="335"/>
      <c r="AA509" s="335"/>
      <c r="AB509" s="335"/>
    </row>
    <row r="510" spans="1:28" x14ac:dyDescent="0.25">
      <c r="A510" s="334"/>
      <c r="B510" s="199"/>
      <c r="C510" s="199"/>
      <c r="D510" s="294"/>
      <c r="E510" s="294"/>
      <c r="M510" s="292">
        <v>8.01</v>
      </c>
      <c r="N510" s="292">
        <v>8</v>
      </c>
      <c r="O510" s="292">
        <v>12</v>
      </c>
      <c r="P510" s="292">
        <v>25</v>
      </c>
      <c r="Q510" s="292">
        <v>20</v>
      </c>
      <c r="R510" s="240"/>
      <c r="Z510" s="335"/>
      <c r="AA510" s="335"/>
      <c r="AB510" s="335"/>
    </row>
    <row r="511" spans="1:28" x14ac:dyDescent="0.25">
      <c r="A511" s="334"/>
      <c r="B511" s="199"/>
      <c r="C511" s="199"/>
      <c r="D511" s="294"/>
      <c r="E511" s="294"/>
      <c r="M511" s="292">
        <v>10.01</v>
      </c>
      <c r="N511" s="292">
        <v>7</v>
      </c>
      <c r="O511" s="292">
        <v>15</v>
      </c>
      <c r="P511" s="292">
        <v>25</v>
      </c>
      <c r="Q511" s="292">
        <v>20</v>
      </c>
      <c r="R511" s="240"/>
      <c r="Z511" s="335"/>
      <c r="AA511" s="335"/>
      <c r="AB511" s="335"/>
    </row>
    <row r="512" spans="1:28" x14ac:dyDescent="0.25">
      <c r="A512" s="334"/>
      <c r="B512" s="199"/>
      <c r="C512" s="199"/>
      <c r="D512" s="294"/>
      <c r="E512" s="294"/>
      <c r="M512" s="292">
        <v>12.01</v>
      </c>
      <c r="N512" s="292">
        <v>6</v>
      </c>
      <c r="O512" s="292">
        <v>18</v>
      </c>
      <c r="P512" s="292">
        <v>25</v>
      </c>
      <c r="Q512" s="292">
        <v>20</v>
      </c>
      <c r="R512" s="240"/>
      <c r="Z512" s="335"/>
      <c r="AA512" s="335"/>
      <c r="AB512" s="335"/>
    </row>
    <row r="513" spans="1:28" x14ac:dyDescent="0.25">
      <c r="A513" s="334"/>
      <c r="B513" s="199"/>
      <c r="C513" s="199"/>
      <c r="D513" s="294"/>
      <c r="E513" s="294"/>
      <c r="M513" s="292">
        <v>100000</v>
      </c>
      <c r="N513" s="295">
        <v>6</v>
      </c>
      <c r="O513" s="292">
        <v>18</v>
      </c>
      <c r="P513" s="292">
        <v>25</v>
      </c>
      <c r="Q513" s="292">
        <v>20</v>
      </c>
      <c r="Z513" s="335"/>
      <c r="AA513" s="335"/>
      <c r="AB513" s="335"/>
    </row>
  </sheetData>
  <autoFilter ref="A8:Y502">
    <filterColumn colId="13">
      <filters blank="1">
        <filter val="1"/>
        <filter val="10"/>
        <filter val="11"/>
        <filter val="12"/>
        <filter val="13"/>
        <filter val="14"/>
        <filter val="15"/>
        <filter val="150"/>
        <filter val="16"/>
        <filter val="17"/>
        <filter val="18"/>
        <filter val="1894"/>
        <filter val="19"/>
        <filter val="2"/>
        <filter val="20"/>
        <filter val="21"/>
        <filter val="22"/>
        <filter val="220"/>
        <filter val="23"/>
        <filter val="24"/>
        <filter val="28"/>
        <filter val="3"/>
        <filter val="35"/>
        <filter val="38"/>
        <filter val="4"/>
        <filter val="44"/>
        <filter val="45"/>
        <filter val="48"/>
        <filter val="5"/>
        <filter val="54"/>
        <filter val="6"/>
        <filter val="68"/>
        <filter val="7"/>
        <filter val="75"/>
        <filter val="8"/>
        <filter val="9"/>
      </filters>
    </filterColumn>
  </autoFilter>
  <mergeCells count="21">
    <mergeCell ref="AB4:AB7"/>
    <mergeCell ref="Z4:Z7"/>
    <mergeCell ref="A2:Y2"/>
    <mergeCell ref="P6:S6"/>
    <mergeCell ref="U6:U7"/>
    <mergeCell ref="D4:F6"/>
    <mergeCell ref="G4:I6"/>
    <mergeCell ref="J4:L6"/>
    <mergeCell ref="M5:M7"/>
    <mergeCell ref="N5:N7"/>
    <mergeCell ref="O5:O7"/>
    <mergeCell ref="T6:T7"/>
    <mergeCell ref="M4:V4"/>
    <mergeCell ref="P5:V5"/>
    <mergeCell ref="AA4:AA7"/>
    <mergeCell ref="V6:V7"/>
    <mergeCell ref="W4:Y6"/>
    <mergeCell ref="A4:A7"/>
    <mergeCell ref="B4:B7"/>
    <mergeCell ref="A502:P502"/>
    <mergeCell ref="C4:C7"/>
  </mergeCells>
  <pageMargins left="0.43307086614173229" right="0.23622047244094491" top="0.47244094488188981" bottom="0.35433070866141736" header="0.31496062992125984" footer="0.31496062992125984"/>
  <pageSetup paperSize="9" scale="64" fitToHeight="0" orientation="landscape" r:id="rId1"/>
  <headerFooter differentFirst="1"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B513"/>
  <sheetViews>
    <sheetView view="pageBreakPreview" zoomScaleSheetLayoutView="100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activeCell="F9" sqref="F9"/>
    </sheetView>
  </sheetViews>
  <sheetFormatPr defaultRowHeight="15.75" outlineLevelCol="1" x14ac:dyDescent="0.25"/>
  <cols>
    <col min="1" max="1" width="6.5703125" style="324" customWidth="1"/>
    <col min="2" max="2" width="45.85546875" style="192" customWidth="1"/>
    <col min="3" max="3" width="21.5703125" style="192" customWidth="1"/>
    <col min="4" max="5" width="9.28515625" style="326" hidden="1" customWidth="1"/>
    <col min="6" max="6" width="11" style="326" customWidth="1"/>
    <col min="7" max="8" width="7.28515625" style="241" customWidth="1"/>
    <col min="9" max="9" width="8.7109375" style="241" customWidth="1"/>
    <col min="10" max="12" width="6.42578125" style="240" customWidth="1"/>
    <col min="13" max="13" width="13.42578125" style="326" customWidth="1"/>
    <col min="14" max="14" width="8.42578125" style="241" customWidth="1"/>
    <col min="15" max="15" width="7.7109375" style="240" hidden="1" customWidth="1" outlineLevel="1"/>
    <col min="16" max="16" width="8.28515625" style="241" customWidth="1" collapsed="1"/>
    <col min="17" max="17" width="10.42578125" style="240" hidden="1" customWidth="1" outlineLevel="1"/>
    <col min="18" max="18" width="5" style="241" hidden="1" customWidth="1" outlineLevel="1"/>
    <col min="19" max="19" width="15.42578125" style="241" customWidth="1" outlineLevel="1"/>
    <col min="20" max="20" width="7.7109375" style="241" customWidth="1"/>
    <col min="21" max="21" width="8" style="240" hidden="1" customWidth="1" outlineLevel="1"/>
    <col min="22" max="22" width="5" style="241" hidden="1" customWidth="1" outlineLevel="1"/>
    <col min="23" max="23" width="7.42578125" style="241" customWidth="1" collapsed="1"/>
    <col min="24" max="24" width="8" style="241" customWidth="1"/>
    <col min="25" max="25" width="9.140625" style="239"/>
    <col min="26" max="26" width="7.7109375" style="239" customWidth="1"/>
    <col min="27" max="27" width="8.28515625" style="239" customWidth="1"/>
    <col min="28" max="28" width="10.85546875" style="241" customWidth="1"/>
    <col min="29" max="16384" width="9.140625" style="239"/>
  </cols>
  <sheetData>
    <row r="1" spans="1:28" s="250" customFormat="1" ht="18.75" x14ac:dyDescent="0.3">
      <c r="A1" s="244"/>
      <c r="B1" s="245"/>
      <c r="C1" s="245"/>
      <c r="D1" s="248"/>
      <c r="E1" s="248"/>
      <c r="F1" s="248"/>
      <c r="G1" s="247"/>
      <c r="H1" s="247"/>
      <c r="I1" s="247"/>
      <c r="J1" s="246"/>
      <c r="K1" s="246"/>
      <c r="L1" s="246"/>
      <c r="M1" s="248"/>
      <c r="N1" s="247"/>
      <c r="O1" s="246"/>
      <c r="P1" s="247"/>
      <c r="Q1" s="246"/>
      <c r="R1" s="247"/>
      <c r="S1" s="247"/>
      <c r="T1" s="247"/>
      <c r="U1" s="246"/>
      <c r="V1" s="247"/>
      <c r="W1" s="247"/>
      <c r="X1" s="247"/>
      <c r="AB1" s="249"/>
    </row>
    <row r="2" spans="1:28" s="252" customFormat="1" ht="18.75" x14ac:dyDescent="0.3">
      <c r="A2" s="393" t="s">
        <v>855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AB2" s="267"/>
    </row>
    <row r="3" spans="1:28" s="250" customFormat="1" ht="18.75" x14ac:dyDescent="0.3">
      <c r="A3" s="244"/>
      <c r="B3" s="245"/>
      <c r="C3" s="245"/>
      <c r="D3" s="254"/>
      <c r="E3" s="254"/>
      <c r="F3" s="254"/>
      <c r="G3" s="249"/>
      <c r="H3" s="249"/>
      <c r="I3" s="249"/>
      <c r="J3" s="253"/>
      <c r="K3" s="253"/>
      <c r="L3" s="253"/>
      <c r="M3" s="254"/>
      <c r="N3" s="249"/>
      <c r="O3" s="253"/>
      <c r="P3" s="249"/>
      <c r="Q3" s="253"/>
      <c r="R3" s="249"/>
      <c r="S3" s="249"/>
      <c r="T3" s="249"/>
      <c r="U3" s="253"/>
      <c r="V3" s="249"/>
      <c r="W3" s="249"/>
      <c r="X3" s="249"/>
      <c r="AB3" s="249"/>
    </row>
    <row r="4" spans="1:28" s="313" customFormat="1" ht="17.25" customHeight="1" x14ac:dyDescent="0.25">
      <c r="A4" s="390" t="s">
        <v>0</v>
      </c>
      <c r="B4" s="390" t="s">
        <v>602</v>
      </c>
      <c r="C4" s="390" t="s">
        <v>601</v>
      </c>
      <c r="D4" s="419" t="s">
        <v>1</v>
      </c>
      <c r="E4" s="420"/>
      <c r="F4" s="421"/>
      <c r="G4" s="381" t="s">
        <v>589</v>
      </c>
      <c r="H4" s="382"/>
      <c r="I4" s="383"/>
      <c r="J4" s="397" t="s">
        <v>590</v>
      </c>
      <c r="K4" s="398"/>
      <c r="L4" s="399"/>
      <c r="M4" s="410" t="s">
        <v>591</v>
      </c>
      <c r="N4" s="411"/>
      <c r="O4" s="411"/>
      <c r="P4" s="411"/>
      <c r="Q4" s="411"/>
      <c r="R4" s="411"/>
      <c r="S4" s="411"/>
      <c r="T4" s="411"/>
      <c r="U4" s="411"/>
      <c r="V4" s="412"/>
      <c r="W4" s="381" t="s">
        <v>846</v>
      </c>
      <c r="X4" s="382"/>
      <c r="Y4" s="383"/>
      <c r="Z4" s="390" t="s">
        <v>856</v>
      </c>
      <c r="AA4" s="390" t="s">
        <v>801</v>
      </c>
      <c r="AB4" s="415" t="s">
        <v>854</v>
      </c>
    </row>
    <row r="5" spans="1:28" s="313" customFormat="1" ht="18" customHeight="1" x14ac:dyDescent="0.25">
      <c r="A5" s="390"/>
      <c r="B5" s="390"/>
      <c r="C5" s="390"/>
      <c r="D5" s="422"/>
      <c r="E5" s="423"/>
      <c r="F5" s="424"/>
      <c r="G5" s="384"/>
      <c r="H5" s="385"/>
      <c r="I5" s="386"/>
      <c r="J5" s="400"/>
      <c r="K5" s="401"/>
      <c r="L5" s="402"/>
      <c r="M5" s="394" t="s">
        <v>595</v>
      </c>
      <c r="N5" s="407" t="s">
        <v>629</v>
      </c>
      <c r="O5" s="395" t="s">
        <v>624</v>
      </c>
      <c r="P5" s="410" t="s">
        <v>596</v>
      </c>
      <c r="Q5" s="411"/>
      <c r="R5" s="411"/>
      <c r="S5" s="411"/>
      <c r="T5" s="411"/>
      <c r="U5" s="411"/>
      <c r="V5" s="412"/>
      <c r="W5" s="384"/>
      <c r="X5" s="385"/>
      <c r="Y5" s="386"/>
      <c r="Z5" s="390"/>
      <c r="AA5" s="390"/>
      <c r="AB5" s="415"/>
    </row>
    <row r="6" spans="1:28" s="313" customFormat="1" ht="19.5" customHeight="1" x14ac:dyDescent="0.25">
      <c r="A6" s="390"/>
      <c r="B6" s="390"/>
      <c r="C6" s="390"/>
      <c r="D6" s="425"/>
      <c r="E6" s="426"/>
      <c r="F6" s="427"/>
      <c r="G6" s="387"/>
      <c r="H6" s="388"/>
      <c r="I6" s="389"/>
      <c r="J6" s="403"/>
      <c r="K6" s="404"/>
      <c r="L6" s="405"/>
      <c r="M6" s="394"/>
      <c r="N6" s="407"/>
      <c r="O6" s="395"/>
      <c r="P6" s="394" t="s">
        <v>593</v>
      </c>
      <c r="Q6" s="394"/>
      <c r="R6" s="394"/>
      <c r="S6" s="394"/>
      <c r="T6" s="407" t="s">
        <v>622</v>
      </c>
      <c r="U6" s="395" t="s">
        <v>626</v>
      </c>
      <c r="V6" s="408" t="s">
        <v>597</v>
      </c>
      <c r="W6" s="387"/>
      <c r="X6" s="388"/>
      <c r="Y6" s="389"/>
      <c r="Z6" s="390"/>
      <c r="AA6" s="390"/>
      <c r="AB6" s="415"/>
    </row>
    <row r="7" spans="1:28" s="314" customFormat="1" ht="65.25" customHeight="1" x14ac:dyDescent="0.25">
      <c r="A7" s="391"/>
      <c r="B7" s="391"/>
      <c r="C7" s="391"/>
      <c r="D7" s="307">
        <v>2016</v>
      </c>
      <c r="E7" s="307">
        <v>2017</v>
      </c>
      <c r="F7" s="307">
        <v>2018</v>
      </c>
      <c r="G7" s="307">
        <v>2016</v>
      </c>
      <c r="H7" s="307">
        <v>2017</v>
      </c>
      <c r="I7" s="307">
        <v>2018</v>
      </c>
      <c r="J7" s="307">
        <v>2016</v>
      </c>
      <c r="K7" s="307">
        <v>2017</v>
      </c>
      <c r="L7" s="307">
        <v>2018</v>
      </c>
      <c r="M7" s="406"/>
      <c r="N7" s="408"/>
      <c r="O7" s="395"/>
      <c r="P7" s="307" t="s">
        <v>598</v>
      </c>
      <c r="Q7" s="308" t="s">
        <v>625</v>
      </c>
      <c r="R7" s="307" t="s">
        <v>597</v>
      </c>
      <c r="S7" s="307" t="s">
        <v>594</v>
      </c>
      <c r="T7" s="408"/>
      <c r="U7" s="395"/>
      <c r="V7" s="418"/>
      <c r="W7" s="307" t="s">
        <v>571</v>
      </c>
      <c r="X7" s="307" t="s">
        <v>598</v>
      </c>
      <c r="Y7" s="307" t="s">
        <v>653</v>
      </c>
      <c r="Z7" s="391"/>
      <c r="AA7" s="391"/>
      <c r="AB7" s="416"/>
    </row>
    <row r="8" spans="1:28" s="138" customFormat="1" ht="19.5" customHeight="1" x14ac:dyDescent="0.25">
      <c r="A8" s="303">
        <v>1</v>
      </c>
      <c r="B8" s="303">
        <v>2</v>
      </c>
      <c r="C8" s="303">
        <v>3</v>
      </c>
      <c r="D8" s="306">
        <v>4</v>
      </c>
      <c r="E8" s="306">
        <v>5</v>
      </c>
      <c r="F8" s="306">
        <v>6</v>
      </c>
      <c r="G8" s="306">
        <v>7</v>
      </c>
      <c r="H8" s="306">
        <v>8</v>
      </c>
      <c r="I8" s="306">
        <v>9</v>
      </c>
      <c r="J8" s="306">
        <v>10</v>
      </c>
      <c r="K8" s="306">
        <v>11</v>
      </c>
      <c r="L8" s="306">
        <v>12</v>
      </c>
      <c r="M8" s="306">
        <v>13</v>
      </c>
      <c r="N8" s="306">
        <v>14</v>
      </c>
      <c r="O8" s="315"/>
      <c r="P8" s="306">
        <v>15</v>
      </c>
      <c r="Q8" s="306"/>
      <c r="R8" s="306"/>
      <c r="S8" s="306">
        <v>16</v>
      </c>
      <c r="T8" s="306">
        <v>17</v>
      </c>
      <c r="U8" s="316"/>
      <c r="V8" s="317"/>
      <c r="W8" s="306"/>
      <c r="X8" s="306"/>
      <c r="Y8" s="306"/>
      <c r="Z8" s="311"/>
      <c r="AA8" s="311"/>
      <c r="AB8" s="311"/>
    </row>
    <row r="9" spans="1:28" s="138" customFormat="1" ht="22.5" customHeight="1" x14ac:dyDescent="0.25">
      <c r="A9" s="318">
        <v>1</v>
      </c>
      <c r="B9" s="319" t="s">
        <v>651</v>
      </c>
      <c r="C9" s="187"/>
      <c r="D9" s="320"/>
      <c r="E9" s="321"/>
      <c r="F9" s="321">
        <v>39366.180000000008</v>
      </c>
      <c r="G9" s="301"/>
      <c r="H9" s="301"/>
      <c r="I9" s="301">
        <v>40589</v>
      </c>
      <c r="J9" s="302"/>
      <c r="K9" s="302"/>
      <c r="L9" s="302">
        <f>I9/F9</f>
        <v>1.0310627040774591</v>
      </c>
      <c r="M9" s="321">
        <f>N9*100/I9</f>
        <v>3.7054374337874796</v>
      </c>
      <c r="N9" s="301">
        <f>SUBTOTAL(9,N12:N265)</f>
        <v>1504</v>
      </c>
      <c r="O9" s="301">
        <f t="shared" ref="O9:T9" si="0">SUBTOTAL(9,O12:O265)</f>
        <v>1552.3745793571968</v>
      </c>
      <c r="P9" s="301">
        <f t="shared" si="0"/>
        <v>198</v>
      </c>
      <c r="Q9" s="301">
        <f t="shared" si="0"/>
        <v>221.95</v>
      </c>
      <c r="R9" s="301">
        <f t="shared" si="0"/>
        <v>1421</v>
      </c>
      <c r="S9" s="301">
        <f t="shared" si="0"/>
        <v>759</v>
      </c>
      <c r="T9" s="301">
        <f t="shared" si="0"/>
        <v>547</v>
      </c>
      <c r="U9" s="301" t="e">
        <f t="shared" ref="U9:Y9" ca="1" si="1">SUM(U10:U500)</f>
        <v>#REF!</v>
      </c>
      <c r="V9" s="301" t="e">
        <f t="shared" ca="1" si="1"/>
        <v>#REF!</v>
      </c>
      <c r="W9" s="301">
        <f t="shared" si="1"/>
        <v>1620</v>
      </c>
      <c r="X9" s="301">
        <f t="shared" si="1"/>
        <v>176</v>
      </c>
      <c r="Y9" s="301">
        <f t="shared" si="1"/>
        <v>593</v>
      </c>
      <c r="Z9" s="309">
        <v>1137</v>
      </c>
      <c r="AA9" s="309">
        <v>618</v>
      </c>
      <c r="AB9" s="310">
        <f>AA9*100/Z9</f>
        <v>54.353562005277048</v>
      </c>
    </row>
    <row r="10" spans="1:28" s="146" customFormat="1" ht="31.5" hidden="1" x14ac:dyDescent="0.25">
      <c r="A10" s="303">
        <v>2</v>
      </c>
      <c r="B10" s="231" t="s">
        <v>655</v>
      </c>
      <c r="C10" s="231"/>
      <c r="D10" s="322"/>
      <c r="E10" s="305"/>
      <c r="F10" s="305">
        <v>0</v>
      </c>
      <c r="G10" s="232"/>
      <c r="H10" s="232"/>
      <c r="I10" s="232">
        <v>0</v>
      </c>
      <c r="J10" s="234"/>
      <c r="K10" s="234"/>
      <c r="L10" s="234"/>
      <c r="M10" s="196">
        <f>IF(I10&lt;VLOOKUP(L10,$M$505:$Q$513,2),0,VLOOKUP(L10,$M$505:$Q$513,3))</f>
        <v>0</v>
      </c>
      <c r="N10" s="198">
        <f>ROUNDDOWN(O10,0)</f>
        <v>0</v>
      </c>
      <c r="O10" s="197">
        <f t="shared" ref="O10:O73" si="2">I10*M10/100</f>
        <v>0</v>
      </c>
      <c r="P10" s="198">
        <f>ROUNDDOWN(Q10,0)</f>
        <v>0</v>
      </c>
      <c r="Q10" s="197">
        <f>N10*R10/100</f>
        <v>0</v>
      </c>
      <c r="R10" s="198">
        <f>IF(I10&lt;VLOOKUP(L10,$M$505:$Q$513,2),0,VLOOKUP(L10,$M$505:$Q$513,4))</f>
        <v>0</v>
      </c>
      <c r="S10" s="198">
        <f>N10-P10-T10</f>
        <v>0</v>
      </c>
      <c r="T10" s="198">
        <f>ROUNDDOWN(U10,0)</f>
        <v>0</v>
      </c>
      <c r="U10" s="197">
        <f t="shared" ref="U10:U73" si="3">N10*V10/100</f>
        <v>0</v>
      </c>
      <c r="V10" s="198">
        <f>IF(I10&lt;VLOOKUP(L10,$M$505:$Q$513,2),0,VLOOKUP(L10,$M$505:$Q$513,5))</f>
        <v>0</v>
      </c>
      <c r="W10" s="198"/>
      <c r="X10" s="198"/>
      <c r="Y10" s="198"/>
      <c r="Z10" s="231"/>
      <c r="AA10" s="231"/>
      <c r="AB10" s="311"/>
    </row>
    <row r="11" spans="1:28" s="146" customFormat="1" ht="31.5" hidden="1" x14ac:dyDescent="0.25">
      <c r="A11" s="303">
        <v>3</v>
      </c>
      <c r="B11" s="231" t="s">
        <v>47</v>
      </c>
      <c r="C11" s="231" t="s">
        <v>654</v>
      </c>
      <c r="D11" s="322"/>
      <c r="E11" s="305"/>
      <c r="F11" s="305"/>
      <c r="G11" s="232"/>
      <c r="H11" s="232"/>
      <c r="I11" s="232"/>
      <c r="J11" s="234"/>
      <c r="K11" s="234"/>
      <c r="L11" s="234"/>
      <c r="M11" s="196">
        <f t="shared" ref="M11:M74" si="4">IF(I11&lt;VLOOKUP(L11,$M$505:$Q$513,2),0,VLOOKUP(L11,$M$505:$Q$513,3))</f>
        <v>0</v>
      </c>
      <c r="N11" s="198">
        <f t="shared" ref="N11:N74" si="5">ROUNDDOWN(O11,0)</f>
        <v>0</v>
      </c>
      <c r="O11" s="197">
        <f t="shared" si="2"/>
        <v>0</v>
      </c>
      <c r="P11" s="198">
        <f t="shared" ref="P11:P74" si="6">ROUNDDOWN(Q11,0)</f>
        <v>0</v>
      </c>
      <c r="Q11" s="197">
        <f t="shared" ref="Q11:Q74" si="7">N11*R11/100</f>
        <v>0</v>
      </c>
      <c r="R11" s="198">
        <f t="shared" ref="R11:R74" si="8">IF(I11&lt;VLOOKUP(L11,$M$505:$Q$513,2),0,VLOOKUP(L11,$M$505:$Q$513,4))</f>
        <v>0</v>
      </c>
      <c r="S11" s="198">
        <f t="shared" ref="S11:S74" si="9">N11-P11-T11</f>
        <v>0</v>
      </c>
      <c r="T11" s="198">
        <f t="shared" ref="T11:T74" si="10">ROUNDDOWN(U11,0)</f>
        <v>0</v>
      </c>
      <c r="U11" s="197">
        <f t="shared" si="3"/>
        <v>0</v>
      </c>
      <c r="V11" s="198">
        <f t="shared" ref="V11:V74" si="11">IF(I11&lt;VLOOKUP(L11,$M$505:$Q$513,2),0,VLOOKUP(L11,$M$505:$Q$513,5))</f>
        <v>0</v>
      </c>
      <c r="W11" s="198">
        <v>0</v>
      </c>
      <c r="X11" s="198"/>
      <c r="Y11" s="198"/>
      <c r="Z11" s="231"/>
      <c r="AA11" s="231"/>
      <c r="AB11" s="311"/>
    </row>
    <row r="12" spans="1:28" s="146" customFormat="1" ht="31.5" x14ac:dyDescent="0.25">
      <c r="A12" s="303">
        <v>4</v>
      </c>
      <c r="B12" s="231" t="s">
        <v>221</v>
      </c>
      <c r="C12" s="231" t="s">
        <v>61</v>
      </c>
      <c r="D12" s="322">
        <v>165.23</v>
      </c>
      <c r="E12" s="305">
        <v>165.23</v>
      </c>
      <c r="F12" s="305">
        <v>165.23</v>
      </c>
      <c r="G12" s="232">
        <v>326</v>
      </c>
      <c r="H12" s="232">
        <v>243</v>
      </c>
      <c r="I12" s="232">
        <v>480</v>
      </c>
      <c r="J12" s="234">
        <v>1.9730073231253407</v>
      </c>
      <c r="K12" s="234">
        <v>1.4706772377897477</v>
      </c>
      <c r="L12" s="234">
        <v>2.9050414573624646</v>
      </c>
      <c r="M12" s="196">
        <v>3.7</v>
      </c>
      <c r="N12" s="198">
        <f t="shared" si="5"/>
        <v>17</v>
      </c>
      <c r="O12" s="197">
        <f t="shared" si="2"/>
        <v>17.760000000000002</v>
      </c>
      <c r="P12" s="198">
        <f t="shared" si="6"/>
        <v>0</v>
      </c>
      <c r="Q12" s="197">
        <f t="shared" si="7"/>
        <v>0</v>
      </c>
      <c r="R12" s="198">
        <v>0</v>
      </c>
      <c r="S12" s="198">
        <f t="shared" si="9"/>
        <v>17</v>
      </c>
      <c r="T12" s="198">
        <f t="shared" si="10"/>
        <v>0</v>
      </c>
      <c r="U12" s="197">
        <f t="shared" si="3"/>
        <v>0</v>
      </c>
      <c r="V12" s="198">
        <v>0</v>
      </c>
      <c r="W12" s="198">
        <v>17</v>
      </c>
      <c r="X12" s="198">
        <v>0</v>
      </c>
      <c r="Y12" s="198">
        <v>0</v>
      </c>
      <c r="Z12" s="311" t="s">
        <v>857</v>
      </c>
      <c r="AA12" s="311"/>
      <c r="AB12" s="277"/>
    </row>
    <row r="13" spans="1:28" s="146" customFormat="1" ht="31.5" hidden="1" x14ac:dyDescent="0.25">
      <c r="A13" s="303">
        <v>5</v>
      </c>
      <c r="B13" s="231" t="s">
        <v>803</v>
      </c>
      <c r="C13" s="231" t="s">
        <v>654</v>
      </c>
      <c r="D13" s="322"/>
      <c r="E13" s="305"/>
      <c r="F13" s="305">
        <v>0</v>
      </c>
      <c r="G13" s="232"/>
      <c r="H13" s="232"/>
      <c r="I13" s="232">
        <v>0</v>
      </c>
      <c r="J13" s="234"/>
      <c r="K13" s="234"/>
      <c r="L13" s="234"/>
      <c r="M13" s="196">
        <f t="shared" si="4"/>
        <v>0</v>
      </c>
      <c r="N13" s="198">
        <f t="shared" si="5"/>
        <v>0</v>
      </c>
      <c r="O13" s="197">
        <f t="shared" si="2"/>
        <v>0</v>
      </c>
      <c r="P13" s="198">
        <f t="shared" si="6"/>
        <v>0</v>
      </c>
      <c r="Q13" s="197">
        <f t="shared" si="7"/>
        <v>0</v>
      </c>
      <c r="R13" s="198">
        <f t="shared" si="8"/>
        <v>0</v>
      </c>
      <c r="S13" s="198">
        <f t="shared" si="9"/>
        <v>0</v>
      </c>
      <c r="T13" s="198">
        <f t="shared" si="10"/>
        <v>0</v>
      </c>
      <c r="U13" s="197">
        <f t="shared" si="3"/>
        <v>0</v>
      </c>
      <c r="V13" s="198">
        <f t="shared" si="11"/>
        <v>0</v>
      </c>
      <c r="W13" s="198"/>
      <c r="X13" s="198"/>
      <c r="Y13" s="198"/>
      <c r="Z13" s="231"/>
      <c r="AA13" s="231"/>
      <c r="AB13" s="311"/>
    </row>
    <row r="14" spans="1:28" s="146" customFormat="1" ht="31.5" hidden="1" x14ac:dyDescent="0.25">
      <c r="A14" s="303">
        <v>6</v>
      </c>
      <c r="B14" s="231" t="s">
        <v>804</v>
      </c>
      <c r="C14" s="231" t="s">
        <v>61</v>
      </c>
      <c r="D14" s="322"/>
      <c r="E14" s="305"/>
      <c r="F14" s="305">
        <v>196.8</v>
      </c>
      <c r="G14" s="232"/>
      <c r="H14" s="232"/>
      <c r="I14" s="232">
        <v>0</v>
      </c>
      <c r="J14" s="234"/>
      <c r="K14" s="234"/>
      <c r="L14" s="234">
        <v>0</v>
      </c>
      <c r="M14" s="196">
        <f t="shared" si="4"/>
        <v>0</v>
      </c>
      <c r="N14" s="198">
        <f t="shared" si="5"/>
        <v>0</v>
      </c>
      <c r="O14" s="197">
        <f t="shared" si="2"/>
        <v>0</v>
      </c>
      <c r="P14" s="198">
        <f t="shared" si="6"/>
        <v>0</v>
      </c>
      <c r="Q14" s="197">
        <f t="shared" si="7"/>
        <v>0</v>
      </c>
      <c r="R14" s="198">
        <f t="shared" si="8"/>
        <v>0</v>
      </c>
      <c r="S14" s="198">
        <f t="shared" si="9"/>
        <v>0</v>
      </c>
      <c r="T14" s="198">
        <f t="shared" si="10"/>
        <v>0</v>
      </c>
      <c r="U14" s="197">
        <f t="shared" si="3"/>
        <v>0</v>
      </c>
      <c r="V14" s="198">
        <f t="shared" si="11"/>
        <v>0</v>
      </c>
      <c r="W14" s="287"/>
      <c r="X14" s="287"/>
      <c r="Y14" s="287"/>
      <c r="Z14" s="231"/>
      <c r="AA14" s="231"/>
      <c r="AB14" s="311">
        <v>0</v>
      </c>
    </row>
    <row r="15" spans="1:28" ht="31.5" x14ac:dyDescent="0.25">
      <c r="A15" s="303">
        <v>7</v>
      </c>
      <c r="B15" s="231" t="s">
        <v>195</v>
      </c>
      <c r="C15" s="231" t="s">
        <v>654</v>
      </c>
      <c r="D15" s="322">
        <v>280.86</v>
      </c>
      <c r="E15" s="305">
        <v>280.86</v>
      </c>
      <c r="F15" s="305">
        <v>280.86</v>
      </c>
      <c r="G15" s="232">
        <v>19</v>
      </c>
      <c r="H15" s="232">
        <v>41</v>
      </c>
      <c r="I15" s="232">
        <v>76</v>
      </c>
      <c r="J15" s="234">
        <v>6.7649362671793778E-2</v>
      </c>
      <c r="K15" s="234">
        <v>0.14598020366018657</v>
      </c>
      <c r="L15" s="234">
        <v>0.27059745068717511</v>
      </c>
      <c r="M15" s="196">
        <f t="shared" si="4"/>
        <v>3</v>
      </c>
      <c r="N15" s="198">
        <f t="shared" si="5"/>
        <v>2</v>
      </c>
      <c r="O15" s="197">
        <f t="shared" si="2"/>
        <v>2.2799999999999998</v>
      </c>
      <c r="P15" s="198">
        <f t="shared" si="6"/>
        <v>0</v>
      </c>
      <c r="Q15" s="197">
        <f t="shared" si="7"/>
        <v>0</v>
      </c>
      <c r="R15" s="198">
        <f t="shared" si="8"/>
        <v>0</v>
      </c>
      <c r="S15" s="198">
        <f t="shared" si="9"/>
        <v>2</v>
      </c>
      <c r="T15" s="198">
        <f t="shared" si="10"/>
        <v>0</v>
      </c>
      <c r="U15" s="197">
        <f t="shared" si="3"/>
        <v>0</v>
      </c>
      <c r="V15" s="198">
        <f t="shared" si="11"/>
        <v>0</v>
      </c>
      <c r="W15" s="287">
        <v>2</v>
      </c>
      <c r="X15" s="287">
        <v>0</v>
      </c>
      <c r="Y15" s="287">
        <v>0</v>
      </c>
      <c r="Z15" s="311">
        <v>0</v>
      </c>
      <c r="AA15" s="311"/>
      <c r="AB15" s="277"/>
    </row>
    <row r="16" spans="1:28" s="146" customFormat="1" ht="31.5" hidden="1" x14ac:dyDescent="0.25">
      <c r="A16" s="303">
        <v>8</v>
      </c>
      <c r="B16" s="231" t="s">
        <v>444</v>
      </c>
      <c r="C16" s="231" t="s">
        <v>802</v>
      </c>
      <c r="D16" s="322"/>
      <c r="E16" s="305"/>
      <c r="F16" s="305"/>
      <c r="G16" s="232"/>
      <c r="H16" s="232"/>
      <c r="I16" s="232"/>
      <c r="J16" s="234"/>
      <c r="K16" s="234"/>
      <c r="L16" s="234"/>
      <c r="M16" s="196">
        <f t="shared" si="4"/>
        <v>0</v>
      </c>
      <c r="N16" s="198">
        <f t="shared" si="5"/>
        <v>0</v>
      </c>
      <c r="O16" s="197">
        <f t="shared" si="2"/>
        <v>0</v>
      </c>
      <c r="P16" s="198">
        <f t="shared" si="6"/>
        <v>0</v>
      </c>
      <c r="Q16" s="197">
        <f t="shared" si="7"/>
        <v>0</v>
      </c>
      <c r="R16" s="198">
        <f t="shared" si="8"/>
        <v>0</v>
      </c>
      <c r="S16" s="198">
        <f t="shared" si="9"/>
        <v>0</v>
      </c>
      <c r="T16" s="198">
        <f t="shared" si="10"/>
        <v>0</v>
      </c>
      <c r="U16" s="197">
        <f t="shared" si="3"/>
        <v>0</v>
      </c>
      <c r="V16" s="198">
        <f t="shared" si="11"/>
        <v>0</v>
      </c>
      <c r="W16" s="287"/>
      <c r="X16" s="287"/>
      <c r="Y16" s="287"/>
      <c r="Z16" s="231"/>
      <c r="AA16" s="231"/>
      <c r="AB16" s="311" t="s">
        <v>844</v>
      </c>
    </row>
    <row r="17" spans="1:28" s="146" customFormat="1" ht="31.5" hidden="1" x14ac:dyDescent="0.25">
      <c r="A17" s="303">
        <v>9</v>
      </c>
      <c r="B17" s="231" t="s">
        <v>193</v>
      </c>
      <c r="C17" s="231" t="s">
        <v>73</v>
      </c>
      <c r="D17" s="322"/>
      <c r="E17" s="305"/>
      <c r="F17" s="305"/>
      <c r="G17" s="232"/>
      <c r="H17" s="232"/>
      <c r="I17" s="232"/>
      <c r="J17" s="234"/>
      <c r="K17" s="234"/>
      <c r="L17" s="234"/>
      <c r="M17" s="196">
        <f t="shared" si="4"/>
        <v>0</v>
      </c>
      <c r="N17" s="198">
        <f t="shared" si="5"/>
        <v>0</v>
      </c>
      <c r="O17" s="197">
        <f t="shared" si="2"/>
        <v>0</v>
      </c>
      <c r="P17" s="198">
        <f t="shared" si="6"/>
        <v>0</v>
      </c>
      <c r="Q17" s="197">
        <f t="shared" si="7"/>
        <v>0</v>
      </c>
      <c r="R17" s="198">
        <f t="shared" si="8"/>
        <v>0</v>
      </c>
      <c r="S17" s="198">
        <f t="shared" si="9"/>
        <v>0</v>
      </c>
      <c r="T17" s="198">
        <f t="shared" si="10"/>
        <v>0</v>
      </c>
      <c r="U17" s="197">
        <f t="shared" si="3"/>
        <v>0</v>
      </c>
      <c r="V17" s="198">
        <f t="shared" si="11"/>
        <v>0</v>
      </c>
      <c r="W17" s="289"/>
      <c r="X17" s="289"/>
      <c r="Y17" s="289"/>
      <c r="Z17" s="231"/>
      <c r="AA17" s="231"/>
      <c r="AB17" s="311"/>
    </row>
    <row r="18" spans="1:28" ht="31.5" hidden="1" x14ac:dyDescent="0.25">
      <c r="A18" s="303">
        <v>10</v>
      </c>
      <c r="B18" s="231" t="s">
        <v>806</v>
      </c>
      <c r="C18" s="231" t="s">
        <v>73</v>
      </c>
      <c r="D18" s="322"/>
      <c r="E18" s="305"/>
      <c r="F18" s="305"/>
      <c r="G18" s="232"/>
      <c r="H18" s="232"/>
      <c r="I18" s="232"/>
      <c r="J18" s="234"/>
      <c r="K18" s="234"/>
      <c r="L18" s="234"/>
      <c r="M18" s="196">
        <f t="shared" si="4"/>
        <v>0</v>
      </c>
      <c r="N18" s="198">
        <f t="shared" si="5"/>
        <v>0</v>
      </c>
      <c r="O18" s="197">
        <f t="shared" si="2"/>
        <v>0</v>
      </c>
      <c r="P18" s="198">
        <f t="shared" si="6"/>
        <v>0</v>
      </c>
      <c r="Q18" s="197">
        <f t="shared" si="7"/>
        <v>0</v>
      </c>
      <c r="R18" s="198">
        <f t="shared" si="8"/>
        <v>0</v>
      </c>
      <c r="S18" s="198">
        <f t="shared" si="9"/>
        <v>0</v>
      </c>
      <c r="T18" s="198">
        <f t="shared" si="10"/>
        <v>0</v>
      </c>
      <c r="U18" s="197">
        <f t="shared" si="3"/>
        <v>0</v>
      </c>
      <c r="V18" s="198">
        <f t="shared" si="11"/>
        <v>0</v>
      </c>
      <c r="W18" s="289"/>
      <c r="X18" s="289"/>
      <c r="Y18" s="289"/>
      <c r="Z18" s="231"/>
      <c r="AA18" s="231"/>
      <c r="AB18" s="311">
        <v>5</v>
      </c>
    </row>
    <row r="19" spans="1:28" ht="31.5" hidden="1" x14ac:dyDescent="0.25">
      <c r="A19" s="303">
        <v>11</v>
      </c>
      <c r="B19" s="231" t="s">
        <v>807</v>
      </c>
      <c r="C19" s="231" t="s">
        <v>74</v>
      </c>
      <c r="D19" s="322"/>
      <c r="E19" s="305"/>
      <c r="F19" s="305"/>
      <c r="G19" s="232"/>
      <c r="H19" s="232"/>
      <c r="I19" s="232"/>
      <c r="J19" s="234"/>
      <c r="K19" s="234"/>
      <c r="L19" s="234"/>
      <c r="M19" s="196">
        <f t="shared" si="4"/>
        <v>0</v>
      </c>
      <c r="N19" s="198">
        <f t="shared" si="5"/>
        <v>0</v>
      </c>
      <c r="O19" s="197">
        <f t="shared" si="2"/>
        <v>0</v>
      </c>
      <c r="P19" s="198">
        <f t="shared" si="6"/>
        <v>0</v>
      </c>
      <c r="Q19" s="197">
        <f t="shared" si="7"/>
        <v>0</v>
      </c>
      <c r="R19" s="198">
        <f t="shared" si="8"/>
        <v>0</v>
      </c>
      <c r="S19" s="198">
        <f t="shared" si="9"/>
        <v>0</v>
      </c>
      <c r="T19" s="198">
        <f t="shared" si="10"/>
        <v>0</v>
      </c>
      <c r="U19" s="197">
        <f t="shared" si="3"/>
        <v>0</v>
      </c>
      <c r="V19" s="198">
        <f t="shared" si="11"/>
        <v>0</v>
      </c>
      <c r="W19" s="289"/>
      <c r="X19" s="289"/>
      <c r="Y19" s="289"/>
      <c r="Z19" s="231"/>
      <c r="AA19" s="231"/>
      <c r="AB19" s="311"/>
    </row>
    <row r="20" spans="1:28" ht="31.5" hidden="1" x14ac:dyDescent="0.25">
      <c r="A20" s="303">
        <v>12</v>
      </c>
      <c r="B20" s="231" t="s">
        <v>670</v>
      </c>
      <c r="C20" s="231" t="s">
        <v>74</v>
      </c>
      <c r="D20" s="322"/>
      <c r="E20" s="305"/>
      <c r="F20" s="305"/>
      <c r="G20" s="232"/>
      <c r="H20" s="232"/>
      <c r="I20" s="232"/>
      <c r="J20" s="234"/>
      <c r="K20" s="234"/>
      <c r="L20" s="234"/>
      <c r="M20" s="196">
        <f t="shared" si="4"/>
        <v>0</v>
      </c>
      <c r="N20" s="198">
        <f t="shared" si="5"/>
        <v>0</v>
      </c>
      <c r="O20" s="197">
        <f t="shared" si="2"/>
        <v>0</v>
      </c>
      <c r="P20" s="198">
        <f t="shared" si="6"/>
        <v>0</v>
      </c>
      <c r="Q20" s="197">
        <f t="shared" si="7"/>
        <v>0</v>
      </c>
      <c r="R20" s="198">
        <f t="shared" si="8"/>
        <v>0</v>
      </c>
      <c r="S20" s="198">
        <f t="shared" si="9"/>
        <v>0</v>
      </c>
      <c r="T20" s="198">
        <f t="shared" si="10"/>
        <v>0</v>
      </c>
      <c r="U20" s="197">
        <f t="shared" si="3"/>
        <v>0</v>
      </c>
      <c r="V20" s="198">
        <f t="shared" si="11"/>
        <v>0</v>
      </c>
      <c r="W20" s="289"/>
      <c r="X20" s="289"/>
      <c r="Y20" s="289"/>
      <c r="Z20" s="231"/>
      <c r="AA20" s="231"/>
      <c r="AB20" s="311">
        <v>0</v>
      </c>
    </row>
    <row r="21" spans="1:28" ht="31.5" hidden="1" x14ac:dyDescent="0.25">
      <c r="A21" s="303">
        <v>13</v>
      </c>
      <c r="B21" s="231" t="s">
        <v>444</v>
      </c>
      <c r="C21" s="231" t="s">
        <v>805</v>
      </c>
      <c r="D21" s="322"/>
      <c r="E21" s="305"/>
      <c r="F21" s="305"/>
      <c r="G21" s="232"/>
      <c r="H21" s="232"/>
      <c r="I21" s="232"/>
      <c r="J21" s="234"/>
      <c r="K21" s="234"/>
      <c r="L21" s="234"/>
      <c r="M21" s="196">
        <f t="shared" si="4"/>
        <v>0</v>
      </c>
      <c r="N21" s="198">
        <f t="shared" si="5"/>
        <v>0</v>
      </c>
      <c r="O21" s="197">
        <f t="shared" si="2"/>
        <v>0</v>
      </c>
      <c r="P21" s="198">
        <f t="shared" si="6"/>
        <v>0</v>
      </c>
      <c r="Q21" s="197">
        <f t="shared" si="7"/>
        <v>0</v>
      </c>
      <c r="R21" s="198">
        <f t="shared" si="8"/>
        <v>0</v>
      </c>
      <c r="S21" s="198">
        <f t="shared" si="9"/>
        <v>0</v>
      </c>
      <c r="T21" s="198">
        <f t="shared" si="10"/>
        <v>0</v>
      </c>
      <c r="U21" s="197">
        <f t="shared" si="3"/>
        <v>0</v>
      </c>
      <c r="V21" s="198">
        <f t="shared" si="11"/>
        <v>0</v>
      </c>
      <c r="W21" s="289"/>
      <c r="X21" s="289"/>
      <c r="Y21" s="289"/>
      <c r="Z21" s="231"/>
      <c r="AA21" s="231"/>
      <c r="AB21" s="311"/>
    </row>
    <row r="22" spans="1:28" ht="31.5" hidden="1" x14ac:dyDescent="0.25">
      <c r="A22" s="303">
        <v>14</v>
      </c>
      <c r="B22" s="231" t="s">
        <v>176</v>
      </c>
      <c r="C22" s="231" t="s">
        <v>656</v>
      </c>
      <c r="D22" s="322"/>
      <c r="E22" s="305"/>
      <c r="F22" s="305">
        <v>17.3</v>
      </c>
      <c r="G22" s="232"/>
      <c r="H22" s="232"/>
      <c r="I22" s="232">
        <v>19</v>
      </c>
      <c r="J22" s="234"/>
      <c r="K22" s="234"/>
      <c r="L22" s="234">
        <v>1.0982658959537572</v>
      </c>
      <c r="M22" s="196">
        <f t="shared" si="4"/>
        <v>0</v>
      </c>
      <c r="N22" s="198">
        <f t="shared" si="5"/>
        <v>0</v>
      </c>
      <c r="O22" s="197">
        <f t="shared" si="2"/>
        <v>0</v>
      </c>
      <c r="P22" s="198">
        <f t="shared" si="6"/>
        <v>0</v>
      </c>
      <c r="Q22" s="197">
        <f t="shared" si="7"/>
        <v>0</v>
      </c>
      <c r="R22" s="198">
        <f t="shared" si="8"/>
        <v>0</v>
      </c>
      <c r="S22" s="198">
        <f t="shared" si="9"/>
        <v>0</v>
      </c>
      <c r="T22" s="198">
        <f t="shared" si="10"/>
        <v>0</v>
      </c>
      <c r="U22" s="197">
        <f t="shared" si="3"/>
        <v>0</v>
      </c>
      <c r="V22" s="198">
        <f t="shared" si="11"/>
        <v>0</v>
      </c>
      <c r="W22" s="289">
        <v>3</v>
      </c>
      <c r="X22" s="289">
        <v>0</v>
      </c>
      <c r="Y22" s="289">
        <v>0</v>
      </c>
      <c r="Z22" s="231"/>
      <c r="AA22" s="231"/>
      <c r="AB22" s="311">
        <v>2</v>
      </c>
    </row>
    <row r="23" spans="1:28" ht="31.5" x14ac:dyDescent="0.25">
      <c r="A23" s="303">
        <v>15</v>
      </c>
      <c r="B23" s="231" t="s">
        <v>657</v>
      </c>
      <c r="C23" s="231" t="s">
        <v>656</v>
      </c>
      <c r="D23" s="322">
        <v>5.22</v>
      </c>
      <c r="E23" s="305">
        <v>5.22</v>
      </c>
      <c r="F23" s="305">
        <v>5.22</v>
      </c>
      <c r="G23" s="232">
        <v>24</v>
      </c>
      <c r="H23" s="232">
        <v>34</v>
      </c>
      <c r="I23" s="232">
        <v>42</v>
      </c>
      <c r="J23" s="234">
        <v>4.597701149425288</v>
      </c>
      <c r="K23" s="234">
        <v>6.5134099616858236</v>
      </c>
      <c r="L23" s="234">
        <v>8.0459770114942533</v>
      </c>
      <c r="M23" s="196">
        <v>6</v>
      </c>
      <c r="N23" s="198">
        <f t="shared" si="5"/>
        <v>2</v>
      </c>
      <c r="O23" s="197">
        <f t="shared" si="2"/>
        <v>2.52</v>
      </c>
      <c r="P23" s="198">
        <f t="shared" si="6"/>
        <v>0</v>
      </c>
      <c r="Q23" s="197">
        <f t="shared" si="7"/>
        <v>0.5</v>
      </c>
      <c r="R23" s="198">
        <f t="shared" si="8"/>
        <v>25</v>
      </c>
      <c r="S23" s="198">
        <f t="shared" si="9"/>
        <v>1</v>
      </c>
      <c r="T23" s="198">
        <f t="shared" si="10"/>
        <v>1</v>
      </c>
      <c r="U23" s="197">
        <f t="shared" si="3"/>
        <v>1</v>
      </c>
      <c r="V23" s="198">
        <f t="shared" si="11"/>
        <v>50</v>
      </c>
      <c r="W23" s="289">
        <v>2</v>
      </c>
      <c r="X23" s="289">
        <v>0</v>
      </c>
      <c r="Y23" s="289">
        <v>1</v>
      </c>
      <c r="Z23" s="311">
        <v>0</v>
      </c>
      <c r="AA23" s="311"/>
      <c r="AB23" s="277"/>
    </row>
    <row r="24" spans="1:28" ht="31.5" x14ac:dyDescent="0.25">
      <c r="A24" s="303">
        <v>16</v>
      </c>
      <c r="B24" s="231" t="s">
        <v>658</v>
      </c>
      <c r="C24" s="231" t="s">
        <v>656</v>
      </c>
      <c r="D24" s="322">
        <v>9.5299999999999994</v>
      </c>
      <c r="E24" s="305">
        <v>9.5299999999999994</v>
      </c>
      <c r="F24" s="305">
        <v>9.5299999999999994</v>
      </c>
      <c r="G24" s="232">
        <v>28</v>
      </c>
      <c r="H24" s="232">
        <v>28</v>
      </c>
      <c r="I24" s="232">
        <v>30</v>
      </c>
      <c r="J24" s="234">
        <v>2.9380902413431271</v>
      </c>
      <c r="K24" s="234">
        <v>2.9380902413431271</v>
      </c>
      <c r="L24" s="234">
        <v>3.1479538300104934</v>
      </c>
      <c r="M24" s="196">
        <v>6</v>
      </c>
      <c r="N24" s="198">
        <f t="shared" si="5"/>
        <v>1</v>
      </c>
      <c r="O24" s="197">
        <f t="shared" si="2"/>
        <v>1.8</v>
      </c>
      <c r="P24" s="198">
        <f t="shared" si="6"/>
        <v>0</v>
      </c>
      <c r="Q24" s="197">
        <f t="shared" si="7"/>
        <v>0</v>
      </c>
      <c r="R24" s="198">
        <f t="shared" si="8"/>
        <v>0</v>
      </c>
      <c r="S24" s="198">
        <f t="shared" si="9"/>
        <v>1</v>
      </c>
      <c r="T24" s="198">
        <f t="shared" si="10"/>
        <v>0</v>
      </c>
      <c r="U24" s="197">
        <f t="shared" si="3"/>
        <v>0</v>
      </c>
      <c r="V24" s="198">
        <f t="shared" si="11"/>
        <v>0</v>
      </c>
      <c r="W24" s="289">
        <v>1</v>
      </c>
      <c r="X24" s="289"/>
      <c r="Y24" s="289"/>
      <c r="Z24" s="311">
        <v>0</v>
      </c>
      <c r="AA24" s="311"/>
      <c r="AB24" s="277"/>
    </row>
    <row r="25" spans="1:28" ht="47.25" x14ac:dyDescent="0.25">
      <c r="A25" s="303">
        <v>17</v>
      </c>
      <c r="B25" s="231" t="s">
        <v>659</v>
      </c>
      <c r="C25" s="231" t="s">
        <v>656</v>
      </c>
      <c r="D25" s="322">
        <v>15.4</v>
      </c>
      <c r="E25" s="305">
        <v>15.4</v>
      </c>
      <c r="F25" s="305">
        <v>15.4</v>
      </c>
      <c r="G25" s="232">
        <v>61</v>
      </c>
      <c r="H25" s="232">
        <v>107</v>
      </c>
      <c r="I25" s="232">
        <v>110</v>
      </c>
      <c r="J25" s="234">
        <v>3.9610389610389611</v>
      </c>
      <c r="K25" s="234">
        <v>6.9480519480519476</v>
      </c>
      <c r="L25" s="234">
        <v>7.1428571428571423</v>
      </c>
      <c r="M25" s="196">
        <v>9.5</v>
      </c>
      <c r="N25" s="198">
        <f t="shared" si="5"/>
        <v>10</v>
      </c>
      <c r="O25" s="197">
        <f t="shared" si="2"/>
        <v>10.45</v>
      </c>
      <c r="P25" s="198">
        <f t="shared" si="6"/>
        <v>2</v>
      </c>
      <c r="Q25" s="197">
        <f t="shared" si="7"/>
        <v>2.5</v>
      </c>
      <c r="R25" s="198">
        <f t="shared" si="8"/>
        <v>25</v>
      </c>
      <c r="S25" s="198">
        <f t="shared" si="9"/>
        <v>4</v>
      </c>
      <c r="T25" s="198">
        <f t="shared" si="10"/>
        <v>4</v>
      </c>
      <c r="U25" s="197">
        <f t="shared" si="3"/>
        <v>4</v>
      </c>
      <c r="V25" s="198">
        <v>40</v>
      </c>
      <c r="W25" s="289">
        <v>10</v>
      </c>
      <c r="X25" s="289">
        <v>2</v>
      </c>
      <c r="Y25" s="289">
        <v>4</v>
      </c>
      <c r="Z25" s="311">
        <v>6</v>
      </c>
      <c r="AA25" s="311">
        <v>0</v>
      </c>
      <c r="AB25" s="277">
        <f t="shared" ref="AB25:AB34" si="12">AA25*100/Z25</f>
        <v>0</v>
      </c>
    </row>
    <row r="26" spans="1:28" ht="31.5" x14ac:dyDescent="0.25">
      <c r="A26" s="303">
        <v>18</v>
      </c>
      <c r="B26" s="231" t="s">
        <v>660</v>
      </c>
      <c r="C26" s="231" t="s">
        <v>836</v>
      </c>
      <c r="D26" s="322">
        <v>58.86</v>
      </c>
      <c r="E26" s="305">
        <v>58.86</v>
      </c>
      <c r="F26" s="305">
        <v>58.86</v>
      </c>
      <c r="G26" s="232">
        <v>270</v>
      </c>
      <c r="H26" s="232">
        <v>162</v>
      </c>
      <c r="I26" s="232">
        <v>195</v>
      </c>
      <c r="J26" s="234">
        <v>4.5871559633027523</v>
      </c>
      <c r="K26" s="234">
        <v>2.7522935779816513</v>
      </c>
      <c r="L26" s="234">
        <v>3.3129459734964324</v>
      </c>
      <c r="M26" s="196">
        <v>6.5</v>
      </c>
      <c r="N26" s="198">
        <f t="shared" si="5"/>
        <v>12</v>
      </c>
      <c r="O26" s="197">
        <f t="shared" si="2"/>
        <v>12.675000000000001</v>
      </c>
      <c r="P26" s="198">
        <f t="shared" si="6"/>
        <v>2</v>
      </c>
      <c r="Q26" s="197">
        <f t="shared" si="7"/>
        <v>2.4</v>
      </c>
      <c r="R26" s="198">
        <v>20</v>
      </c>
      <c r="S26" s="198">
        <f t="shared" si="9"/>
        <v>4</v>
      </c>
      <c r="T26" s="198">
        <f t="shared" si="10"/>
        <v>6</v>
      </c>
      <c r="U26" s="197">
        <f t="shared" si="3"/>
        <v>6</v>
      </c>
      <c r="V26" s="198">
        <f t="shared" si="11"/>
        <v>50</v>
      </c>
      <c r="W26" s="289">
        <v>12</v>
      </c>
      <c r="X26" s="289">
        <v>2</v>
      </c>
      <c r="Y26" s="289">
        <v>6</v>
      </c>
      <c r="Z26" s="311">
        <v>11</v>
      </c>
      <c r="AA26" s="311">
        <v>2</v>
      </c>
      <c r="AB26" s="277">
        <f t="shared" si="12"/>
        <v>18.181818181818183</v>
      </c>
    </row>
    <row r="27" spans="1:28" ht="31.5" x14ac:dyDescent="0.25">
      <c r="A27" s="303">
        <v>19</v>
      </c>
      <c r="B27" s="231" t="s">
        <v>661</v>
      </c>
      <c r="C27" s="231" t="s">
        <v>656</v>
      </c>
      <c r="D27" s="322">
        <v>27.8</v>
      </c>
      <c r="E27" s="305">
        <v>27.8</v>
      </c>
      <c r="F27" s="305">
        <v>27.8</v>
      </c>
      <c r="G27" s="232">
        <v>147</v>
      </c>
      <c r="H27" s="232">
        <v>163</v>
      </c>
      <c r="I27" s="232">
        <v>156</v>
      </c>
      <c r="J27" s="234">
        <v>5.2877697841726619</v>
      </c>
      <c r="K27" s="234">
        <v>5.8633093525179856</v>
      </c>
      <c r="L27" s="234">
        <v>5.6115107913669062</v>
      </c>
      <c r="M27" s="196">
        <f t="shared" si="4"/>
        <v>8</v>
      </c>
      <c r="N27" s="198">
        <f t="shared" si="5"/>
        <v>12</v>
      </c>
      <c r="O27" s="197">
        <f t="shared" si="2"/>
        <v>12.48</v>
      </c>
      <c r="P27" s="198">
        <f t="shared" si="6"/>
        <v>3</v>
      </c>
      <c r="Q27" s="197">
        <f t="shared" si="7"/>
        <v>3</v>
      </c>
      <c r="R27" s="198">
        <f t="shared" si="8"/>
        <v>25</v>
      </c>
      <c r="S27" s="198">
        <f t="shared" si="9"/>
        <v>3</v>
      </c>
      <c r="T27" s="198">
        <f t="shared" si="10"/>
        <v>6</v>
      </c>
      <c r="U27" s="197">
        <f t="shared" si="3"/>
        <v>6</v>
      </c>
      <c r="V27" s="198">
        <f t="shared" si="11"/>
        <v>50</v>
      </c>
      <c r="W27" s="289">
        <v>12</v>
      </c>
      <c r="X27" s="289">
        <v>3</v>
      </c>
      <c r="Y27" s="289">
        <v>6</v>
      </c>
      <c r="Z27" s="311">
        <v>12</v>
      </c>
      <c r="AA27" s="311" t="s">
        <v>844</v>
      </c>
      <c r="AB27" s="277"/>
    </row>
    <row r="28" spans="1:28" ht="47.25" x14ac:dyDescent="0.25">
      <c r="A28" s="303">
        <v>20</v>
      </c>
      <c r="B28" s="231" t="s">
        <v>808</v>
      </c>
      <c r="C28" s="231" t="s">
        <v>656</v>
      </c>
      <c r="D28" s="322">
        <v>57.64</v>
      </c>
      <c r="E28" s="305">
        <v>57.64</v>
      </c>
      <c r="F28" s="305">
        <v>57.64</v>
      </c>
      <c r="G28" s="232">
        <v>32</v>
      </c>
      <c r="H28" s="232">
        <v>33</v>
      </c>
      <c r="I28" s="232">
        <v>68</v>
      </c>
      <c r="J28" s="234">
        <v>0.55517002081887579</v>
      </c>
      <c r="K28" s="234">
        <v>0.5725190839694656</v>
      </c>
      <c r="L28" s="234">
        <v>1.1797362942401111</v>
      </c>
      <c r="M28" s="196">
        <f t="shared" si="4"/>
        <v>5</v>
      </c>
      <c r="N28" s="198">
        <f t="shared" si="5"/>
        <v>3</v>
      </c>
      <c r="O28" s="197">
        <f t="shared" si="2"/>
        <v>3.4</v>
      </c>
      <c r="P28" s="198">
        <f t="shared" si="6"/>
        <v>0</v>
      </c>
      <c r="Q28" s="197">
        <f t="shared" si="7"/>
        <v>0.75</v>
      </c>
      <c r="R28" s="198">
        <f t="shared" si="8"/>
        <v>25</v>
      </c>
      <c r="S28" s="198">
        <f t="shared" si="9"/>
        <v>3</v>
      </c>
      <c r="T28" s="198">
        <f t="shared" si="10"/>
        <v>0</v>
      </c>
      <c r="U28" s="197">
        <f t="shared" si="3"/>
        <v>0</v>
      </c>
      <c r="V28" s="198">
        <v>0</v>
      </c>
      <c r="W28" s="289">
        <v>3</v>
      </c>
      <c r="X28" s="289">
        <v>0</v>
      </c>
      <c r="Y28" s="289">
        <v>0</v>
      </c>
      <c r="Z28" s="311" t="s">
        <v>857</v>
      </c>
      <c r="AA28" s="311"/>
      <c r="AB28" s="277"/>
    </row>
    <row r="29" spans="1:28" ht="31.5" x14ac:dyDescent="0.25">
      <c r="A29" s="303">
        <v>21</v>
      </c>
      <c r="B29" s="231" t="s">
        <v>662</v>
      </c>
      <c r="C29" s="231" t="s">
        <v>656</v>
      </c>
      <c r="D29" s="322">
        <v>52.8</v>
      </c>
      <c r="E29" s="305">
        <v>52.8</v>
      </c>
      <c r="F29" s="305">
        <v>52.75</v>
      </c>
      <c r="G29" s="232">
        <v>99</v>
      </c>
      <c r="H29" s="232">
        <v>115</v>
      </c>
      <c r="I29" s="232">
        <v>156</v>
      </c>
      <c r="J29" s="234">
        <v>1.875</v>
      </c>
      <c r="K29" s="234">
        <v>2.1780303030303032</v>
      </c>
      <c r="L29" s="234">
        <v>2.9573459715639809</v>
      </c>
      <c r="M29" s="196">
        <f t="shared" si="4"/>
        <v>7</v>
      </c>
      <c r="N29" s="198">
        <f t="shared" si="5"/>
        <v>10</v>
      </c>
      <c r="O29" s="197">
        <f t="shared" si="2"/>
        <v>10.92</v>
      </c>
      <c r="P29" s="198">
        <f t="shared" si="6"/>
        <v>2</v>
      </c>
      <c r="Q29" s="197">
        <f t="shared" si="7"/>
        <v>2.5</v>
      </c>
      <c r="R29" s="198">
        <f t="shared" si="8"/>
        <v>25</v>
      </c>
      <c r="S29" s="198">
        <f t="shared" si="9"/>
        <v>6</v>
      </c>
      <c r="T29" s="198">
        <f t="shared" si="10"/>
        <v>2</v>
      </c>
      <c r="U29" s="197">
        <f t="shared" si="3"/>
        <v>2.5</v>
      </c>
      <c r="V29" s="198">
        <v>25</v>
      </c>
      <c r="W29" s="289">
        <v>10</v>
      </c>
      <c r="X29" s="289">
        <v>2</v>
      </c>
      <c r="Y29" s="289">
        <v>2</v>
      </c>
      <c r="Z29" s="311">
        <v>7</v>
      </c>
      <c r="AA29" s="311">
        <v>5</v>
      </c>
      <c r="AB29" s="277">
        <f t="shared" si="12"/>
        <v>71.428571428571431</v>
      </c>
    </row>
    <row r="30" spans="1:28" hidden="1" x14ac:dyDescent="0.25">
      <c r="A30" s="303">
        <v>22</v>
      </c>
      <c r="B30" s="231" t="s">
        <v>2</v>
      </c>
      <c r="C30" s="231" t="s">
        <v>656</v>
      </c>
      <c r="D30" s="322">
        <v>188</v>
      </c>
      <c r="E30" s="305">
        <v>60.4</v>
      </c>
      <c r="F30" s="305">
        <v>229.62</v>
      </c>
      <c r="G30" s="232">
        <v>735</v>
      </c>
      <c r="H30" s="232">
        <v>141</v>
      </c>
      <c r="I30" s="232">
        <v>289</v>
      </c>
      <c r="J30" s="234">
        <v>3.9095744680851063</v>
      </c>
      <c r="K30" s="234">
        <v>2.3344370860927155</v>
      </c>
      <c r="L30" s="234">
        <v>1.2586011671457189</v>
      </c>
      <c r="M30" s="196">
        <v>0</v>
      </c>
      <c r="N30" s="198">
        <f t="shared" si="5"/>
        <v>0</v>
      </c>
      <c r="O30" s="197">
        <f t="shared" si="2"/>
        <v>0</v>
      </c>
      <c r="P30" s="198">
        <f t="shared" si="6"/>
        <v>0</v>
      </c>
      <c r="Q30" s="197">
        <f t="shared" si="7"/>
        <v>0</v>
      </c>
      <c r="R30" s="198">
        <f t="shared" si="8"/>
        <v>25</v>
      </c>
      <c r="S30" s="198">
        <f t="shared" si="9"/>
        <v>0</v>
      </c>
      <c r="T30" s="198">
        <f t="shared" si="10"/>
        <v>0</v>
      </c>
      <c r="U30" s="197">
        <f t="shared" si="3"/>
        <v>0</v>
      </c>
      <c r="V30" s="198">
        <f t="shared" si="11"/>
        <v>50</v>
      </c>
      <c r="W30" s="289"/>
      <c r="X30" s="289"/>
      <c r="Y30" s="289"/>
      <c r="Z30" s="311" t="s">
        <v>857</v>
      </c>
      <c r="AA30" s="311"/>
      <c r="AB30" s="277"/>
    </row>
    <row r="31" spans="1:28" ht="31.5" x14ac:dyDescent="0.25">
      <c r="A31" s="303">
        <v>23</v>
      </c>
      <c r="B31" s="231" t="s">
        <v>118</v>
      </c>
      <c r="C31" s="231" t="s">
        <v>656</v>
      </c>
      <c r="D31" s="322">
        <v>25.1</v>
      </c>
      <c r="E31" s="305">
        <v>25.1</v>
      </c>
      <c r="F31" s="305">
        <v>25.1</v>
      </c>
      <c r="G31" s="232">
        <v>152</v>
      </c>
      <c r="H31" s="232">
        <v>167</v>
      </c>
      <c r="I31" s="232">
        <v>199</v>
      </c>
      <c r="J31" s="234">
        <v>6.0557768924302788</v>
      </c>
      <c r="K31" s="234">
        <v>6.6533864541832664</v>
      </c>
      <c r="L31" s="234">
        <v>7.9282868525896406</v>
      </c>
      <c r="M31" s="196">
        <v>8</v>
      </c>
      <c r="N31" s="198">
        <f t="shared" si="5"/>
        <v>15</v>
      </c>
      <c r="O31" s="197">
        <f t="shared" si="2"/>
        <v>15.92</v>
      </c>
      <c r="P31" s="198">
        <f t="shared" si="6"/>
        <v>3</v>
      </c>
      <c r="Q31" s="197">
        <f t="shared" si="7"/>
        <v>3.75</v>
      </c>
      <c r="R31" s="198">
        <f t="shared" si="8"/>
        <v>25</v>
      </c>
      <c r="S31" s="198">
        <f t="shared" si="9"/>
        <v>6</v>
      </c>
      <c r="T31" s="198">
        <f t="shared" si="10"/>
        <v>6</v>
      </c>
      <c r="U31" s="197">
        <f t="shared" si="3"/>
        <v>6</v>
      </c>
      <c r="V31" s="198">
        <v>40</v>
      </c>
      <c r="W31" s="289">
        <v>15</v>
      </c>
      <c r="X31" s="289">
        <v>3</v>
      </c>
      <c r="Y31" s="289">
        <v>6</v>
      </c>
      <c r="Z31" s="311">
        <v>11</v>
      </c>
      <c r="AA31" s="311">
        <v>0</v>
      </c>
      <c r="AB31" s="277">
        <f t="shared" si="12"/>
        <v>0</v>
      </c>
    </row>
    <row r="32" spans="1:28" ht="31.5" x14ac:dyDescent="0.25">
      <c r="A32" s="303">
        <v>24</v>
      </c>
      <c r="B32" s="231" t="s">
        <v>115</v>
      </c>
      <c r="C32" s="231" t="s">
        <v>656</v>
      </c>
      <c r="D32" s="322">
        <v>110.43</v>
      </c>
      <c r="E32" s="305">
        <v>110.43</v>
      </c>
      <c r="F32" s="305">
        <v>110.43</v>
      </c>
      <c r="G32" s="232">
        <v>251</v>
      </c>
      <c r="H32" s="232">
        <v>348</v>
      </c>
      <c r="I32" s="232">
        <v>325</v>
      </c>
      <c r="J32" s="234">
        <v>2.2729330797790452</v>
      </c>
      <c r="K32" s="234">
        <v>3.1513175767454493</v>
      </c>
      <c r="L32" s="234">
        <v>2.9430408403513537</v>
      </c>
      <c r="M32" s="196">
        <f t="shared" si="4"/>
        <v>7</v>
      </c>
      <c r="N32" s="198">
        <f t="shared" si="5"/>
        <v>22</v>
      </c>
      <c r="O32" s="197">
        <f t="shared" si="2"/>
        <v>22.75</v>
      </c>
      <c r="P32" s="198">
        <f t="shared" si="6"/>
        <v>3</v>
      </c>
      <c r="Q32" s="197">
        <f t="shared" si="7"/>
        <v>3.3</v>
      </c>
      <c r="R32" s="198">
        <v>15</v>
      </c>
      <c r="S32" s="198">
        <f t="shared" si="9"/>
        <v>11</v>
      </c>
      <c r="T32" s="198">
        <f t="shared" si="10"/>
        <v>8</v>
      </c>
      <c r="U32" s="197">
        <f t="shared" si="3"/>
        <v>8.8000000000000007</v>
      </c>
      <c r="V32" s="198">
        <v>40</v>
      </c>
      <c r="W32" s="289">
        <v>23</v>
      </c>
      <c r="X32" s="289">
        <v>3</v>
      </c>
      <c r="Y32" s="289">
        <v>8</v>
      </c>
      <c r="Z32" s="311" t="s">
        <v>857</v>
      </c>
      <c r="AA32" s="311"/>
      <c r="AB32" s="277"/>
    </row>
    <row r="33" spans="1:28" ht="31.5" x14ac:dyDescent="0.25">
      <c r="A33" s="303">
        <v>25</v>
      </c>
      <c r="B33" s="231" t="s">
        <v>117</v>
      </c>
      <c r="C33" s="231" t="s">
        <v>656</v>
      </c>
      <c r="D33" s="322">
        <v>13.57</v>
      </c>
      <c r="E33" s="305">
        <v>13.57</v>
      </c>
      <c r="F33" s="305">
        <v>13.57</v>
      </c>
      <c r="G33" s="232">
        <v>58</v>
      </c>
      <c r="H33" s="232">
        <v>50</v>
      </c>
      <c r="I33" s="232">
        <v>48</v>
      </c>
      <c r="J33" s="234">
        <v>4.274134119380987</v>
      </c>
      <c r="K33" s="234">
        <v>3.6845983787767134</v>
      </c>
      <c r="L33" s="234">
        <v>3.5372144436256447</v>
      </c>
      <c r="M33" s="196">
        <f t="shared" si="4"/>
        <v>7</v>
      </c>
      <c r="N33" s="198">
        <f t="shared" si="5"/>
        <v>3</v>
      </c>
      <c r="O33" s="197">
        <f t="shared" si="2"/>
        <v>3.36</v>
      </c>
      <c r="P33" s="198">
        <f t="shared" si="6"/>
        <v>0</v>
      </c>
      <c r="Q33" s="197">
        <f t="shared" si="7"/>
        <v>0.75</v>
      </c>
      <c r="R33" s="198">
        <f t="shared" si="8"/>
        <v>25</v>
      </c>
      <c r="S33" s="198">
        <f t="shared" si="9"/>
        <v>3</v>
      </c>
      <c r="T33" s="198">
        <f t="shared" si="10"/>
        <v>0</v>
      </c>
      <c r="U33" s="197">
        <f t="shared" si="3"/>
        <v>0</v>
      </c>
      <c r="V33" s="198">
        <v>0</v>
      </c>
      <c r="W33" s="289">
        <v>3</v>
      </c>
      <c r="X33" s="289">
        <v>0</v>
      </c>
      <c r="Y33" s="289">
        <v>0</v>
      </c>
      <c r="Z33" s="311">
        <v>3</v>
      </c>
      <c r="AA33" s="311">
        <v>2</v>
      </c>
      <c r="AB33" s="277">
        <f t="shared" si="12"/>
        <v>66.666666666666671</v>
      </c>
    </row>
    <row r="34" spans="1:28" ht="31.5" x14ac:dyDescent="0.25">
      <c r="A34" s="303">
        <v>26</v>
      </c>
      <c r="B34" s="231" t="s">
        <v>199</v>
      </c>
      <c r="C34" s="231" t="s">
        <v>656</v>
      </c>
      <c r="D34" s="322">
        <v>13.8</v>
      </c>
      <c r="E34" s="305">
        <v>13.8</v>
      </c>
      <c r="F34" s="305">
        <v>13.8</v>
      </c>
      <c r="G34" s="232">
        <v>45</v>
      </c>
      <c r="H34" s="232">
        <v>68</v>
      </c>
      <c r="I34" s="232">
        <v>90</v>
      </c>
      <c r="J34" s="234">
        <v>3.2608695652173911</v>
      </c>
      <c r="K34" s="234">
        <v>4.9275362318840576</v>
      </c>
      <c r="L34" s="234">
        <v>6.5217391304347823</v>
      </c>
      <c r="M34" s="196">
        <v>6</v>
      </c>
      <c r="N34" s="198">
        <f t="shared" si="5"/>
        <v>5</v>
      </c>
      <c r="O34" s="197">
        <f t="shared" si="2"/>
        <v>5.4</v>
      </c>
      <c r="P34" s="198">
        <f t="shared" si="6"/>
        <v>1</v>
      </c>
      <c r="Q34" s="197">
        <f t="shared" si="7"/>
        <v>1.25</v>
      </c>
      <c r="R34" s="198">
        <f t="shared" si="8"/>
        <v>25</v>
      </c>
      <c r="S34" s="198">
        <f t="shared" si="9"/>
        <v>2</v>
      </c>
      <c r="T34" s="198">
        <f t="shared" si="10"/>
        <v>2</v>
      </c>
      <c r="U34" s="197">
        <f t="shared" si="3"/>
        <v>2.5</v>
      </c>
      <c r="V34" s="198">
        <f t="shared" si="11"/>
        <v>50</v>
      </c>
      <c r="W34" s="289">
        <v>5</v>
      </c>
      <c r="X34" s="289">
        <v>1</v>
      </c>
      <c r="Y34" s="289">
        <v>2</v>
      </c>
      <c r="Z34" s="311">
        <v>4</v>
      </c>
      <c r="AA34" s="311">
        <v>1</v>
      </c>
      <c r="AB34" s="277">
        <f t="shared" si="12"/>
        <v>25</v>
      </c>
    </row>
    <row r="35" spans="1:28" ht="47.25" hidden="1" x14ac:dyDescent="0.25">
      <c r="A35" s="303">
        <v>27</v>
      </c>
      <c r="B35" s="231" t="s">
        <v>663</v>
      </c>
      <c r="C35" s="231" t="s">
        <v>656</v>
      </c>
      <c r="D35" s="322"/>
      <c r="E35" s="305"/>
      <c r="F35" s="305">
        <v>0</v>
      </c>
      <c r="G35" s="232"/>
      <c r="H35" s="232"/>
      <c r="I35" s="232">
        <v>0</v>
      </c>
      <c r="J35" s="234"/>
      <c r="K35" s="234"/>
      <c r="L35" s="234"/>
      <c r="M35" s="196">
        <f t="shared" si="4"/>
        <v>0</v>
      </c>
      <c r="N35" s="198">
        <f t="shared" si="5"/>
        <v>0</v>
      </c>
      <c r="O35" s="197">
        <f t="shared" si="2"/>
        <v>0</v>
      </c>
      <c r="P35" s="198">
        <f t="shared" si="6"/>
        <v>0</v>
      </c>
      <c r="Q35" s="197">
        <f t="shared" si="7"/>
        <v>0</v>
      </c>
      <c r="R35" s="198">
        <f t="shared" si="8"/>
        <v>0</v>
      </c>
      <c r="S35" s="198">
        <f t="shared" si="9"/>
        <v>0</v>
      </c>
      <c r="T35" s="198">
        <f t="shared" si="10"/>
        <v>0</v>
      </c>
      <c r="U35" s="197">
        <f t="shared" si="3"/>
        <v>0</v>
      </c>
      <c r="V35" s="198">
        <f t="shared" si="11"/>
        <v>0</v>
      </c>
      <c r="W35" s="289">
        <v>0</v>
      </c>
      <c r="X35" s="289"/>
      <c r="Y35" s="289"/>
      <c r="Z35" s="231"/>
      <c r="AA35" s="231"/>
      <c r="AB35" s="311">
        <v>2</v>
      </c>
    </row>
    <row r="36" spans="1:28" ht="31.5" x14ac:dyDescent="0.25">
      <c r="A36" s="303">
        <v>28</v>
      </c>
      <c r="B36" s="231" t="s">
        <v>116</v>
      </c>
      <c r="C36" s="231" t="s">
        <v>656</v>
      </c>
      <c r="D36" s="322">
        <v>62.92</v>
      </c>
      <c r="E36" s="305">
        <v>62.92</v>
      </c>
      <c r="F36" s="305">
        <v>62.92</v>
      </c>
      <c r="G36" s="232">
        <v>133</v>
      </c>
      <c r="H36" s="232">
        <v>148</v>
      </c>
      <c r="I36" s="232">
        <v>181</v>
      </c>
      <c r="J36" s="234">
        <v>2.1137952956134773</v>
      </c>
      <c r="K36" s="234">
        <v>2.3521932612841705</v>
      </c>
      <c r="L36" s="234">
        <v>2.8766687857596946</v>
      </c>
      <c r="M36" s="196">
        <f t="shared" si="4"/>
        <v>7</v>
      </c>
      <c r="N36" s="198">
        <f t="shared" si="5"/>
        <v>12</v>
      </c>
      <c r="O36" s="197">
        <f t="shared" si="2"/>
        <v>12.67</v>
      </c>
      <c r="P36" s="198">
        <f t="shared" si="6"/>
        <v>0</v>
      </c>
      <c r="Q36" s="197">
        <f t="shared" si="7"/>
        <v>0</v>
      </c>
      <c r="R36" s="198">
        <v>0</v>
      </c>
      <c r="S36" s="198">
        <f t="shared" si="9"/>
        <v>8</v>
      </c>
      <c r="T36" s="198">
        <f t="shared" si="10"/>
        <v>4</v>
      </c>
      <c r="U36" s="197">
        <f t="shared" si="3"/>
        <v>4.8</v>
      </c>
      <c r="V36" s="198">
        <v>40</v>
      </c>
      <c r="W36" s="289">
        <v>12</v>
      </c>
      <c r="X36" s="289">
        <v>0</v>
      </c>
      <c r="Y36" s="289">
        <v>4</v>
      </c>
      <c r="Z36" s="311" t="s">
        <v>857</v>
      </c>
      <c r="AA36" s="311"/>
      <c r="AB36" s="277"/>
    </row>
    <row r="37" spans="1:28" ht="31.5" x14ac:dyDescent="0.25">
      <c r="A37" s="303">
        <v>29</v>
      </c>
      <c r="B37" s="231" t="s">
        <v>126</v>
      </c>
      <c r="C37" s="231" t="s">
        <v>656</v>
      </c>
      <c r="D37" s="322">
        <v>15.14</v>
      </c>
      <c r="E37" s="305">
        <v>15.14</v>
      </c>
      <c r="F37" s="305">
        <v>15.14</v>
      </c>
      <c r="G37" s="232">
        <v>73</v>
      </c>
      <c r="H37" s="232">
        <v>124</v>
      </c>
      <c r="I37" s="232">
        <v>36</v>
      </c>
      <c r="J37" s="234">
        <v>4.8216644649933951</v>
      </c>
      <c r="K37" s="234">
        <v>8.1902245706737116</v>
      </c>
      <c r="L37" s="234">
        <v>2.3778071334214004</v>
      </c>
      <c r="M37" s="196">
        <f t="shared" si="4"/>
        <v>7</v>
      </c>
      <c r="N37" s="198">
        <f t="shared" si="5"/>
        <v>2</v>
      </c>
      <c r="O37" s="197">
        <f t="shared" si="2"/>
        <v>2.52</v>
      </c>
      <c r="P37" s="198">
        <f t="shared" si="6"/>
        <v>0</v>
      </c>
      <c r="Q37" s="197">
        <f t="shared" si="7"/>
        <v>0.5</v>
      </c>
      <c r="R37" s="198">
        <f t="shared" si="8"/>
        <v>25</v>
      </c>
      <c r="S37" s="198">
        <f t="shared" si="9"/>
        <v>1</v>
      </c>
      <c r="T37" s="198">
        <f t="shared" si="10"/>
        <v>1</v>
      </c>
      <c r="U37" s="197">
        <f t="shared" si="3"/>
        <v>1</v>
      </c>
      <c r="V37" s="198">
        <f t="shared" si="11"/>
        <v>50</v>
      </c>
      <c r="W37" s="289">
        <v>5</v>
      </c>
      <c r="X37" s="289">
        <v>1</v>
      </c>
      <c r="Y37" s="289">
        <v>2</v>
      </c>
      <c r="Z37" s="311" t="s">
        <v>857</v>
      </c>
      <c r="AA37" s="311"/>
      <c r="AB37" s="277"/>
    </row>
    <row r="38" spans="1:28" ht="31.5" x14ac:dyDescent="0.25">
      <c r="A38" s="303">
        <v>30</v>
      </c>
      <c r="B38" s="231" t="s">
        <v>88</v>
      </c>
      <c r="C38" s="231" t="s">
        <v>656</v>
      </c>
      <c r="D38" s="322">
        <v>66.8</v>
      </c>
      <c r="E38" s="305">
        <v>66.8</v>
      </c>
      <c r="F38" s="305">
        <v>66.8</v>
      </c>
      <c r="G38" s="232">
        <v>262</v>
      </c>
      <c r="H38" s="232">
        <v>285</v>
      </c>
      <c r="I38" s="232">
        <v>293</v>
      </c>
      <c r="J38" s="234">
        <v>3.9221556886227549</v>
      </c>
      <c r="K38" s="234">
        <v>4.2664670658682633</v>
      </c>
      <c r="L38" s="234">
        <v>4.38622754491018</v>
      </c>
      <c r="M38" s="196">
        <v>7.8</v>
      </c>
      <c r="N38" s="198">
        <f t="shared" si="5"/>
        <v>22</v>
      </c>
      <c r="O38" s="197">
        <f t="shared" si="2"/>
        <v>22.853999999999999</v>
      </c>
      <c r="P38" s="198">
        <f t="shared" si="6"/>
        <v>5</v>
      </c>
      <c r="Q38" s="197">
        <f t="shared" si="7"/>
        <v>5.5</v>
      </c>
      <c r="R38" s="198">
        <f t="shared" si="8"/>
        <v>25</v>
      </c>
      <c r="S38" s="198">
        <f t="shared" si="9"/>
        <v>13</v>
      </c>
      <c r="T38" s="198">
        <f t="shared" si="10"/>
        <v>4</v>
      </c>
      <c r="U38" s="197">
        <f t="shared" si="3"/>
        <v>4.4000000000000004</v>
      </c>
      <c r="V38" s="198">
        <v>20</v>
      </c>
      <c r="W38" s="289">
        <v>22</v>
      </c>
      <c r="X38" s="289">
        <v>5</v>
      </c>
      <c r="Y38" s="289">
        <v>4</v>
      </c>
      <c r="Z38" s="311">
        <v>16</v>
      </c>
      <c r="AA38" s="311">
        <v>10</v>
      </c>
      <c r="AB38" s="277">
        <f t="shared" ref="AB38:AB39" si="13">AA38*100/Z38</f>
        <v>62.5</v>
      </c>
    </row>
    <row r="39" spans="1:28" ht="31.5" x14ac:dyDescent="0.25">
      <c r="A39" s="303">
        <v>31</v>
      </c>
      <c r="B39" s="231" t="s">
        <v>664</v>
      </c>
      <c r="C39" s="231" t="s">
        <v>656</v>
      </c>
      <c r="D39" s="322"/>
      <c r="E39" s="305">
        <v>15.05</v>
      </c>
      <c r="F39" s="305">
        <v>15.05</v>
      </c>
      <c r="G39" s="232"/>
      <c r="H39" s="232">
        <v>30</v>
      </c>
      <c r="I39" s="232">
        <v>33</v>
      </c>
      <c r="J39" s="234"/>
      <c r="K39" s="234">
        <v>1.9933554817275747</v>
      </c>
      <c r="L39" s="234">
        <v>2.1926910299003319</v>
      </c>
      <c r="M39" s="196">
        <f t="shared" si="4"/>
        <v>7</v>
      </c>
      <c r="N39" s="198">
        <f t="shared" si="5"/>
        <v>2</v>
      </c>
      <c r="O39" s="197">
        <f t="shared" si="2"/>
        <v>2.31</v>
      </c>
      <c r="P39" s="198">
        <f t="shared" si="6"/>
        <v>0</v>
      </c>
      <c r="Q39" s="197">
        <f t="shared" si="7"/>
        <v>0.5</v>
      </c>
      <c r="R39" s="198">
        <f t="shared" si="8"/>
        <v>25</v>
      </c>
      <c r="S39" s="198">
        <f t="shared" si="9"/>
        <v>2</v>
      </c>
      <c r="T39" s="198">
        <f t="shared" si="10"/>
        <v>0</v>
      </c>
      <c r="U39" s="197">
        <f t="shared" si="3"/>
        <v>0</v>
      </c>
      <c r="V39" s="198">
        <v>0</v>
      </c>
      <c r="W39" s="289">
        <v>2</v>
      </c>
      <c r="X39" s="289">
        <v>0</v>
      </c>
      <c r="Y39" s="289">
        <v>0</v>
      </c>
      <c r="Z39" s="311">
        <v>1</v>
      </c>
      <c r="AA39" s="311">
        <v>0</v>
      </c>
      <c r="AB39" s="277">
        <f t="shared" si="13"/>
        <v>0</v>
      </c>
    </row>
    <row r="40" spans="1:28" ht="31.5" hidden="1" x14ac:dyDescent="0.25">
      <c r="A40" s="303">
        <v>32</v>
      </c>
      <c r="B40" s="231" t="s">
        <v>133</v>
      </c>
      <c r="C40" s="231" t="s">
        <v>656</v>
      </c>
      <c r="D40" s="322"/>
      <c r="E40" s="305"/>
      <c r="F40" s="305">
        <v>32.6</v>
      </c>
      <c r="G40" s="232"/>
      <c r="H40" s="232"/>
      <c r="I40" s="232">
        <v>25</v>
      </c>
      <c r="J40" s="234"/>
      <c r="K40" s="234"/>
      <c r="L40" s="234">
        <v>0.76687116564417179</v>
      </c>
      <c r="M40" s="196">
        <f t="shared" si="4"/>
        <v>0</v>
      </c>
      <c r="N40" s="198">
        <f t="shared" si="5"/>
        <v>0</v>
      </c>
      <c r="O40" s="197">
        <f t="shared" si="2"/>
        <v>0</v>
      </c>
      <c r="P40" s="198">
        <f t="shared" si="6"/>
        <v>0</v>
      </c>
      <c r="Q40" s="197">
        <f t="shared" si="7"/>
        <v>0</v>
      </c>
      <c r="R40" s="198">
        <f t="shared" si="8"/>
        <v>0</v>
      </c>
      <c r="S40" s="198">
        <f t="shared" si="9"/>
        <v>0</v>
      </c>
      <c r="T40" s="198">
        <f t="shared" si="10"/>
        <v>0</v>
      </c>
      <c r="U40" s="197">
        <f t="shared" si="3"/>
        <v>0</v>
      </c>
      <c r="V40" s="198">
        <f t="shared" si="11"/>
        <v>0</v>
      </c>
      <c r="W40" s="289">
        <v>0</v>
      </c>
      <c r="X40" s="289"/>
      <c r="Y40" s="289"/>
      <c r="Z40" s="231"/>
      <c r="AA40" s="231"/>
      <c r="AB40" s="311">
        <v>11</v>
      </c>
    </row>
    <row r="41" spans="1:28" ht="47.25" hidden="1" x14ac:dyDescent="0.25">
      <c r="A41" s="303">
        <v>33</v>
      </c>
      <c r="B41" s="231" t="s">
        <v>86</v>
      </c>
      <c r="C41" s="231" t="s">
        <v>656</v>
      </c>
      <c r="D41" s="322"/>
      <c r="E41" s="305"/>
      <c r="F41" s="305">
        <v>0</v>
      </c>
      <c r="G41" s="232"/>
      <c r="H41" s="232"/>
      <c r="I41" s="232">
        <v>0</v>
      </c>
      <c r="J41" s="234"/>
      <c r="K41" s="234"/>
      <c r="L41" s="234"/>
      <c r="M41" s="196">
        <f t="shared" si="4"/>
        <v>0</v>
      </c>
      <c r="N41" s="198">
        <f t="shared" si="5"/>
        <v>0</v>
      </c>
      <c r="O41" s="197">
        <f t="shared" si="2"/>
        <v>0</v>
      </c>
      <c r="P41" s="198">
        <f t="shared" si="6"/>
        <v>0</v>
      </c>
      <c r="Q41" s="197">
        <f t="shared" si="7"/>
        <v>0</v>
      </c>
      <c r="R41" s="198">
        <f t="shared" si="8"/>
        <v>0</v>
      </c>
      <c r="S41" s="198">
        <f t="shared" si="9"/>
        <v>0</v>
      </c>
      <c r="T41" s="198">
        <f t="shared" si="10"/>
        <v>0</v>
      </c>
      <c r="U41" s="197">
        <f t="shared" si="3"/>
        <v>0</v>
      </c>
      <c r="V41" s="198">
        <f t="shared" si="11"/>
        <v>0</v>
      </c>
      <c r="W41" s="289"/>
      <c r="X41" s="289"/>
      <c r="Y41" s="289"/>
      <c r="Z41" s="231"/>
      <c r="AA41" s="231"/>
      <c r="AB41" s="311" t="s">
        <v>844</v>
      </c>
    </row>
    <row r="42" spans="1:28" hidden="1" x14ac:dyDescent="0.25">
      <c r="A42" s="303">
        <v>34</v>
      </c>
      <c r="B42" s="231" t="s">
        <v>444</v>
      </c>
      <c r="C42" s="231" t="s">
        <v>656</v>
      </c>
      <c r="D42" s="322"/>
      <c r="E42" s="305"/>
      <c r="F42" s="305"/>
      <c r="G42" s="232"/>
      <c r="H42" s="232"/>
      <c r="I42" s="232"/>
      <c r="J42" s="234"/>
      <c r="K42" s="234"/>
      <c r="L42" s="234"/>
      <c r="M42" s="196">
        <f t="shared" si="4"/>
        <v>0</v>
      </c>
      <c r="N42" s="198">
        <f t="shared" si="5"/>
        <v>0</v>
      </c>
      <c r="O42" s="197">
        <f t="shared" si="2"/>
        <v>0</v>
      </c>
      <c r="P42" s="198">
        <f t="shared" si="6"/>
        <v>0</v>
      </c>
      <c r="Q42" s="197">
        <f t="shared" si="7"/>
        <v>0</v>
      </c>
      <c r="R42" s="198">
        <f t="shared" si="8"/>
        <v>0</v>
      </c>
      <c r="S42" s="198">
        <f t="shared" si="9"/>
        <v>0</v>
      </c>
      <c r="T42" s="198">
        <f t="shared" si="10"/>
        <v>0</v>
      </c>
      <c r="U42" s="197">
        <f t="shared" si="3"/>
        <v>0</v>
      </c>
      <c r="V42" s="198">
        <f t="shared" si="11"/>
        <v>0</v>
      </c>
      <c r="W42" s="289"/>
      <c r="X42" s="289"/>
      <c r="Y42" s="289"/>
      <c r="Z42" s="231"/>
      <c r="AA42" s="231"/>
      <c r="AB42" s="311">
        <v>14</v>
      </c>
    </row>
    <row r="43" spans="1:28" ht="47.25" hidden="1" x14ac:dyDescent="0.25">
      <c r="A43" s="303">
        <v>35</v>
      </c>
      <c r="B43" s="231" t="s">
        <v>134</v>
      </c>
      <c r="C43" s="231" t="s">
        <v>809</v>
      </c>
      <c r="D43" s="322"/>
      <c r="E43" s="305"/>
      <c r="F43" s="305">
        <v>0</v>
      </c>
      <c r="G43" s="232"/>
      <c r="H43" s="232"/>
      <c r="I43" s="232">
        <v>0</v>
      </c>
      <c r="J43" s="234"/>
      <c r="K43" s="234"/>
      <c r="L43" s="234"/>
      <c r="M43" s="196">
        <f t="shared" si="4"/>
        <v>0</v>
      </c>
      <c r="N43" s="198">
        <f t="shared" si="5"/>
        <v>0</v>
      </c>
      <c r="O43" s="197">
        <f t="shared" si="2"/>
        <v>0</v>
      </c>
      <c r="P43" s="198">
        <f t="shared" si="6"/>
        <v>0</v>
      </c>
      <c r="Q43" s="197">
        <f t="shared" si="7"/>
        <v>0</v>
      </c>
      <c r="R43" s="198">
        <f t="shared" si="8"/>
        <v>0</v>
      </c>
      <c r="S43" s="198">
        <f t="shared" si="9"/>
        <v>0</v>
      </c>
      <c r="T43" s="198">
        <f t="shared" si="10"/>
        <v>0</v>
      </c>
      <c r="U43" s="197">
        <f t="shared" si="3"/>
        <v>0</v>
      </c>
      <c r="V43" s="198">
        <f t="shared" si="11"/>
        <v>0</v>
      </c>
      <c r="W43" s="289">
        <v>0</v>
      </c>
      <c r="X43" s="289"/>
      <c r="Y43" s="289"/>
      <c r="Z43" s="231"/>
      <c r="AA43" s="231"/>
      <c r="AB43" s="311">
        <v>0</v>
      </c>
    </row>
    <row r="44" spans="1:28" ht="31.5" hidden="1" x14ac:dyDescent="0.25">
      <c r="A44" s="303">
        <v>36</v>
      </c>
      <c r="B44" s="231" t="s">
        <v>48</v>
      </c>
      <c r="C44" s="231" t="s">
        <v>809</v>
      </c>
      <c r="D44" s="322"/>
      <c r="E44" s="305"/>
      <c r="F44" s="305">
        <v>9.99</v>
      </c>
      <c r="G44" s="232"/>
      <c r="H44" s="232"/>
      <c r="I44" s="232">
        <v>0</v>
      </c>
      <c r="J44" s="234" t="e">
        <v>#DIV/0!</v>
      </c>
      <c r="K44" s="234" t="e">
        <v>#DIV/0!</v>
      </c>
      <c r="L44" s="234">
        <v>0</v>
      </c>
      <c r="M44" s="196">
        <f t="shared" si="4"/>
        <v>0</v>
      </c>
      <c r="N44" s="198">
        <f t="shared" si="5"/>
        <v>0</v>
      </c>
      <c r="O44" s="197">
        <f t="shared" si="2"/>
        <v>0</v>
      </c>
      <c r="P44" s="198">
        <f t="shared" si="6"/>
        <v>0</v>
      </c>
      <c r="Q44" s="197">
        <f t="shared" si="7"/>
        <v>0</v>
      </c>
      <c r="R44" s="198">
        <f t="shared" si="8"/>
        <v>0</v>
      </c>
      <c r="S44" s="198">
        <f t="shared" si="9"/>
        <v>0</v>
      </c>
      <c r="T44" s="198">
        <f t="shared" si="10"/>
        <v>0</v>
      </c>
      <c r="U44" s="197">
        <f t="shared" si="3"/>
        <v>0</v>
      </c>
      <c r="V44" s="198">
        <f t="shared" si="11"/>
        <v>0</v>
      </c>
      <c r="W44" s="289">
        <v>0</v>
      </c>
      <c r="X44" s="289"/>
      <c r="Y44" s="289"/>
      <c r="Z44" s="231"/>
      <c r="AA44" s="231"/>
      <c r="AB44" s="311">
        <v>29</v>
      </c>
    </row>
    <row r="45" spans="1:28" ht="47.25" x14ac:dyDescent="0.25">
      <c r="A45" s="303">
        <v>37</v>
      </c>
      <c r="B45" s="231" t="s">
        <v>288</v>
      </c>
      <c r="C45" s="231" t="s">
        <v>809</v>
      </c>
      <c r="D45" s="322">
        <v>91.5</v>
      </c>
      <c r="E45" s="305">
        <v>61.9</v>
      </c>
      <c r="F45" s="305">
        <v>70.599999999999994</v>
      </c>
      <c r="G45" s="232">
        <v>224</v>
      </c>
      <c r="H45" s="232">
        <v>41</v>
      </c>
      <c r="I45" s="232">
        <v>34</v>
      </c>
      <c r="J45" s="234">
        <v>2.4480874316939891</v>
      </c>
      <c r="K45" s="234">
        <v>0.66235864297253633</v>
      </c>
      <c r="L45" s="234">
        <v>0.48158640226628902</v>
      </c>
      <c r="M45" s="196">
        <f t="shared" si="4"/>
        <v>3</v>
      </c>
      <c r="N45" s="198">
        <f t="shared" si="5"/>
        <v>1</v>
      </c>
      <c r="O45" s="197">
        <f t="shared" si="2"/>
        <v>1.02</v>
      </c>
      <c r="P45" s="198">
        <f t="shared" si="6"/>
        <v>0</v>
      </c>
      <c r="Q45" s="197">
        <f t="shared" si="7"/>
        <v>0</v>
      </c>
      <c r="R45" s="198">
        <f t="shared" si="8"/>
        <v>0</v>
      </c>
      <c r="S45" s="198">
        <f t="shared" si="9"/>
        <v>1</v>
      </c>
      <c r="T45" s="198">
        <f t="shared" si="10"/>
        <v>0</v>
      </c>
      <c r="U45" s="197">
        <f t="shared" si="3"/>
        <v>0</v>
      </c>
      <c r="V45" s="198">
        <f t="shared" si="11"/>
        <v>0</v>
      </c>
      <c r="W45" s="289">
        <v>1</v>
      </c>
      <c r="X45" s="289">
        <v>0</v>
      </c>
      <c r="Y45" s="289">
        <v>0</v>
      </c>
      <c r="Z45" s="311">
        <v>1</v>
      </c>
      <c r="AA45" s="311">
        <v>0</v>
      </c>
      <c r="AB45" s="277">
        <f>AA45*100/Z45</f>
        <v>0</v>
      </c>
    </row>
    <row r="46" spans="1:28" hidden="1" x14ac:dyDescent="0.25">
      <c r="A46" s="303">
        <v>38</v>
      </c>
      <c r="B46" s="231" t="s">
        <v>2</v>
      </c>
      <c r="C46" s="231" t="s">
        <v>809</v>
      </c>
      <c r="D46" s="322"/>
      <c r="E46" s="305"/>
      <c r="F46" s="305">
        <v>57.19</v>
      </c>
      <c r="G46" s="232"/>
      <c r="H46" s="232"/>
      <c r="I46" s="232">
        <v>0</v>
      </c>
      <c r="J46" s="234" t="e">
        <v>#DIV/0!</v>
      </c>
      <c r="K46" s="234" t="e">
        <v>#DIV/0!</v>
      </c>
      <c r="L46" s="234">
        <v>0</v>
      </c>
      <c r="M46" s="196">
        <f t="shared" si="4"/>
        <v>0</v>
      </c>
      <c r="N46" s="198">
        <f t="shared" si="5"/>
        <v>0</v>
      </c>
      <c r="O46" s="197">
        <f t="shared" si="2"/>
        <v>0</v>
      </c>
      <c r="P46" s="198">
        <f t="shared" si="6"/>
        <v>0</v>
      </c>
      <c r="Q46" s="197">
        <f t="shared" si="7"/>
        <v>0</v>
      </c>
      <c r="R46" s="198">
        <f t="shared" si="8"/>
        <v>0</v>
      </c>
      <c r="S46" s="198">
        <f t="shared" si="9"/>
        <v>0</v>
      </c>
      <c r="T46" s="198">
        <f t="shared" si="10"/>
        <v>0</v>
      </c>
      <c r="U46" s="197">
        <f t="shared" si="3"/>
        <v>0</v>
      </c>
      <c r="V46" s="198">
        <f t="shared" si="11"/>
        <v>0</v>
      </c>
      <c r="W46" s="289"/>
      <c r="X46" s="289"/>
      <c r="Y46" s="289"/>
      <c r="Z46" s="231"/>
      <c r="AA46" s="231"/>
      <c r="AB46" s="311">
        <v>0</v>
      </c>
    </row>
    <row r="47" spans="1:28" ht="31.5" x14ac:dyDescent="0.25">
      <c r="A47" s="303">
        <v>39</v>
      </c>
      <c r="B47" s="231" t="s">
        <v>89</v>
      </c>
      <c r="C47" s="231" t="s">
        <v>839</v>
      </c>
      <c r="D47" s="322">
        <v>39.6</v>
      </c>
      <c r="E47" s="305">
        <v>39.6</v>
      </c>
      <c r="F47" s="305">
        <v>39.6</v>
      </c>
      <c r="G47" s="232">
        <v>25</v>
      </c>
      <c r="H47" s="232">
        <v>37</v>
      </c>
      <c r="I47" s="232">
        <v>61</v>
      </c>
      <c r="J47" s="234">
        <v>0.63131313131313127</v>
      </c>
      <c r="K47" s="234">
        <v>0.93434343434343436</v>
      </c>
      <c r="L47" s="234">
        <v>1.5404040404040404</v>
      </c>
      <c r="M47" s="196">
        <v>4</v>
      </c>
      <c r="N47" s="198">
        <f t="shared" si="5"/>
        <v>2</v>
      </c>
      <c r="O47" s="197">
        <f t="shared" si="2"/>
        <v>2.44</v>
      </c>
      <c r="P47" s="198">
        <f t="shared" si="6"/>
        <v>0</v>
      </c>
      <c r="Q47" s="197">
        <f t="shared" si="7"/>
        <v>0.5</v>
      </c>
      <c r="R47" s="198">
        <f t="shared" si="8"/>
        <v>25</v>
      </c>
      <c r="S47" s="198">
        <f t="shared" si="9"/>
        <v>1</v>
      </c>
      <c r="T47" s="198">
        <f t="shared" si="10"/>
        <v>1</v>
      </c>
      <c r="U47" s="197">
        <f t="shared" si="3"/>
        <v>1</v>
      </c>
      <c r="V47" s="198">
        <f t="shared" si="11"/>
        <v>50</v>
      </c>
      <c r="W47" s="289">
        <v>2</v>
      </c>
      <c r="X47" s="289">
        <v>0</v>
      </c>
      <c r="Y47" s="289">
        <v>1</v>
      </c>
      <c r="Z47" s="311">
        <v>1</v>
      </c>
      <c r="AA47" s="311">
        <v>1</v>
      </c>
      <c r="AB47" s="277">
        <f t="shared" ref="AB47:AB48" si="14">AA47*100/Z47</f>
        <v>100</v>
      </c>
    </row>
    <row r="48" spans="1:28" ht="47.25" x14ac:dyDescent="0.25">
      <c r="A48" s="303">
        <v>40</v>
      </c>
      <c r="B48" s="231" t="s">
        <v>86</v>
      </c>
      <c r="C48" s="231" t="s">
        <v>809</v>
      </c>
      <c r="D48" s="322">
        <v>40.6</v>
      </c>
      <c r="E48" s="305">
        <v>40.6</v>
      </c>
      <c r="F48" s="305">
        <v>43.33</v>
      </c>
      <c r="G48" s="232">
        <v>84</v>
      </c>
      <c r="H48" s="232">
        <v>61</v>
      </c>
      <c r="I48" s="232">
        <v>85</v>
      </c>
      <c r="J48" s="234">
        <v>2.0689655172413794</v>
      </c>
      <c r="K48" s="234">
        <v>1.5024630541871922</v>
      </c>
      <c r="L48" s="234">
        <v>1.9616893607200554</v>
      </c>
      <c r="M48" s="196">
        <f t="shared" si="4"/>
        <v>5</v>
      </c>
      <c r="N48" s="198">
        <f t="shared" si="5"/>
        <v>4</v>
      </c>
      <c r="O48" s="197">
        <f t="shared" si="2"/>
        <v>4.25</v>
      </c>
      <c r="P48" s="198">
        <f t="shared" si="6"/>
        <v>0</v>
      </c>
      <c r="Q48" s="197">
        <f t="shared" si="7"/>
        <v>0</v>
      </c>
      <c r="R48" s="198">
        <v>0</v>
      </c>
      <c r="S48" s="198">
        <f t="shared" si="9"/>
        <v>2</v>
      </c>
      <c r="T48" s="198">
        <f t="shared" si="10"/>
        <v>2</v>
      </c>
      <c r="U48" s="197">
        <f t="shared" si="3"/>
        <v>2</v>
      </c>
      <c r="V48" s="198">
        <f t="shared" si="11"/>
        <v>50</v>
      </c>
      <c r="W48" s="289">
        <v>5</v>
      </c>
      <c r="X48" s="289">
        <v>0</v>
      </c>
      <c r="Y48" s="289">
        <v>2</v>
      </c>
      <c r="Z48" s="311">
        <v>3</v>
      </c>
      <c r="AA48" s="311">
        <v>1</v>
      </c>
      <c r="AB48" s="277">
        <f t="shared" si="14"/>
        <v>33.333333333333336</v>
      </c>
    </row>
    <row r="49" spans="1:28" hidden="1" x14ac:dyDescent="0.25">
      <c r="A49" s="303">
        <v>41</v>
      </c>
      <c r="B49" s="231" t="s">
        <v>444</v>
      </c>
      <c r="C49" s="231" t="s">
        <v>809</v>
      </c>
      <c r="D49" s="322"/>
      <c r="E49" s="305"/>
      <c r="F49" s="305"/>
      <c r="G49" s="232"/>
      <c r="H49" s="232"/>
      <c r="I49" s="232"/>
      <c r="J49" s="234"/>
      <c r="K49" s="234"/>
      <c r="L49" s="234"/>
      <c r="M49" s="196">
        <f t="shared" si="4"/>
        <v>0</v>
      </c>
      <c r="N49" s="198">
        <f t="shared" si="5"/>
        <v>0</v>
      </c>
      <c r="O49" s="197">
        <f t="shared" si="2"/>
        <v>0</v>
      </c>
      <c r="P49" s="198">
        <f t="shared" si="6"/>
        <v>0</v>
      </c>
      <c r="Q49" s="197">
        <f t="shared" si="7"/>
        <v>0</v>
      </c>
      <c r="R49" s="198">
        <f t="shared" si="8"/>
        <v>0</v>
      </c>
      <c r="S49" s="198">
        <f t="shared" si="9"/>
        <v>0</v>
      </c>
      <c r="T49" s="198">
        <f t="shared" si="10"/>
        <v>0</v>
      </c>
      <c r="U49" s="197">
        <f t="shared" si="3"/>
        <v>0</v>
      </c>
      <c r="V49" s="198">
        <f t="shared" si="11"/>
        <v>0</v>
      </c>
      <c r="W49" s="289"/>
      <c r="X49" s="289"/>
      <c r="Y49" s="289"/>
      <c r="Z49" s="231"/>
      <c r="AA49" s="231"/>
      <c r="AB49" s="311">
        <v>2</v>
      </c>
    </row>
    <row r="50" spans="1:28" ht="31.5" hidden="1" x14ac:dyDescent="0.25">
      <c r="A50" s="303">
        <v>42</v>
      </c>
      <c r="B50" s="231" t="s">
        <v>666</v>
      </c>
      <c r="C50" s="231" t="s">
        <v>49</v>
      </c>
      <c r="D50" s="322"/>
      <c r="E50" s="305"/>
      <c r="F50" s="305">
        <v>0</v>
      </c>
      <c r="G50" s="232"/>
      <c r="H50" s="232"/>
      <c r="I50" s="232">
        <v>0</v>
      </c>
      <c r="J50" s="234"/>
      <c r="K50" s="234"/>
      <c r="L50" s="234"/>
      <c r="M50" s="196">
        <f t="shared" si="4"/>
        <v>0</v>
      </c>
      <c r="N50" s="198">
        <f t="shared" si="5"/>
        <v>0</v>
      </c>
      <c r="O50" s="197">
        <f t="shared" si="2"/>
        <v>0</v>
      </c>
      <c r="P50" s="198">
        <f t="shared" si="6"/>
        <v>0</v>
      </c>
      <c r="Q50" s="197">
        <f t="shared" si="7"/>
        <v>0</v>
      </c>
      <c r="R50" s="198">
        <f t="shared" si="8"/>
        <v>0</v>
      </c>
      <c r="S50" s="198">
        <f t="shared" si="9"/>
        <v>0</v>
      </c>
      <c r="T50" s="198">
        <f t="shared" si="10"/>
        <v>0</v>
      </c>
      <c r="U50" s="197">
        <f t="shared" si="3"/>
        <v>0</v>
      </c>
      <c r="V50" s="198">
        <f t="shared" si="11"/>
        <v>0</v>
      </c>
      <c r="W50" s="289" t="s">
        <v>837</v>
      </c>
      <c r="X50" s="289"/>
      <c r="Y50" s="289"/>
      <c r="Z50" s="231"/>
      <c r="AA50" s="231"/>
      <c r="AB50" s="311">
        <v>1</v>
      </c>
    </row>
    <row r="51" spans="1:28" ht="31.5" hidden="1" x14ac:dyDescent="0.25">
      <c r="A51" s="303">
        <v>43</v>
      </c>
      <c r="B51" s="231" t="s">
        <v>667</v>
      </c>
      <c r="C51" s="231" t="s">
        <v>49</v>
      </c>
      <c r="D51" s="322"/>
      <c r="E51" s="305"/>
      <c r="F51" s="305">
        <v>0</v>
      </c>
      <c r="G51" s="232"/>
      <c r="H51" s="232"/>
      <c r="I51" s="232">
        <v>0</v>
      </c>
      <c r="J51" s="234"/>
      <c r="K51" s="234"/>
      <c r="L51" s="234"/>
      <c r="M51" s="196">
        <f t="shared" si="4"/>
        <v>0</v>
      </c>
      <c r="N51" s="198">
        <f t="shared" si="5"/>
        <v>0</v>
      </c>
      <c r="O51" s="197">
        <f t="shared" si="2"/>
        <v>0</v>
      </c>
      <c r="P51" s="198">
        <f t="shared" si="6"/>
        <v>0</v>
      </c>
      <c r="Q51" s="197">
        <f t="shared" si="7"/>
        <v>0</v>
      </c>
      <c r="R51" s="198">
        <f t="shared" si="8"/>
        <v>0</v>
      </c>
      <c r="S51" s="198">
        <f t="shared" si="9"/>
        <v>0</v>
      </c>
      <c r="T51" s="198">
        <f t="shared" si="10"/>
        <v>0</v>
      </c>
      <c r="U51" s="197">
        <f t="shared" si="3"/>
        <v>0</v>
      </c>
      <c r="V51" s="198">
        <f t="shared" si="11"/>
        <v>0</v>
      </c>
      <c r="W51" s="289" t="s">
        <v>837</v>
      </c>
      <c r="X51" s="289"/>
      <c r="Y51" s="289"/>
      <c r="Z51" s="231"/>
      <c r="AA51" s="231"/>
      <c r="AB51" s="311">
        <v>1</v>
      </c>
    </row>
    <row r="52" spans="1:28" ht="31.5" hidden="1" x14ac:dyDescent="0.25">
      <c r="A52" s="303">
        <v>44</v>
      </c>
      <c r="B52" s="231" t="s">
        <v>50</v>
      </c>
      <c r="C52" s="231" t="s">
        <v>49</v>
      </c>
      <c r="D52" s="322"/>
      <c r="E52" s="305"/>
      <c r="F52" s="305">
        <v>0</v>
      </c>
      <c r="G52" s="232"/>
      <c r="H52" s="232"/>
      <c r="I52" s="232">
        <v>0</v>
      </c>
      <c r="J52" s="234"/>
      <c r="K52" s="234"/>
      <c r="L52" s="234"/>
      <c r="M52" s="196">
        <f t="shared" si="4"/>
        <v>0</v>
      </c>
      <c r="N52" s="198">
        <f t="shared" si="5"/>
        <v>0</v>
      </c>
      <c r="O52" s="197">
        <f t="shared" si="2"/>
        <v>0</v>
      </c>
      <c r="P52" s="198">
        <f t="shared" si="6"/>
        <v>0</v>
      </c>
      <c r="Q52" s="197">
        <f t="shared" si="7"/>
        <v>0</v>
      </c>
      <c r="R52" s="198">
        <f t="shared" si="8"/>
        <v>0</v>
      </c>
      <c r="S52" s="198">
        <f t="shared" si="9"/>
        <v>0</v>
      </c>
      <c r="T52" s="198">
        <f t="shared" si="10"/>
        <v>0</v>
      </c>
      <c r="U52" s="197">
        <f t="shared" si="3"/>
        <v>0</v>
      </c>
      <c r="V52" s="198">
        <f t="shared" si="11"/>
        <v>0</v>
      </c>
      <c r="W52" s="289"/>
      <c r="X52" s="289"/>
      <c r="Y52" s="289"/>
      <c r="Z52" s="231"/>
      <c r="AA52" s="231"/>
      <c r="AB52" s="311">
        <v>3</v>
      </c>
    </row>
    <row r="53" spans="1:28" ht="31.5" hidden="1" x14ac:dyDescent="0.25">
      <c r="A53" s="303">
        <v>45</v>
      </c>
      <c r="B53" s="231" t="s">
        <v>54</v>
      </c>
      <c r="C53" s="231" t="s">
        <v>53</v>
      </c>
      <c r="D53" s="322"/>
      <c r="E53" s="305"/>
      <c r="F53" s="305">
        <v>193.8</v>
      </c>
      <c r="G53" s="232"/>
      <c r="H53" s="232"/>
      <c r="I53" s="232"/>
      <c r="J53" s="234"/>
      <c r="K53" s="234"/>
      <c r="L53" s="234"/>
      <c r="M53" s="196">
        <f t="shared" si="4"/>
        <v>0</v>
      </c>
      <c r="N53" s="198">
        <f t="shared" si="5"/>
        <v>0</v>
      </c>
      <c r="O53" s="197">
        <f t="shared" si="2"/>
        <v>0</v>
      </c>
      <c r="P53" s="198">
        <f t="shared" si="6"/>
        <v>0</v>
      </c>
      <c r="Q53" s="197">
        <f t="shared" si="7"/>
        <v>0</v>
      </c>
      <c r="R53" s="198">
        <f t="shared" si="8"/>
        <v>0</v>
      </c>
      <c r="S53" s="198">
        <f t="shared" si="9"/>
        <v>0</v>
      </c>
      <c r="T53" s="198">
        <f t="shared" si="10"/>
        <v>0</v>
      </c>
      <c r="U53" s="197">
        <f t="shared" si="3"/>
        <v>0</v>
      </c>
      <c r="V53" s="198">
        <f t="shared" si="11"/>
        <v>0</v>
      </c>
      <c r="W53" s="289">
        <v>0</v>
      </c>
      <c r="X53" s="289"/>
      <c r="Y53" s="289"/>
      <c r="Z53" s="231"/>
      <c r="AA53" s="231"/>
      <c r="AB53" s="311">
        <v>47</v>
      </c>
    </row>
    <row r="54" spans="1:28" ht="31.5" hidden="1" x14ac:dyDescent="0.25">
      <c r="A54" s="303">
        <v>46</v>
      </c>
      <c r="B54" s="231" t="s">
        <v>811</v>
      </c>
      <c r="C54" s="231" t="s">
        <v>49</v>
      </c>
      <c r="D54" s="322"/>
      <c r="E54" s="305"/>
      <c r="F54" s="305">
        <v>0</v>
      </c>
      <c r="G54" s="232"/>
      <c r="H54" s="232"/>
      <c r="I54" s="232">
        <v>0</v>
      </c>
      <c r="J54" s="234"/>
      <c r="K54" s="234"/>
      <c r="L54" s="234"/>
      <c r="M54" s="196">
        <f t="shared" si="4"/>
        <v>0</v>
      </c>
      <c r="N54" s="198">
        <f t="shared" si="5"/>
        <v>0</v>
      </c>
      <c r="O54" s="197">
        <f t="shared" si="2"/>
        <v>0</v>
      </c>
      <c r="P54" s="198">
        <f t="shared" si="6"/>
        <v>0</v>
      </c>
      <c r="Q54" s="197">
        <f t="shared" si="7"/>
        <v>0</v>
      </c>
      <c r="R54" s="198">
        <f t="shared" si="8"/>
        <v>0</v>
      </c>
      <c r="S54" s="198">
        <f t="shared" si="9"/>
        <v>0</v>
      </c>
      <c r="T54" s="198">
        <f t="shared" si="10"/>
        <v>0</v>
      </c>
      <c r="U54" s="197">
        <f t="shared" si="3"/>
        <v>0</v>
      </c>
      <c r="V54" s="198">
        <f t="shared" si="11"/>
        <v>0</v>
      </c>
      <c r="W54" s="289"/>
      <c r="X54" s="289"/>
      <c r="Y54" s="289"/>
      <c r="Z54" s="231"/>
      <c r="AA54" s="231"/>
      <c r="AB54" s="311">
        <v>21</v>
      </c>
    </row>
    <row r="55" spans="1:28" ht="31.5" hidden="1" x14ac:dyDescent="0.25">
      <c r="A55" s="303">
        <v>47</v>
      </c>
      <c r="B55" s="231" t="s">
        <v>812</v>
      </c>
      <c r="C55" s="231" t="s">
        <v>53</v>
      </c>
      <c r="D55" s="322"/>
      <c r="E55" s="305"/>
      <c r="F55" s="305"/>
      <c r="G55" s="232"/>
      <c r="H55" s="232"/>
      <c r="I55" s="232"/>
      <c r="J55" s="234"/>
      <c r="K55" s="234"/>
      <c r="L55" s="234"/>
      <c r="M55" s="196">
        <f t="shared" si="4"/>
        <v>0</v>
      </c>
      <c r="N55" s="198">
        <f t="shared" si="5"/>
        <v>0</v>
      </c>
      <c r="O55" s="197">
        <f t="shared" si="2"/>
        <v>0</v>
      </c>
      <c r="P55" s="198">
        <f t="shared" si="6"/>
        <v>0</v>
      </c>
      <c r="Q55" s="197">
        <f t="shared" si="7"/>
        <v>0</v>
      </c>
      <c r="R55" s="198">
        <f t="shared" si="8"/>
        <v>0</v>
      </c>
      <c r="S55" s="198">
        <f t="shared" si="9"/>
        <v>0</v>
      </c>
      <c r="T55" s="198">
        <f t="shared" si="10"/>
        <v>0</v>
      </c>
      <c r="U55" s="197">
        <f t="shared" si="3"/>
        <v>0</v>
      </c>
      <c r="V55" s="198">
        <f t="shared" si="11"/>
        <v>0</v>
      </c>
      <c r="W55" s="289" t="s">
        <v>858</v>
      </c>
      <c r="X55" s="289"/>
      <c r="Y55" s="289"/>
      <c r="Z55" s="231"/>
      <c r="AA55" s="231"/>
      <c r="AB55" s="311">
        <v>8</v>
      </c>
    </row>
    <row r="56" spans="1:28" ht="31.5" hidden="1" x14ac:dyDescent="0.25">
      <c r="A56" s="303">
        <v>48</v>
      </c>
      <c r="B56" s="231" t="s">
        <v>668</v>
      </c>
      <c r="C56" s="231" t="s">
        <v>49</v>
      </c>
      <c r="D56" s="322"/>
      <c r="E56" s="305"/>
      <c r="F56" s="305">
        <v>0</v>
      </c>
      <c r="G56" s="232"/>
      <c r="H56" s="232"/>
      <c r="I56" s="232">
        <v>0</v>
      </c>
      <c r="J56" s="234"/>
      <c r="K56" s="234"/>
      <c r="L56" s="234"/>
      <c r="M56" s="196">
        <f t="shared" si="4"/>
        <v>0</v>
      </c>
      <c r="N56" s="198">
        <f t="shared" si="5"/>
        <v>0</v>
      </c>
      <c r="O56" s="197">
        <f t="shared" si="2"/>
        <v>0</v>
      </c>
      <c r="P56" s="198">
        <f t="shared" si="6"/>
        <v>0</v>
      </c>
      <c r="Q56" s="197">
        <f t="shared" si="7"/>
        <v>0</v>
      </c>
      <c r="R56" s="198">
        <f t="shared" si="8"/>
        <v>0</v>
      </c>
      <c r="S56" s="198">
        <f t="shared" si="9"/>
        <v>0</v>
      </c>
      <c r="T56" s="198">
        <f t="shared" si="10"/>
        <v>0</v>
      </c>
      <c r="U56" s="197">
        <f t="shared" si="3"/>
        <v>0</v>
      </c>
      <c r="V56" s="198">
        <f t="shared" si="11"/>
        <v>0</v>
      </c>
      <c r="W56" s="289"/>
      <c r="X56" s="289"/>
      <c r="Y56" s="289"/>
      <c r="Z56" s="231"/>
      <c r="AA56" s="231"/>
      <c r="AB56" s="311"/>
    </row>
    <row r="57" spans="1:28" ht="31.5" hidden="1" x14ac:dyDescent="0.25">
      <c r="A57" s="303">
        <v>49</v>
      </c>
      <c r="B57" s="231" t="s">
        <v>91</v>
      </c>
      <c r="C57" s="231" t="s">
        <v>49</v>
      </c>
      <c r="D57" s="322"/>
      <c r="E57" s="305"/>
      <c r="F57" s="305">
        <v>0</v>
      </c>
      <c r="G57" s="232"/>
      <c r="H57" s="232"/>
      <c r="I57" s="232">
        <v>0</v>
      </c>
      <c r="J57" s="234"/>
      <c r="K57" s="234"/>
      <c r="L57" s="234"/>
      <c r="M57" s="196">
        <f t="shared" si="4"/>
        <v>0</v>
      </c>
      <c r="N57" s="198">
        <f t="shared" si="5"/>
        <v>0</v>
      </c>
      <c r="O57" s="197">
        <f t="shared" si="2"/>
        <v>0</v>
      </c>
      <c r="P57" s="198">
        <f t="shared" si="6"/>
        <v>0</v>
      </c>
      <c r="Q57" s="197">
        <f t="shared" si="7"/>
        <v>0</v>
      </c>
      <c r="R57" s="198">
        <f t="shared" si="8"/>
        <v>0</v>
      </c>
      <c r="S57" s="198">
        <f t="shared" si="9"/>
        <v>0</v>
      </c>
      <c r="T57" s="198">
        <f t="shared" si="10"/>
        <v>0</v>
      </c>
      <c r="U57" s="197">
        <f t="shared" si="3"/>
        <v>0</v>
      </c>
      <c r="V57" s="198">
        <f t="shared" si="11"/>
        <v>0</v>
      </c>
      <c r="W57" s="289"/>
      <c r="X57" s="289"/>
      <c r="Y57" s="289"/>
      <c r="Z57" s="231"/>
      <c r="AA57" s="231"/>
      <c r="AB57" s="311">
        <v>7</v>
      </c>
    </row>
    <row r="58" spans="1:28" ht="31.5" hidden="1" x14ac:dyDescent="0.25">
      <c r="A58" s="303">
        <v>50</v>
      </c>
      <c r="B58" s="231" t="s">
        <v>90</v>
      </c>
      <c r="C58" s="231" t="s">
        <v>49</v>
      </c>
      <c r="D58" s="322"/>
      <c r="E58" s="305"/>
      <c r="F58" s="305">
        <v>0</v>
      </c>
      <c r="G58" s="232"/>
      <c r="H58" s="232"/>
      <c r="I58" s="232">
        <v>0</v>
      </c>
      <c r="J58" s="234"/>
      <c r="K58" s="234"/>
      <c r="L58" s="234"/>
      <c r="M58" s="196">
        <f t="shared" si="4"/>
        <v>0</v>
      </c>
      <c r="N58" s="198">
        <f t="shared" si="5"/>
        <v>0</v>
      </c>
      <c r="O58" s="197">
        <f t="shared" si="2"/>
        <v>0</v>
      </c>
      <c r="P58" s="198">
        <f t="shared" si="6"/>
        <v>0</v>
      </c>
      <c r="Q58" s="197">
        <f t="shared" si="7"/>
        <v>0</v>
      </c>
      <c r="R58" s="198">
        <f t="shared" si="8"/>
        <v>0</v>
      </c>
      <c r="S58" s="198">
        <f t="shared" si="9"/>
        <v>0</v>
      </c>
      <c r="T58" s="198">
        <f t="shared" si="10"/>
        <v>0</v>
      </c>
      <c r="U58" s="197">
        <f t="shared" si="3"/>
        <v>0</v>
      </c>
      <c r="V58" s="198">
        <f t="shared" si="11"/>
        <v>0</v>
      </c>
      <c r="W58" s="289"/>
      <c r="X58" s="289"/>
      <c r="Y58" s="289"/>
      <c r="Z58" s="231"/>
      <c r="AA58" s="231"/>
      <c r="AB58" s="311"/>
    </row>
    <row r="59" spans="1:28" ht="31.5" hidden="1" x14ac:dyDescent="0.25">
      <c r="A59" s="303">
        <v>51</v>
      </c>
      <c r="B59" s="231" t="s">
        <v>669</v>
      </c>
      <c r="C59" s="231" t="s">
        <v>49</v>
      </c>
      <c r="D59" s="322"/>
      <c r="E59" s="305"/>
      <c r="F59" s="305">
        <v>0</v>
      </c>
      <c r="G59" s="232"/>
      <c r="H59" s="232"/>
      <c r="I59" s="232">
        <v>0</v>
      </c>
      <c r="J59" s="234"/>
      <c r="K59" s="234"/>
      <c r="L59" s="234"/>
      <c r="M59" s="196">
        <f t="shared" si="4"/>
        <v>0</v>
      </c>
      <c r="N59" s="198">
        <f t="shared" si="5"/>
        <v>0</v>
      </c>
      <c r="O59" s="197">
        <f t="shared" si="2"/>
        <v>0</v>
      </c>
      <c r="P59" s="198">
        <f t="shared" si="6"/>
        <v>0</v>
      </c>
      <c r="Q59" s="197">
        <f t="shared" si="7"/>
        <v>0</v>
      </c>
      <c r="R59" s="198">
        <f t="shared" si="8"/>
        <v>0</v>
      </c>
      <c r="S59" s="198">
        <f t="shared" si="9"/>
        <v>0</v>
      </c>
      <c r="T59" s="198">
        <f t="shared" si="10"/>
        <v>0</v>
      </c>
      <c r="U59" s="197">
        <f t="shared" si="3"/>
        <v>0</v>
      </c>
      <c r="V59" s="198">
        <f t="shared" si="11"/>
        <v>0</v>
      </c>
      <c r="W59" s="289"/>
      <c r="X59" s="289"/>
      <c r="Y59" s="289"/>
      <c r="Z59" s="231"/>
      <c r="AA59" s="231"/>
      <c r="AB59" s="311">
        <v>12</v>
      </c>
    </row>
    <row r="60" spans="1:28" ht="31.5" hidden="1" x14ac:dyDescent="0.25">
      <c r="A60" s="303">
        <v>52</v>
      </c>
      <c r="B60" s="231" t="s">
        <v>242</v>
      </c>
      <c r="C60" s="231" t="s">
        <v>49</v>
      </c>
      <c r="D60" s="322"/>
      <c r="E60" s="305"/>
      <c r="F60" s="305">
        <v>0</v>
      </c>
      <c r="G60" s="232"/>
      <c r="H60" s="232"/>
      <c r="I60" s="232">
        <v>0</v>
      </c>
      <c r="J60" s="234"/>
      <c r="K60" s="234"/>
      <c r="L60" s="234"/>
      <c r="M60" s="196">
        <f t="shared" si="4"/>
        <v>0</v>
      </c>
      <c r="N60" s="198">
        <f t="shared" si="5"/>
        <v>0</v>
      </c>
      <c r="O60" s="197">
        <f t="shared" si="2"/>
        <v>0</v>
      </c>
      <c r="P60" s="198">
        <f t="shared" si="6"/>
        <v>0</v>
      </c>
      <c r="Q60" s="197">
        <f t="shared" si="7"/>
        <v>0</v>
      </c>
      <c r="R60" s="198">
        <f t="shared" si="8"/>
        <v>0</v>
      </c>
      <c r="S60" s="198">
        <f t="shared" si="9"/>
        <v>0</v>
      </c>
      <c r="T60" s="198">
        <f t="shared" si="10"/>
        <v>0</v>
      </c>
      <c r="U60" s="197">
        <f t="shared" si="3"/>
        <v>0</v>
      </c>
      <c r="V60" s="198">
        <f t="shared" si="11"/>
        <v>0</v>
      </c>
      <c r="W60" s="289"/>
      <c r="X60" s="289"/>
      <c r="Y60" s="289"/>
      <c r="Z60" s="231"/>
      <c r="AA60" s="231"/>
      <c r="AB60" s="311">
        <v>7</v>
      </c>
    </row>
    <row r="61" spans="1:28" ht="31.5" hidden="1" x14ac:dyDescent="0.25">
      <c r="A61" s="303">
        <v>53</v>
      </c>
      <c r="B61" s="231" t="s">
        <v>444</v>
      </c>
      <c r="C61" s="231" t="s">
        <v>810</v>
      </c>
      <c r="D61" s="322"/>
      <c r="E61" s="305"/>
      <c r="F61" s="305"/>
      <c r="G61" s="232"/>
      <c r="H61" s="232"/>
      <c r="I61" s="232"/>
      <c r="J61" s="234"/>
      <c r="K61" s="234"/>
      <c r="L61" s="234"/>
      <c r="M61" s="196">
        <f t="shared" si="4"/>
        <v>0</v>
      </c>
      <c r="N61" s="198">
        <f t="shared" si="5"/>
        <v>0</v>
      </c>
      <c r="O61" s="197">
        <f t="shared" si="2"/>
        <v>0</v>
      </c>
      <c r="P61" s="198">
        <f t="shared" si="6"/>
        <v>0</v>
      </c>
      <c r="Q61" s="197">
        <f t="shared" si="7"/>
        <v>0</v>
      </c>
      <c r="R61" s="198">
        <f t="shared" si="8"/>
        <v>0</v>
      </c>
      <c r="S61" s="198">
        <f t="shared" si="9"/>
        <v>0</v>
      </c>
      <c r="T61" s="198">
        <f t="shared" si="10"/>
        <v>0</v>
      </c>
      <c r="U61" s="197">
        <f t="shared" si="3"/>
        <v>0</v>
      </c>
      <c r="V61" s="198">
        <f t="shared" si="11"/>
        <v>0</v>
      </c>
      <c r="W61" s="289"/>
      <c r="X61" s="289"/>
      <c r="Y61" s="289"/>
      <c r="Z61" s="231"/>
      <c r="AA61" s="231"/>
      <c r="AB61" s="311"/>
    </row>
    <row r="62" spans="1:28" ht="31.5" hidden="1" x14ac:dyDescent="0.25">
      <c r="A62" s="303">
        <v>54</v>
      </c>
      <c r="B62" s="231" t="s">
        <v>672</v>
      </c>
      <c r="C62" s="231" t="s">
        <v>671</v>
      </c>
      <c r="D62" s="322"/>
      <c r="E62" s="305"/>
      <c r="F62" s="305">
        <v>12.6</v>
      </c>
      <c r="G62" s="232"/>
      <c r="H62" s="232"/>
      <c r="I62" s="232">
        <v>3</v>
      </c>
      <c r="J62" s="234"/>
      <c r="K62" s="234"/>
      <c r="L62" s="234">
        <v>0.23809523809523811</v>
      </c>
      <c r="M62" s="196">
        <f t="shared" si="4"/>
        <v>0</v>
      </c>
      <c r="N62" s="198">
        <f t="shared" si="5"/>
        <v>0</v>
      </c>
      <c r="O62" s="197">
        <f t="shared" si="2"/>
        <v>0</v>
      </c>
      <c r="P62" s="198">
        <f t="shared" si="6"/>
        <v>0</v>
      </c>
      <c r="Q62" s="197">
        <f t="shared" si="7"/>
        <v>0</v>
      </c>
      <c r="R62" s="198">
        <f t="shared" si="8"/>
        <v>0</v>
      </c>
      <c r="S62" s="198">
        <f t="shared" si="9"/>
        <v>0</v>
      </c>
      <c r="T62" s="198">
        <f t="shared" si="10"/>
        <v>0</v>
      </c>
      <c r="U62" s="197">
        <f t="shared" si="3"/>
        <v>0</v>
      </c>
      <c r="V62" s="198">
        <f t="shared" si="11"/>
        <v>0</v>
      </c>
      <c r="W62" s="289"/>
      <c r="X62" s="289"/>
      <c r="Y62" s="289"/>
      <c r="Z62" s="231"/>
      <c r="AA62" s="231"/>
      <c r="AB62" s="311">
        <v>12</v>
      </c>
    </row>
    <row r="63" spans="1:28" ht="31.5" hidden="1" x14ac:dyDescent="0.25">
      <c r="A63" s="303">
        <v>55</v>
      </c>
      <c r="B63" s="231" t="s">
        <v>660</v>
      </c>
      <c r="C63" s="231" t="s">
        <v>671</v>
      </c>
      <c r="D63" s="322"/>
      <c r="E63" s="305"/>
      <c r="F63" s="305">
        <v>21.47</v>
      </c>
      <c r="G63" s="232"/>
      <c r="H63" s="232"/>
      <c r="I63" s="232">
        <v>0</v>
      </c>
      <c r="J63" s="234"/>
      <c r="K63" s="234"/>
      <c r="L63" s="234">
        <v>0</v>
      </c>
      <c r="M63" s="196">
        <f t="shared" si="4"/>
        <v>0</v>
      </c>
      <c r="N63" s="198">
        <f t="shared" si="5"/>
        <v>0</v>
      </c>
      <c r="O63" s="197">
        <f t="shared" si="2"/>
        <v>0</v>
      </c>
      <c r="P63" s="198">
        <f t="shared" si="6"/>
        <v>0</v>
      </c>
      <c r="Q63" s="197">
        <f t="shared" si="7"/>
        <v>0</v>
      </c>
      <c r="R63" s="198">
        <f t="shared" si="8"/>
        <v>0</v>
      </c>
      <c r="S63" s="198">
        <f t="shared" si="9"/>
        <v>0</v>
      </c>
      <c r="T63" s="198">
        <f t="shared" si="10"/>
        <v>0</v>
      </c>
      <c r="U63" s="197">
        <f t="shared" si="3"/>
        <v>0</v>
      </c>
      <c r="V63" s="198">
        <f t="shared" si="11"/>
        <v>0</v>
      </c>
      <c r="W63" s="289"/>
      <c r="X63" s="289"/>
      <c r="Y63" s="289"/>
      <c r="Z63" s="231"/>
      <c r="AA63" s="231"/>
      <c r="AB63" s="311"/>
    </row>
    <row r="64" spans="1:28" ht="47.25" x14ac:dyDescent="0.25">
      <c r="A64" s="303">
        <v>56</v>
      </c>
      <c r="B64" s="231" t="s">
        <v>170</v>
      </c>
      <c r="C64" s="231" t="s">
        <v>671</v>
      </c>
      <c r="D64" s="322">
        <v>799.5</v>
      </c>
      <c r="E64" s="305">
        <v>799.5</v>
      </c>
      <c r="F64" s="305">
        <v>799.5</v>
      </c>
      <c r="G64" s="232">
        <v>113</v>
      </c>
      <c r="H64" s="232">
        <v>126</v>
      </c>
      <c r="I64" s="232">
        <v>138</v>
      </c>
      <c r="J64" s="234">
        <v>0.14133833646028768</v>
      </c>
      <c r="K64" s="234">
        <v>0.1575984990619137</v>
      </c>
      <c r="L64" s="234">
        <v>0.17260787992495311</v>
      </c>
      <c r="M64" s="196">
        <v>2.5</v>
      </c>
      <c r="N64" s="198">
        <f t="shared" si="5"/>
        <v>3</v>
      </c>
      <c r="O64" s="197">
        <f t="shared" si="2"/>
        <v>3.45</v>
      </c>
      <c r="P64" s="198">
        <f t="shared" si="6"/>
        <v>0</v>
      </c>
      <c r="Q64" s="197">
        <f t="shared" si="7"/>
        <v>0</v>
      </c>
      <c r="R64" s="198">
        <f t="shared" si="8"/>
        <v>0</v>
      </c>
      <c r="S64" s="198">
        <f t="shared" si="9"/>
        <v>3</v>
      </c>
      <c r="T64" s="198">
        <f t="shared" si="10"/>
        <v>0</v>
      </c>
      <c r="U64" s="197">
        <f t="shared" si="3"/>
        <v>0</v>
      </c>
      <c r="V64" s="198">
        <f t="shared" si="11"/>
        <v>0</v>
      </c>
      <c r="W64" s="289">
        <v>3</v>
      </c>
      <c r="X64" s="289">
        <v>0</v>
      </c>
      <c r="Y64" s="289">
        <v>0</v>
      </c>
      <c r="Z64" s="311">
        <v>3</v>
      </c>
      <c r="AA64" s="311">
        <v>1</v>
      </c>
      <c r="AB64" s="277">
        <f>AA64*100/Z64</f>
        <v>33.333333333333336</v>
      </c>
    </row>
    <row r="65" spans="1:28" hidden="1" x14ac:dyDescent="0.25">
      <c r="A65" s="303">
        <v>57</v>
      </c>
      <c r="B65" s="231" t="s">
        <v>2</v>
      </c>
      <c r="C65" s="231" t="s">
        <v>671</v>
      </c>
      <c r="D65" s="322"/>
      <c r="E65" s="305"/>
      <c r="F65" s="305">
        <v>1057.96</v>
      </c>
      <c r="G65" s="232"/>
      <c r="H65" s="232"/>
      <c r="I65" s="232"/>
      <c r="J65" s="234"/>
      <c r="K65" s="234"/>
      <c r="L65" s="234"/>
      <c r="M65" s="196">
        <f t="shared" si="4"/>
        <v>0</v>
      </c>
      <c r="N65" s="198">
        <f t="shared" si="5"/>
        <v>0</v>
      </c>
      <c r="O65" s="197">
        <f t="shared" si="2"/>
        <v>0</v>
      </c>
      <c r="P65" s="198">
        <f t="shared" si="6"/>
        <v>0</v>
      </c>
      <c r="Q65" s="197">
        <f t="shared" si="7"/>
        <v>0</v>
      </c>
      <c r="R65" s="198">
        <f t="shared" si="8"/>
        <v>0</v>
      </c>
      <c r="S65" s="198">
        <f t="shared" si="9"/>
        <v>0</v>
      </c>
      <c r="T65" s="198">
        <f t="shared" si="10"/>
        <v>0</v>
      </c>
      <c r="U65" s="197">
        <f t="shared" si="3"/>
        <v>0</v>
      </c>
      <c r="V65" s="198">
        <f t="shared" si="11"/>
        <v>0</v>
      </c>
      <c r="W65" s="289"/>
      <c r="X65" s="289"/>
      <c r="Y65" s="289"/>
      <c r="Z65" s="231"/>
      <c r="AA65" s="231"/>
      <c r="AB65" s="311">
        <v>39</v>
      </c>
    </row>
    <row r="66" spans="1:28" ht="47.25" hidden="1" x14ac:dyDescent="0.25">
      <c r="A66" s="303">
        <v>58</v>
      </c>
      <c r="B66" s="231" t="s">
        <v>92</v>
      </c>
      <c r="C66" s="231" t="s">
        <v>671</v>
      </c>
      <c r="D66" s="322"/>
      <c r="E66" s="305"/>
      <c r="F66" s="305">
        <v>1569.54</v>
      </c>
      <c r="G66" s="232"/>
      <c r="H66" s="232"/>
      <c r="I66" s="232">
        <v>0</v>
      </c>
      <c r="J66" s="234"/>
      <c r="K66" s="234"/>
      <c r="L66" s="234">
        <v>0</v>
      </c>
      <c r="M66" s="196">
        <f t="shared" si="4"/>
        <v>0</v>
      </c>
      <c r="N66" s="198">
        <f t="shared" si="5"/>
        <v>0</v>
      </c>
      <c r="O66" s="197">
        <f t="shared" si="2"/>
        <v>0</v>
      </c>
      <c r="P66" s="198">
        <f t="shared" si="6"/>
        <v>0</v>
      </c>
      <c r="Q66" s="197">
        <f t="shared" si="7"/>
        <v>0</v>
      </c>
      <c r="R66" s="198">
        <f t="shared" si="8"/>
        <v>0</v>
      </c>
      <c r="S66" s="198">
        <f t="shared" si="9"/>
        <v>0</v>
      </c>
      <c r="T66" s="198">
        <f t="shared" si="10"/>
        <v>0</v>
      </c>
      <c r="U66" s="197">
        <f t="shared" si="3"/>
        <v>0</v>
      </c>
      <c r="V66" s="198">
        <f t="shared" si="11"/>
        <v>0</v>
      </c>
      <c r="W66" s="289"/>
      <c r="X66" s="289"/>
      <c r="Y66" s="289"/>
      <c r="Z66" s="231"/>
      <c r="AA66" s="231"/>
      <c r="AB66" s="311">
        <v>15</v>
      </c>
    </row>
    <row r="67" spans="1:28" ht="31.5" hidden="1" x14ac:dyDescent="0.25">
      <c r="A67" s="303">
        <v>59</v>
      </c>
      <c r="B67" s="231" t="s">
        <v>211</v>
      </c>
      <c r="C67" s="231" t="s">
        <v>671</v>
      </c>
      <c r="D67" s="322"/>
      <c r="E67" s="305"/>
      <c r="F67" s="305">
        <v>0</v>
      </c>
      <c r="G67" s="232"/>
      <c r="H67" s="232"/>
      <c r="I67" s="232">
        <v>0</v>
      </c>
      <c r="J67" s="234"/>
      <c r="K67" s="234"/>
      <c r="L67" s="234"/>
      <c r="M67" s="196">
        <f t="shared" si="4"/>
        <v>0</v>
      </c>
      <c r="N67" s="198">
        <f t="shared" si="5"/>
        <v>0</v>
      </c>
      <c r="O67" s="197">
        <f t="shared" si="2"/>
        <v>0</v>
      </c>
      <c r="P67" s="198">
        <f t="shared" si="6"/>
        <v>0</v>
      </c>
      <c r="Q67" s="197">
        <f t="shared" si="7"/>
        <v>0</v>
      </c>
      <c r="R67" s="198">
        <f t="shared" si="8"/>
        <v>0</v>
      </c>
      <c r="S67" s="198">
        <f t="shared" si="9"/>
        <v>0</v>
      </c>
      <c r="T67" s="198">
        <f t="shared" si="10"/>
        <v>0</v>
      </c>
      <c r="U67" s="197">
        <f t="shared" si="3"/>
        <v>0</v>
      </c>
      <c r="V67" s="198">
        <f t="shared" si="11"/>
        <v>0</v>
      </c>
      <c r="W67" s="289"/>
      <c r="X67" s="289"/>
      <c r="Y67" s="289"/>
      <c r="Z67" s="231"/>
      <c r="AA67" s="231"/>
      <c r="AB67" s="311">
        <v>3</v>
      </c>
    </row>
    <row r="68" spans="1:28" ht="31.5" hidden="1" x14ac:dyDescent="0.25">
      <c r="A68" s="303">
        <v>60</v>
      </c>
      <c r="B68" s="231" t="s">
        <v>813</v>
      </c>
      <c r="C68" s="231" t="s">
        <v>671</v>
      </c>
      <c r="D68" s="322"/>
      <c r="E68" s="305"/>
      <c r="F68" s="305">
        <v>54.22</v>
      </c>
      <c r="G68" s="232"/>
      <c r="H68" s="232"/>
      <c r="I68" s="232">
        <v>0</v>
      </c>
      <c r="J68" s="234"/>
      <c r="K68" s="234"/>
      <c r="L68" s="234">
        <v>0</v>
      </c>
      <c r="M68" s="196">
        <f t="shared" si="4"/>
        <v>0</v>
      </c>
      <c r="N68" s="198">
        <f t="shared" si="5"/>
        <v>0</v>
      </c>
      <c r="O68" s="197">
        <f t="shared" si="2"/>
        <v>0</v>
      </c>
      <c r="P68" s="198">
        <f t="shared" si="6"/>
        <v>0</v>
      </c>
      <c r="Q68" s="197">
        <f t="shared" si="7"/>
        <v>0</v>
      </c>
      <c r="R68" s="198">
        <f t="shared" si="8"/>
        <v>0</v>
      </c>
      <c r="S68" s="198">
        <f t="shared" si="9"/>
        <v>0</v>
      </c>
      <c r="T68" s="198">
        <f t="shared" si="10"/>
        <v>0</v>
      </c>
      <c r="U68" s="197">
        <f t="shared" si="3"/>
        <v>0</v>
      </c>
      <c r="V68" s="198">
        <f t="shared" si="11"/>
        <v>0</v>
      </c>
      <c r="W68" s="289"/>
      <c r="X68" s="289"/>
      <c r="Y68" s="289"/>
      <c r="Z68" s="231"/>
      <c r="AA68" s="231"/>
      <c r="AB68" s="311">
        <v>39</v>
      </c>
    </row>
    <row r="69" spans="1:28" ht="31.5" hidden="1" x14ac:dyDescent="0.25">
      <c r="A69" s="303">
        <v>61</v>
      </c>
      <c r="B69" s="231" t="s">
        <v>859</v>
      </c>
      <c r="C69" s="231" t="s">
        <v>671</v>
      </c>
      <c r="D69" s="322"/>
      <c r="E69" s="305"/>
      <c r="F69" s="305">
        <v>56.83</v>
      </c>
      <c r="G69" s="232"/>
      <c r="H69" s="232"/>
      <c r="I69" s="232">
        <v>25</v>
      </c>
      <c r="J69" s="234"/>
      <c r="K69" s="234"/>
      <c r="L69" s="234">
        <v>0.43990849903220131</v>
      </c>
      <c r="M69" s="196">
        <f t="shared" si="4"/>
        <v>0</v>
      </c>
      <c r="N69" s="198">
        <f t="shared" si="5"/>
        <v>0</v>
      </c>
      <c r="O69" s="197">
        <f t="shared" si="2"/>
        <v>0</v>
      </c>
      <c r="P69" s="198">
        <f t="shared" si="6"/>
        <v>0</v>
      </c>
      <c r="Q69" s="197">
        <f t="shared" si="7"/>
        <v>0</v>
      </c>
      <c r="R69" s="198">
        <f t="shared" si="8"/>
        <v>0</v>
      </c>
      <c r="S69" s="198">
        <f t="shared" si="9"/>
        <v>0</v>
      </c>
      <c r="T69" s="198">
        <f t="shared" si="10"/>
        <v>0</v>
      </c>
      <c r="U69" s="197">
        <f t="shared" si="3"/>
        <v>0</v>
      </c>
      <c r="V69" s="198">
        <f t="shared" si="11"/>
        <v>0</v>
      </c>
      <c r="W69" s="289">
        <v>0</v>
      </c>
      <c r="X69" s="289"/>
      <c r="Y69" s="289"/>
      <c r="Z69" s="231"/>
      <c r="AA69" s="231"/>
      <c r="AB69" s="311"/>
    </row>
    <row r="70" spans="1:28" hidden="1" x14ac:dyDescent="0.25">
      <c r="A70" s="303">
        <v>62</v>
      </c>
      <c r="B70" s="231" t="s">
        <v>444</v>
      </c>
      <c r="C70" s="231" t="s">
        <v>671</v>
      </c>
      <c r="D70" s="322"/>
      <c r="E70" s="305"/>
      <c r="F70" s="305"/>
      <c r="G70" s="232"/>
      <c r="H70" s="232"/>
      <c r="I70" s="232"/>
      <c r="J70" s="234"/>
      <c r="K70" s="234"/>
      <c r="L70" s="234"/>
      <c r="M70" s="196">
        <f t="shared" si="4"/>
        <v>0</v>
      </c>
      <c r="N70" s="198">
        <f t="shared" si="5"/>
        <v>0</v>
      </c>
      <c r="O70" s="197">
        <f t="shared" si="2"/>
        <v>0</v>
      </c>
      <c r="P70" s="198">
        <f t="shared" si="6"/>
        <v>0</v>
      </c>
      <c r="Q70" s="197">
        <f t="shared" si="7"/>
        <v>0</v>
      </c>
      <c r="R70" s="198">
        <f t="shared" si="8"/>
        <v>0</v>
      </c>
      <c r="S70" s="198">
        <f t="shared" si="9"/>
        <v>0</v>
      </c>
      <c r="T70" s="198">
        <f t="shared" si="10"/>
        <v>0</v>
      </c>
      <c r="U70" s="197">
        <f t="shared" si="3"/>
        <v>0</v>
      </c>
      <c r="V70" s="198">
        <f t="shared" si="11"/>
        <v>0</v>
      </c>
      <c r="W70" s="289"/>
      <c r="X70" s="289"/>
      <c r="Y70" s="289"/>
      <c r="Z70" s="231"/>
      <c r="AA70" s="231"/>
      <c r="AB70" s="311"/>
    </row>
    <row r="71" spans="1:28" ht="47.25" hidden="1" x14ac:dyDescent="0.25">
      <c r="A71" s="303">
        <v>63</v>
      </c>
      <c r="B71" s="231" t="s">
        <v>288</v>
      </c>
      <c r="C71" s="231" t="s">
        <v>552</v>
      </c>
      <c r="D71" s="322"/>
      <c r="E71" s="305"/>
      <c r="F71" s="305">
        <v>198.2</v>
      </c>
      <c r="G71" s="232"/>
      <c r="H71" s="232"/>
      <c r="I71" s="232"/>
      <c r="J71" s="234"/>
      <c r="K71" s="234"/>
      <c r="L71" s="234"/>
      <c r="M71" s="196">
        <f t="shared" si="4"/>
        <v>0</v>
      </c>
      <c r="N71" s="198">
        <f t="shared" si="5"/>
        <v>0</v>
      </c>
      <c r="O71" s="197">
        <f t="shared" si="2"/>
        <v>0</v>
      </c>
      <c r="P71" s="198">
        <f t="shared" si="6"/>
        <v>0</v>
      </c>
      <c r="Q71" s="197">
        <f t="shared" si="7"/>
        <v>0</v>
      </c>
      <c r="R71" s="198">
        <f t="shared" si="8"/>
        <v>0</v>
      </c>
      <c r="S71" s="198">
        <f t="shared" si="9"/>
        <v>0</v>
      </c>
      <c r="T71" s="198">
        <f t="shared" si="10"/>
        <v>0</v>
      </c>
      <c r="U71" s="197">
        <f t="shared" si="3"/>
        <v>0</v>
      </c>
      <c r="V71" s="198">
        <f t="shared" si="11"/>
        <v>0</v>
      </c>
      <c r="W71" s="289"/>
      <c r="X71" s="289"/>
      <c r="Y71" s="289"/>
      <c r="Z71" s="231"/>
      <c r="AA71" s="231"/>
      <c r="AB71" s="311"/>
    </row>
    <row r="72" spans="1:28" ht="47.25" hidden="1" x14ac:dyDescent="0.25">
      <c r="A72" s="303">
        <v>64</v>
      </c>
      <c r="B72" s="231" t="s">
        <v>52</v>
      </c>
      <c r="C72" s="231" t="s">
        <v>51</v>
      </c>
      <c r="D72" s="322"/>
      <c r="E72" s="305"/>
      <c r="F72" s="305">
        <v>0</v>
      </c>
      <c r="G72" s="232"/>
      <c r="H72" s="232"/>
      <c r="I72" s="232"/>
      <c r="J72" s="234"/>
      <c r="K72" s="234"/>
      <c r="L72" s="234"/>
      <c r="M72" s="196">
        <f t="shared" si="4"/>
        <v>0</v>
      </c>
      <c r="N72" s="198">
        <f t="shared" si="5"/>
        <v>0</v>
      </c>
      <c r="O72" s="197">
        <f t="shared" si="2"/>
        <v>0</v>
      </c>
      <c r="P72" s="198">
        <f t="shared" si="6"/>
        <v>0</v>
      </c>
      <c r="Q72" s="197">
        <f t="shared" si="7"/>
        <v>0</v>
      </c>
      <c r="R72" s="198">
        <f t="shared" si="8"/>
        <v>0</v>
      </c>
      <c r="S72" s="198">
        <f t="shared" si="9"/>
        <v>0</v>
      </c>
      <c r="T72" s="198">
        <f t="shared" si="10"/>
        <v>0</v>
      </c>
      <c r="U72" s="197">
        <f t="shared" si="3"/>
        <v>0</v>
      </c>
      <c r="V72" s="198">
        <f t="shared" si="11"/>
        <v>0</v>
      </c>
      <c r="W72" s="289"/>
      <c r="X72" s="289"/>
      <c r="Y72" s="289"/>
      <c r="Z72" s="231"/>
      <c r="AA72" s="231"/>
      <c r="AB72" s="311"/>
    </row>
    <row r="73" spans="1:28" ht="31.5" hidden="1" x14ac:dyDescent="0.25">
      <c r="A73" s="303">
        <v>65</v>
      </c>
      <c r="B73" s="231" t="s">
        <v>815</v>
      </c>
      <c r="C73" s="231" t="s">
        <v>51</v>
      </c>
      <c r="D73" s="322"/>
      <c r="E73" s="305"/>
      <c r="F73" s="305">
        <v>0</v>
      </c>
      <c r="G73" s="232"/>
      <c r="H73" s="232"/>
      <c r="I73" s="232"/>
      <c r="J73" s="234"/>
      <c r="K73" s="234"/>
      <c r="L73" s="234"/>
      <c r="M73" s="196">
        <f t="shared" si="4"/>
        <v>0</v>
      </c>
      <c r="N73" s="198">
        <f t="shared" si="5"/>
        <v>0</v>
      </c>
      <c r="O73" s="197">
        <f t="shared" si="2"/>
        <v>0</v>
      </c>
      <c r="P73" s="198">
        <f t="shared" si="6"/>
        <v>0</v>
      </c>
      <c r="Q73" s="197">
        <f t="shared" si="7"/>
        <v>0</v>
      </c>
      <c r="R73" s="198">
        <f t="shared" si="8"/>
        <v>0</v>
      </c>
      <c r="S73" s="198">
        <f t="shared" si="9"/>
        <v>0</v>
      </c>
      <c r="T73" s="198">
        <f t="shared" si="10"/>
        <v>0</v>
      </c>
      <c r="U73" s="197">
        <f t="shared" si="3"/>
        <v>0</v>
      </c>
      <c r="V73" s="198">
        <f t="shared" si="11"/>
        <v>0</v>
      </c>
      <c r="W73" s="289"/>
      <c r="X73" s="289"/>
      <c r="Y73" s="289"/>
      <c r="Z73" s="231"/>
      <c r="AA73" s="231"/>
      <c r="AB73" s="311">
        <v>2</v>
      </c>
    </row>
    <row r="74" spans="1:28" ht="31.5" hidden="1" x14ac:dyDescent="0.25">
      <c r="A74" s="303">
        <v>66</v>
      </c>
      <c r="B74" s="231" t="s">
        <v>816</v>
      </c>
      <c r="C74" s="231" t="s">
        <v>552</v>
      </c>
      <c r="D74" s="322"/>
      <c r="E74" s="305"/>
      <c r="F74" s="305">
        <v>79.39</v>
      </c>
      <c r="G74" s="232"/>
      <c r="H74" s="232"/>
      <c r="I74" s="232"/>
      <c r="J74" s="234"/>
      <c r="K74" s="234"/>
      <c r="L74" s="234"/>
      <c r="M74" s="196">
        <f t="shared" si="4"/>
        <v>0</v>
      </c>
      <c r="N74" s="198">
        <f t="shared" si="5"/>
        <v>0</v>
      </c>
      <c r="O74" s="197">
        <f t="shared" ref="O74:O137" si="15">I74*M74/100</f>
        <v>0</v>
      </c>
      <c r="P74" s="198">
        <f t="shared" si="6"/>
        <v>0</v>
      </c>
      <c r="Q74" s="197">
        <f t="shared" si="7"/>
        <v>0</v>
      </c>
      <c r="R74" s="198">
        <f t="shared" si="8"/>
        <v>0</v>
      </c>
      <c r="S74" s="198">
        <f t="shared" si="9"/>
        <v>0</v>
      </c>
      <c r="T74" s="198">
        <f t="shared" si="10"/>
        <v>0</v>
      </c>
      <c r="U74" s="197">
        <f t="shared" ref="U74:U137" si="16">N74*V74/100</f>
        <v>0</v>
      </c>
      <c r="V74" s="198">
        <f t="shared" si="11"/>
        <v>0</v>
      </c>
      <c r="W74" s="289"/>
      <c r="X74" s="289"/>
      <c r="Y74" s="289"/>
      <c r="Z74" s="231"/>
      <c r="AA74" s="231"/>
      <c r="AB74" s="311">
        <v>4</v>
      </c>
    </row>
    <row r="75" spans="1:28" ht="31.5" hidden="1" x14ac:dyDescent="0.25">
      <c r="A75" s="303">
        <v>67</v>
      </c>
      <c r="B75" s="231" t="s">
        <v>209</v>
      </c>
      <c r="C75" s="231" t="s">
        <v>51</v>
      </c>
      <c r="D75" s="322"/>
      <c r="E75" s="305"/>
      <c r="F75" s="305">
        <v>16.29</v>
      </c>
      <c r="G75" s="232"/>
      <c r="H75" s="232"/>
      <c r="I75" s="232"/>
      <c r="J75" s="234"/>
      <c r="K75" s="234"/>
      <c r="L75" s="234"/>
      <c r="M75" s="196">
        <f t="shared" ref="M75:M136" si="17">IF(I75&lt;VLOOKUP(L75,$M$505:$Q$513,2),0,VLOOKUP(L75,$M$505:$Q$513,3))</f>
        <v>0</v>
      </c>
      <c r="N75" s="198">
        <f t="shared" ref="N75:N138" si="18">ROUNDDOWN(O75,0)</f>
        <v>0</v>
      </c>
      <c r="O75" s="197">
        <f t="shared" si="15"/>
        <v>0</v>
      </c>
      <c r="P75" s="198">
        <f t="shared" ref="P75:P138" si="19">ROUNDDOWN(Q75,0)</f>
        <v>0</v>
      </c>
      <c r="Q75" s="197">
        <f t="shared" ref="Q75:Q138" si="20">N75*R75/100</f>
        <v>0</v>
      </c>
      <c r="R75" s="198">
        <f t="shared" ref="R75:R136" si="21">IF(I75&lt;VLOOKUP(L75,$M$505:$Q$513,2),0,VLOOKUP(L75,$M$505:$Q$513,4))</f>
        <v>0</v>
      </c>
      <c r="S75" s="198">
        <f t="shared" ref="S75:S138" si="22">N75-P75-T75</f>
        <v>0</v>
      </c>
      <c r="T75" s="198">
        <f t="shared" ref="T75:T138" si="23">ROUNDDOWN(U75,0)</f>
        <v>0</v>
      </c>
      <c r="U75" s="197">
        <f t="shared" si="16"/>
        <v>0</v>
      </c>
      <c r="V75" s="198">
        <f t="shared" ref="V75:V136" si="24">IF(I75&lt;VLOOKUP(L75,$M$505:$Q$513,2),0,VLOOKUP(L75,$M$505:$Q$513,5))</f>
        <v>0</v>
      </c>
      <c r="W75" s="289"/>
      <c r="X75" s="289"/>
      <c r="Y75" s="289"/>
      <c r="Z75" s="231"/>
      <c r="AA75" s="231"/>
      <c r="AB75" s="311">
        <v>12</v>
      </c>
    </row>
    <row r="76" spans="1:28" ht="31.5" hidden="1" x14ac:dyDescent="0.25">
      <c r="A76" s="303">
        <v>68</v>
      </c>
      <c r="B76" s="231" t="s">
        <v>93</v>
      </c>
      <c r="C76" s="231" t="s">
        <v>51</v>
      </c>
      <c r="D76" s="322"/>
      <c r="E76" s="305"/>
      <c r="F76" s="305">
        <v>0</v>
      </c>
      <c r="G76" s="232"/>
      <c r="H76" s="232"/>
      <c r="I76" s="232"/>
      <c r="J76" s="234"/>
      <c r="K76" s="234"/>
      <c r="L76" s="234"/>
      <c r="M76" s="196">
        <f t="shared" si="17"/>
        <v>0</v>
      </c>
      <c r="N76" s="198">
        <f t="shared" si="18"/>
        <v>0</v>
      </c>
      <c r="O76" s="197">
        <f t="shared" si="15"/>
        <v>0</v>
      </c>
      <c r="P76" s="198">
        <f t="shared" si="19"/>
        <v>0</v>
      </c>
      <c r="Q76" s="197">
        <f t="shared" si="20"/>
        <v>0</v>
      </c>
      <c r="R76" s="198">
        <f t="shared" si="21"/>
        <v>0</v>
      </c>
      <c r="S76" s="198">
        <f t="shared" si="22"/>
        <v>0</v>
      </c>
      <c r="T76" s="198">
        <f t="shared" si="23"/>
        <v>0</v>
      </c>
      <c r="U76" s="197">
        <f t="shared" si="16"/>
        <v>0</v>
      </c>
      <c r="V76" s="198">
        <f t="shared" si="24"/>
        <v>0</v>
      </c>
      <c r="W76" s="289"/>
      <c r="X76" s="289"/>
      <c r="Y76" s="289"/>
      <c r="Z76" s="231"/>
      <c r="AA76" s="231"/>
      <c r="AB76" s="311"/>
    </row>
    <row r="77" spans="1:28" ht="31.5" hidden="1" x14ac:dyDescent="0.25">
      <c r="A77" s="303">
        <v>69</v>
      </c>
      <c r="B77" s="231" t="s">
        <v>675</v>
      </c>
      <c r="C77" s="231" t="s">
        <v>51</v>
      </c>
      <c r="D77" s="322"/>
      <c r="E77" s="305"/>
      <c r="F77" s="305">
        <v>0</v>
      </c>
      <c r="G77" s="232"/>
      <c r="H77" s="232"/>
      <c r="I77" s="232"/>
      <c r="J77" s="234"/>
      <c r="K77" s="234"/>
      <c r="L77" s="234"/>
      <c r="M77" s="196">
        <f t="shared" si="17"/>
        <v>0</v>
      </c>
      <c r="N77" s="198">
        <f t="shared" si="18"/>
        <v>0</v>
      </c>
      <c r="O77" s="197">
        <f t="shared" si="15"/>
        <v>0</v>
      </c>
      <c r="P77" s="198">
        <f t="shared" si="19"/>
        <v>0</v>
      </c>
      <c r="Q77" s="197">
        <f t="shared" si="20"/>
        <v>0</v>
      </c>
      <c r="R77" s="198">
        <f t="shared" si="21"/>
        <v>0</v>
      </c>
      <c r="S77" s="198">
        <f t="shared" si="22"/>
        <v>0</v>
      </c>
      <c r="T77" s="198">
        <f t="shared" si="23"/>
        <v>0</v>
      </c>
      <c r="U77" s="197">
        <f t="shared" si="16"/>
        <v>0</v>
      </c>
      <c r="V77" s="198">
        <f t="shared" si="24"/>
        <v>0</v>
      </c>
      <c r="W77" s="289"/>
      <c r="X77" s="289"/>
      <c r="Y77" s="289"/>
      <c r="Z77" s="231"/>
      <c r="AA77" s="231"/>
      <c r="AB77" s="311">
        <v>3</v>
      </c>
    </row>
    <row r="78" spans="1:28" ht="47.25" hidden="1" x14ac:dyDescent="0.25">
      <c r="A78" s="303">
        <v>70</v>
      </c>
      <c r="B78" s="231" t="s">
        <v>817</v>
      </c>
      <c r="C78" s="231" t="s">
        <v>860</v>
      </c>
      <c r="D78" s="322"/>
      <c r="E78" s="305"/>
      <c r="F78" s="305">
        <v>65</v>
      </c>
      <c r="G78" s="232"/>
      <c r="H78" s="232"/>
      <c r="I78" s="232"/>
      <c r="J78" s="234"/>
      <c r="K78" s="234"/>
      <c r="L78" s="234"/>
      <c r="M78" s="196">
        <v>0</v>
      </c>
      <c r="N78" s="198">
        <f t="shared" si="18"/>
        <v>0</v>
      </c>
      <c r="O78" s="197">
        <f t="shared" si="15"/>
        <v>0</v>
      </c>
      <c r="P78" s="198">
        <f t="shared" si="19"/>
        <v>0</v>
      </c>
      <c r="Q78" s="197">
        <f t="shared" si="20"/>
        <v>0</v>
      </c>
      <c r="R78" s="198">
        <f t="shared" si="21"/>
        <v>0</v>
      </c>
      <c r="S78" s="198">
        <f t="shared" si="22"/>
        <v>0</v>
      </c>
      <c r="T78" s="198">
        <f t="shared" si="23"/>
        <v>0</v>
      </c>
      <c r="U78" s="197">
        <f t="shared" si="16"/>
        <v>0</v>
      </c>
      <c r="V78" s="198">
        <f t="shared" si="24"/>
        <v>0</v>
      </c>
      <c r="W78" s="289">
        <v>0</v>
      </c>
      <c r="X78" s="289"/>
      <c r="Y78" s="289"/>
      <c r="Z78" s="231"/>
      <c r="AA78" s="231"/>
      <c r="AB78" s="311"/>
    </row>
    <row r="79" spans="1:28" ht="47.25" hidden="1" x14ac:dyDescent="0.25">
      <c r="A79" s="303">
        <v>71</v>
      </c>
      <c r="B79" s="231" t="s">
        <v>818</v>
      </c>
      <c r="C79" s="231" t="s">
        <v>552</v>
      </c>
      <c r="D79" s="322"/>
      <c r="E79" s="305"/>
      <c r="F79" s="305">
        <v>226.38</v>
      </c>
      <c r="G79" s="232"/>
      <c r="H79" s="232"/>
      <c r="I79" s="232"/>
      <c r="J79" s="234"/>
      <c r="K79" s="234"/>
      <c r="L79" s="234"/>
      <c r="M79" s="196">
        <f t="shared" si="17"/>
        <v>0</v>
      </c>
      <c r="N79" s="198">
        <f t="shared" si="18"/>
        <v>0</v>
      </c>
      <c r="O79" s="197">
        <f t="shared" si="15"/>
        <v>0</v>
      </c>
      <c r="P79" s="198">
        <f t="shared" si="19"/>
        <v>0</v>
      </c>
      <c r="Q79" s="197">
        <f t="shared" si="20"/>
        <v>0</v>
      </c>
      <c r="R79" s="198">
        <f t="shared" si="21"/>
        <v>0</v>
      </c>
      <c r="S79" s="198">
        <f t="shared" si="22"/>
        <v>0</v>
      </c>
      <c r="T79" s="198">
        <f t="shared" si="23"/>
        <v>0</v>
      </c>
      <c r="U79" s="197">
        <f t="shared" si="16"/>
        <v>0</v>
      </c>
      <c r="V79" s="198">
        <f t="shared" si="24"/>
        <v>0</v>
      </c>
      <c r="W79" s="289"/>
      <c r="X79" s="289"/>
      <c r="Y79" s="289"/>
      <c r="Z79" s="231"/>
      <c r="AA79" s="231"/>
      <c r="AB79" s="311"/>
    </row>
    <row r="80" spans="1:28" ht="31.5" hidden="1" x14ac:dyDescent="0.25">
      <c r="A80" s="303">
        <v>72</v>
      </c>
      <c r="B80" s="231" t="s">
        <v>444</v>
      </c>
      <c r="C80" s="231" t="s">
        <v>814</v>
      </c>
      <c r="D80" s="322"/>
      <c r="E80" s="305"/>
      <c r="F80" s="305"/>
      <c r="G80" s="232"/>
      <c r="H80" s="232"/>
      <c r="I80" s="232"/>
      <c r="J80" s="234"/>
      <c r="K80" s="234"/>
      <c r="L80" s="234"/>
      <c r="M80" s="196">
        <f t="shared" si="17"/>
        <v>0</v>
      </c>
      <c r="N80" s="198">
        <f t="shared" si="18"/>
        <v>0</v>
      </c>
      <c r="O80" s="197">
        <f t="shared" si="15"/>
        <v>0</v>
      </c>
      <c r="P80" s="198">
        <f t="shared" si="19"/>
        <v>0</v>
      </c>
      <c r="Q80" s="197">
        <f t="shared" si="20"/>
        <v>0</v>
      </c>
      <c r="R80" s="198">
        <f t="shared" si="21"/>
        <v>0</v>
      </c>
      <c r="S80" s="198">
        <f t="shared" si="22"/>
        <v>0</v>
      </c>
      <c r="T80" s="198">
        <f t="shared" si="23"/>
        <v>0</v>
      </c>
      <c r="U80" s="197">
        <f t="shared" si="16"/>
        <v>0</v>
      </c>
      <c r="V80" s="198">
        <f t="shared" si="24"/>
        <v>0</v>
      </c>
      <c r="W80" s="289"/>
      <c r="X80" s="289"/>
      <c r="Y80" s="289"/>
      <c r="Z80" s="231"/>
      <c r="AA80" s="231"/>
      <c r="AB80" s="311">
        <v>0</v>
      </c>
    </row>
    <row r="81" spans="1:28" ht="31.5" x14ac:dyDescent="0.25">
      <c r="A81" s="303">
        <v>73</v>
      </c>
      <c r="B81" s="231" t="s">
        <v>655</v>
      </c>
      <c r="C81" s="231" t="s">
        <v>835</v>
      </c>
      <c r="D81" s="322">
        <v>221.64</v>
      </c>
      <c r="E81" s="305">
        <v>221.64</v>
      </c>
      <c r="F81" s="305">
        <v>221.24</v>
      </c>
      <c r="G81" s="232">
        <v>478</v>
      </c>
      <c r="H81" s="232">
        <v>728</v>
      </c>
      <c r="I81" s="232">
        <v>685</v>
      </c>
      <c r="J81" s="234">
        <v>2.1566504241111715</v>
      </c>
      <c r="K81" s="234">
        <v>3.2846056668471397</v>
      </c>
      <c r="L81" s="234">
        <v>3.0961851383113359</v>
      </c>
      <c r="M81" s="196">
        <f t="shared" si="17"/>
        <v>7</v>
      </c>
      <c r="N81" s="198">
        <f t="shared" si="18"/>
        <v>47</v>
      </c>
      <c r="O81" s="197">
        <f t="shared" si="15"/>
        <v>47.95</v>
      </c>
      <c r="P81" s="198">
        <f t="shared" si="19"/>
        <v>5</v>
      </c>
      <c r="Q81" s="197">
        <f t="shared" si="20"/>
        <v>5.64</v>
      </c>
      <c r="R81" s="198">
        <v>12</v>
      </c>
      <c r="S81" s="198">
        <f t="shared" si="22"/>
        <v>19</v>
      </c>
      <c r="T81" s="198">
        <f t="shared" si="23"/>
        <v>23</v>
      </c>
      <c r="U81" s="197">
        <f t="shared" si="16"/>
        <v>23.5</v>
      </c>
      <c r="V81" s="198">
        <f t="shared" si="24"/>
        <v>50</v>
      </c>
      <c r="W81" s="289">
        <v>49</v>
      </c>
      <c r="X81" s="289">
        <v>5</v>
      </c>
      <c r="Y81" s="289">
        <v>24</v>
      </c>
      <c r="Z81" s="311">
        <v>29</v>
      </c>
      <c r="AA81" s="311">
        <v>21</v>
      </c>
      <c r="AB81" s="277">
        <f t="shared" ref="AB81" si="25">AA81*100/Z81</f>
        <v>72.41379310344827</v>
      </c>
    </row>
    <row r="82" spans="1:28" ht="31.5" x14ac:dyDescent="0.25">
      <c r="A82" s="303">
        <v>74</v>
      </c>
      <c r="B82" s="231" t="s">
        <v>10</v>
      </c>
      <c r="C82" s="231" t="s">
        <v>9</v>
      </c>
      <c r="D82" s="322">
        <v>164.4</v>
      </c>
      <c r="E82" s="305">
        <v>164.4</v>
      </c>
      <c r="F82" s="305">
        <v>164.4</v>
      </c>
      <c r="G82" s="232">
        <v>1144</v>
      </c>
      <c r="H82" s="232">
        <v>779</v>
      </c>
      <c r="I82" s="232">
        <v>651</v>
      </c>
      <c r="J82" s="234">
        <v>6.9586374695863746</v>
      </c>
      <c r="K82" s="234">
        <v>4.7384428223844282</v>
      </c>
      <c r="L82" s="234">
        <v>3.9598540145985401</v>
      </c>
      <c r="M82" s="196">
        <v>4.7</v>
      </c>
      <c r="N82" s="198">
        <f t="shared" si="18"/>
        <v>30</v>
      </c>
      <c r="O82" s="197">
        <f t="shared" si="15"/>
        <v>30.597000000000001</v>
      </c>
      <c r="P82" s="198">
        <f t="shared" si="19"/>
        <v>0</v>
      </c>
      <c r="Q82" s="197">
        <f t="shared" si="20"/>
        <v>0</v>
      </c>
      <c r="R82" s="198">
        <v>0</v>
      </c>
      <c r="S82" s="198">
        <f t="shared" si="22"/>
        <v>20</v>
      </c>
      <c r="T82" s="198">
        <f t="shared" si="23"/>
        <v>10</v>
      </c>
      <c r="U82" s="197">
        <f t="shared" si="16"/>
        <v>10.5</v>
      </c>
      <c r="V82" s="198">
        <v>35</v>
      </c>
      <c r="W82" s="289">
        <v>30</v>
      </c>
      <c r="X82" s="289">
        <v>0</v>
      </c>
      <c r="Y82" s="289">
        <v>10</v>
      </c>
      <c r="Z82" s="311" t="s">
        <v>857</v>
      </c>
      <c r="AA82" s="311"/>
      <c r="AB82" s="277"/>
    </row>
    <row r="83" spans="1:28" x14ac:dyDescent="0.25">
      <c r="A83" s="303">
        <v>75</v>
      </c>
      <c r="B83" s="231" t="s">
        <v>2</v>
      </c>
      <c r="C83" s="231" t="s">
        <v>9</v>
      </c>
      <c r="D83" s="322">
        <v>69.599999999999994</v>
      </c>
      <c r="E83" s="305">
        <v>69.599999999999994</v>
      </c>
      <c r="F83" s="305">
        <v>69.599999999999994</v>
      </c>
      <c r="G83" s="232">
        <v>124</v>
      </c>
      <c r="H83" s="232">
        <v>92</v>
      </c>
      <c r="I83" s="232">
        <v>158</v>
      </c>
      <c r="J83" s="234">
        <v>1.781609195402299</v>
      </c>
      <c r="K83" s="234">
        <v>1.3218390804597702</v>
      </c>
      <c r="L83" s="234">
        <v>2.2701149425287359</v>
      </c>
      <c r="M83" s="196">
        <f t="shared" si="17"/>
        <v>7</v>
      </c>
      <c r="N83" s="198">
        <f t="shared" si="18"/>
        <v>11</v>
      </c>
      <c r="O83" s="197">
        <f t="shared" si="15"/>
        <v>11.06</v>
      </c>
      <c r="P83" s="198">
        <f t="shared" si="19"/>
        <v>2</v>
      </c>
      <c r="Q83" s="197">
        <f t="shared" si="20"/>
        <v>2.75</v>
      </c>
      <c r="R83" s="198">
        <f t="shared" si="21"/>
        <v>25</v>
      </c>
      <c r="S83" s="198">
        <f t="shared" si="22"/>
        <v>4</v>
      </c>
      <c r="T83" s="198">
        <f t="shared" si="23"/>
        <v>5</v>
      </c>
      <c r="U83" s="197">
        <f t="shared" si="16"/>
        <v>5.5</v>
      </c>
      <c r="V83" s="198">
        <f t="shared" si="24"/>
        <v>50</v>
      </c>
      <c r="W83" s="289"/>
      <c r="X83" s="289"/>
      <c r="Y83" s="289"/>
      <c r="Z83" s="311" t="s">
        <v>857</v>
      </c>
      <c r="AA83" s="311"/>
      <c r="AB83" s="277"/>
    </row>
    <row r="84" spans="1:28" hidden="1" x14ac:dyDescent="0.25">
      <c r="A84" s="303">
        <v>76</v>
      </c>
      <c r="B84" s="231" t="s">
        <v>444</v>
      </c>
      <c r="C84" s="231" t="s">
        <v>9</v>
      </c>
      <c r="D84" s="322"/>
      <c r="E84" s="305"/>
      <c r="F84" s="305"/>
      <c r="G84" s="232"/>
      <c r="H84" s="232"/>
      <c r="I84" s="232"/>
      <c r="J84" s="234"/>
      <c r="K84" s="234"/>
      <c r="L84" s="234"/>
      <c r="M84" s="196">
        <f t="shared" si="17"/>
        <v>0</v>
      </c>
      <c r="N84" s="198">
        <f t="shared" si="18"/>
        <v>0</v>
      </c>
      <c r="O84" s="197">
        <f t="shared" si="15"/>
        <v>0</v>
      </c>
      <c r="P84" s="198">
        <f t="shared" si="19"/>
        <v>0</v>
      </c>
      <c r="Q84" s="197">
        <f t="shared" si="20"/>
        <v>0</v>
      </c>
      <c r="R84" s="198">
        <f t="shared" si="21"/>
        <v>0</v>
      </c>
      <c r="S84" s="198">
        <f t="shared" si="22"/>
        <v>0</v>
      </c>
      <c r="T84" s="198">
        <f t="shared" si="23"/>
        <v>0</v>
      </c>
      <c r="U84" s="197">
        <f t="shared" si="16"/>
        <v>0</v>
      </c>
      <c r="V84" s="198">
        <f t="shared" si="24"/>
        <v>0</v>
      </c>
      <c r="W84" s="289"/>
      <c r="X84" s="289"/>
      <c r="Y84" s="289"/>
      <c r="Z84" s="231"/>
      <c r="AA84" s="231"/>
      <c r="AB84" s="311">
        <v>0</v>
      </c>
    </row>
    <row r="85" spans="1:28" ht="63" hidden="1" x14ac:dyDescent="0.25">
      <c r="A85" s="303">
        <v>77</v>
      </c>
      <c r="B85" s="231" t="s">
        <v>676</v>
      </c>
      <c r="C85" s="231" t="s">
        <v>55</v>
      </c>
      <c r="D85" s="322"/>
      <c r="E85" s="305"/>
      <c r="F85" s="305"/>
      <c r="G85" s="232"/>
      <c r="H85" s="232"/>
      <c r="I85" s="232"/>
      <c r="J85" s="234"/>
      <c r="K85" s="234"/>
      <c r="L85" s="234"/>
      <c r="M85" s="196">
        <f t="shared" si="17"/>
        <v>0</v>
      </c>
      <c r="N85" s="198">
        <f t="shared" si="18"/>
        <v>0</v>
      </c>
      <c r="O85" s="197">
        <f t="shared" si="15"/>
        <v>0</v>
      </c>
      <c r="P85" s="198">
        <f t="shared" si="19"/>
        <v>0</v>
      </c>
      <c r="Q85" s="197">
        <f t="shared" si="20"/>
        <v>0</v>
      </c>
      <c r="R85" s="198">
        <f t="shared" si="21"/>
        <v>0</v>
      </c>
      <c r="S85" s="198">
        <f t="shared" si="22"/>
        <v>0</v>
      </c>
      <c r="T85" s="198">
        <f t="shared" si="23"/>
        <v>0</v>
      </c>
      <c r="U85" s="197">
        <f t="shared" si="16"/>
        <v>0</v>
      </c>
      <c r="V85" s="198">
        <f t="shared" si="24"/>
        <v>0</v>
      </c>
      <c r="W85" s="289"/>
      <c r="X85" s="289"/>
      <c r="Y85" s="289"/>
      <c r="Z85" s="231"/>
      <c r="AA85" s="231"/>
      <c r="AB85" s="311"/>
    </row>
    <row r="86" spans="1:28" ht="47.25" hidden="1" x14ac:dyDescent="0.25">
      <c r="A86" s="303">
        <v>78</v>
      </c>
      <c r="B86" s="231" t="s">
        <v>677</v>
      </c>
      <c r="C86" s="231" t="s">
        <v>55</v>
      </c>
      <c r="D86" s="322"/>
      <c r="E86" s="305"/>
      <c r="F86" s="305"/>
      <c r="G86" s="232"/>
      <c r="H86" s="232"/>
      <c r="I86" s="232"/>
      <c r="J86" s="234"/>
      <c r="K86" s="234"/>
      <c r="L86" s="234"/>
      <c r="M86" s="196">
        <f t="shared" si="17"/>
        <v>0</v>
      </c>
      <c r="N86" s="198">
        <f t="shared" si="18"/>
        <v>0</v>
      </c>
      <c r="O86" s="197">
        <f t="shared" si="15"/>
        <v>0</v>
      </c>
      <c r="P86" s="198">
        <f t="shared" si="19"/>
        <v>0</v>
      </c>
      <c r="Q86" s="197">
        <f t="shared" si="20"/>
        <v>0</v>
      </c>
      <c r="R86" s="198">
        <f t="shared" si="21"/>
        <v>0</v>
      </c>
      <c r="S86" s="198">
        <f t="shared" si="22"/>
        <v>0</v>
      </c>
      <c r="T86" s="198">
        <f t="shared" si="23"/>
        <v>0</v>
      </c>
      <c r="U86" s="197">
        <f t="shared" si="16"/>
        <v>0</v>
      </c>
      <c r="V86" s="198">
        <f t="shared" si="24"/>
        <v>0</v>
      </c>
      <c r="W86" s="289">
        <v>10</v>
      </c>
      <c r="X86" s="289"/>
      <c r="Y86" s="289"/>
      <c r="Z86" s="231"/>
      <c r="AA86" s="231"/>
      <c r="AB86" s="311"/>
    </row>
    <row r="87" spans="1:28" hidden="1" x14ac:dyDescent="0.25">
      <c r="A87" s="303">
        <v>79</v>
      </c>
      <c r="B87" s="231" t="s">
        <v>2</v>
      </c>
      <c r="C87" s="231" t="s">
        <v>55</v>
      </c>
      <c r="D87" s="322"/>
      <c r="E87" s="305"/>
      <c r="F87" s="305"/>
      <c r="G87" s="232"/>
      <c r="H87" s="232"/>
      <c r="I87" s="232"/>
      <c r="J87" s="234"/>
      <c r="K87" s="234"/>
      <c r="L87" s="234"/>
      <c r="M87" s="196">
        <f t="shared" si="17"/>
        <v>0</v>
      </c>
      <c r="N87" s="198">
        <f t="shared" si="18"/>
        <v>0</v>
      </c>
      <c r="O87" s="197">
        <f t="shared" si="15"/>
        <v>0</v>
      </c>
      <c r="P87" s="198">
        <f t="shared" si="19"/>
        <v>0</v>
      </c>
      <c r="Q87" s="197">
        <f t="shared" si="20"/>
        <v>0</v>
      </c>
      <c r="R87" s="198">
        <f t="shared" si="21"/>
        <v>0</v>
      </c>
      <c r="S87" s="198">
        <f t="shared" si="22"/>
        <v>0</v>
      </c>
      <c r="T87" s="198">
        <f t="shared" si="23"/>
        <v>0</v>
      </c>
      <c r="U87" s="197">
        <f t="shared" si="16"/>
        <v>0</v>
      </c>
      <c r="V87" s="198">
        <f t="shared" si="24"/>
        <v>0</v>
      </c>
      <c r="W87" s="289"/>
      <c r="X87" s="289"/>
      <c r="Y87" s="289"/>
      <c r="Z87" s="231"/>
      <c r="AA87" s="231"/>
      <c r="AB87" s="311">
        <v>8</v>
      </c>
    </row>
    <row r="88" spans="1:28" hidden="1" x14ac:dyDescent="0.25">
      <c r="A88" s="303">
        <v>80</v>
      </c>
      <c r="B88" s="231" t="s">
        <v>57</v>
      </c>
      <c r="C88" s="231" t="s">
        <v>55</v>
      </c>
      <c r="D88" s="322"/>
      <c r="E88" s="305"/>
      <c r="F88" s="305"/>
      <c r="G88" s="232"/>
      <c r="H88" s="232"/>
      <c r="I88" s="232"/>
      <c r="J88" s="234"/>
      <c r="K88" s="234"/>
      <c r="L88" s="234"/>
      <c r="M88" s="196">
        <f t="shared" si="17"/>
        <v>0</v>
      </c>
      <c r="N88" s="198">
        <f t="shared" si="18"/>
        <v>0</v>
      </c>
      <c r="O88" s="197">
        <f t="shared" si="15"/>
        <v>0</v>
      </c>
      <c r="P88" s="198">
        <f t="shared" si="19"/>
        <v>0</v>
      </c>
      <c r="Q88" s="197">
        <f t="shared" si="20"/>
        <v>0</v>
      </c>
      <c r="R88" s="198">
        <f t="shared" si="21"/>
        <v>0</v>
      </c>
      <c r="S88" s="198">
        <f t="shared" si="22"/>
        <v>0</v>
      </c>
      <c r="T88" s="198">
        <f t="shared" si="23"/>
        <v>0</v>
      </c>
      <c r="U88" s="197">
        <f t="shared" si="16"/>
        <v>0</v>
      </c>
      <c r="V88" s="198">
        <f t="shared" si="24"/>
        <v>0</v>
      </c>
      <c r="W88" s="289"/>
      <c r="X88" s="289"/>
      <c r="Y88" s="289"/>
      <c r="Z88" s="231"/>
      <c r="AA88" s="231"/>
      <c r="AB88" s="311">
        <v>8</v>
      </c>
    </row>
    <row r="89" spans="1:28" ht="47.25" hidden="1" x14ac:dyDescent="0.25">
      <c r="A89" s="303">
        <v>81</v>
      </c>
      <c r="B89" s="231" t="s">
        <v>86</v>
      </c>
      <c r="C89" s="231" t="s">
        <v>55</v>
      </c>
      <c r="D89" s="322"/>
      <c r="E89" s="305"/>
      <c r="F89" s="305"/>
      <c r="G89" s="232"/>
      <c r="H89" s="232"/>
      <c r="I89" s="232"/>
      <c r="J89" s="234"/>
      <c r="K89" s="234"/>
      <c r="L89" s="234"/>
      <c r="M89" s="196">
        <f t="shared" si="17"/>
        <v>0</v>
      </c>
      <c r="N89" s="198">
        <f t="shared" si="18"/>
        <v>0</v>
      </c>
      <c r="O89" s="197">
        <f t="shared" si="15"/>
        <v>0</v>
      </c>
      <c r="P89" s="198">
        <f t="shared" si="19"/>
        <v>0</v>
      </c>
      <c r="Q89" s="197">
        <f t="shared" si="20"/>
        <v>0</v>
      </c>
      <c r="R89" s="198">
        <f t="shared" si="21"/>
        <v>0</v>
      </c>
      <c r="S89" s="198">
        <f t="shared" si="22"/>
        <v>0</v>
      </c>
      <c r="T89" s="198">
        <f t="shared" si="23"/>
        <v>0</v>
      </c>
      <c r="U89" s="197">
        <f t="shared" si="16"/>
        <v>0</v>
      </c>
      <c r="V89" s="198">
        <f t="shared" si="24"/>
        <v>0</v>
      </c>
      <c r="W89" s="289"/>
      <c r="X89" s="289"/>
      <c r="Y89" s="289"/>
      <c r="Z89" s="231"/>
      <c r="AA89" s="231"/>
      <c r="AB89" s="311">
        <v>8</v>
      </c>
    </row>
    <row r="90" spans="1:28" hidden="1" x14ac:dyDescent="0.25">
      <c r="A90" s="303">
        <v>82</v>
      </c>
      <c r="B90" s="231" t="s">
        <v>444</v>
      </c>
      <c r="C90" s="231" t="s">
        <v>55</v>
      </c>
      <c r="D90" s="322"/>
      <c r="E90" s="305"/>
      <c r="F90" s="305"/>
      <c r="G90" s="232"/>
      <c r="H90" s="232"/>
      <c r="I90" s="232"/>
      <c r="J90" s="234"/>
      <c r="K90" s="234"/>
      <c r="L90" s="234"/>
      <c r="M90" s="196">
        <f t="shared" si="17"/>
        <v>0</v>
      </c>
      <c r="N90" s="198">
        <f t="shared" si="18"/>
        <v>0</v>
      </c>
      <c r="O90" s="197">
        <f t="shared" si="15"/>
        <v>0</v>
      </c>
      <c r="P90" s="198">
        <f t="shared" si="19"/>
        <v>0</v>
      </c>
      <c r="Q90" s="197">
        <f t="shared" si="20"/>
        <v>0</v>
      </c>
      <c r="R90" s="198">
        <f t="shared" si="21"/>
        <v>0</v>
      </c>
      <c r="S90" s="198">
        <f t="shared" si="22"/>
        <v>0</v>
      </c>
      <c r="T90" s="198">
        <f t="shared" si="23"/>
        <v>0</v>
      </c>
      <c r="U90" s="197">
        <f t="shared" si="16"/>
        <v>0</v>
      </c>
      <c r="V90" s="198">
        <f t="shared" si="24"/>
        <v>0</v>
      </c>
      <c r="W90" s="289"/>
      <c r="X90" s="289"/>
      <c r="Y90" s="289"/>
      <c r="Z90" s="231"/>
      <c r="AA90" s="231"/>
      <c r="AB90" s="311"/>
    </row>
    <row r="91" spans="1:28" ht="31.5" hidden="1" x14ac:dyDescent="0.25">
      <c r="A91" s="303">
        <v>83</v>
      </c>
      <c r="B91" s="231" t="s">
        <v>681</v>
      </c>
      <c r="C91" s="231" t="s">
        <v>679</v>
      </c>
      <c r="D91" s="322"/>
      <c r="E91" s="305"/>
      <c r="F91" s="305">
        <v>0</v>
      </c>
      <c r="G91" s="232"/>
      <c r="H91" s="232"/>
      <c r="I91" s="232">
        <v>0</v>
      </c>
      <c r="J91" s="234"/>
      <c r="K91" s="234"/>
      <c r="L91" s="234"/>
      <c r="M91" s="196">
        <f t="shared" si="17"/>
        <v>0</v>
      </c>
      <c r="N91" s="198">
        <f t="shared" si="18"/>
        <v>0</v>
      </c>
      <c r="O91" s="197">
        <f t="shared" si="15"/>
        <v>0</v>
      </c>
      <c r="P91" s="198">
        <f t="shared" si="19"/>
        <v>0</v>
      </c>
      <c r="Q91" s="197">
        <f t="shared" si="20"/>
        <v>0</v>
      </c>
      <c r="R91" s="198">
        <f t="shared" si="21"/>
        <v>0</v>
      </c>
      <c r="S91" s="198">
        <f t="shared" si="22"/>
        <v>0</v>
      </c>
      <c r="T91" s="198">
        <f t="shared" si="23"/>
        <v>0</v>
      </c>
      <c r="U91" s="197">
        <f t="shared" si="16"/>
        <v>0</v>
      </c>
      <c r="V91" s="198">
        <f t="shared" si="24"/>
        <v>0</v>
      </c>
      <c r="W91" s="289"/>
      <c r="X91" s="289"/>
      <c r="Y91" s="289"/>
      <c r="Z91" s="231"/>
      <c r="AA91" s="231"/>
      <c r="AB91" s="311" t="s">
        <v>844</v>
      </c>
    </row>
    <row r="92" spans="1:28" ht="31.5" hidden="1" x14ac:dyDescent="0.25">
      <c r="A92" s="303">
        <v>84</v>
      </c>
      <c r="B92" s="231" t="s">
        <v>60</v>
      </c>
      <c r="C92" s="231" t="s">
        <v>679</v>
      </c>
      <c r="D92" s="322"/>
      <c r="E92" s="305"/>
      <c r="F92" s="305">
        <v>0</v>
      </c>
      <c r="G92" s="232"/>
      <c r="H92" s="232"/>
      <c r="I92" s="232"/>
      <c r="J92" s="234"/>
      <c r="K92" s="234"/>
      <c r="L92" s="234"/>
      <c r="M92" s="196">
        <f t="shared" si="17"/>
        <v>0</v>
      </c>
      <c r="N92" s="198">
        <f t="shared" si="18"/>
        <v>0</v>
      </c>
      <c r="O92" s="197">
        <f t="shared" si="15"/>
        <v>0</v>
      </c>
      <c r="P92" s="198">
        <f t="shared" si="19"/>
        <v>0</v>
      </c>
      <c r="Q92" s="197">
        <f t="shared" si="20"/>
        <v>0</v>
      </c>
      <c r="R92" s="198">
        <f t="shared" si="21"/>
        <v>0</v>
      </c>
      <c r="S92" s="198">
        <f t="shared" si="22"/>
        <v>0</v>
      </c>
      <c r="T92" s="198">
        <f t="shared" si="23"/>
        <v>0</v>
      </c>
      <c r="U92" s="197">
        <f t="shared" si="16"/>
        <v>0</v>
      </c>
      <c r="V92" s="198">
        <f t="shared" si="24"/>
        <v>0</v>
      </c>
      <c r="W92" s="289"/>
      <c r="X92" s="289"/>
      <c r="Y92" s="289"/>
      <c r="Z92" s="231"/>
      <c r="AA92" s="231"/>
      <c r="AB92" s="311">
        <v>8</v>
      </c>
    </row>
    <row r="93" spans="1:28" ht="31.5" x14ac:dyDescent="0.25">
      <c r="A93" s="303">
        <v>85</v>
      </c>
      <c r="B93" s="231" t="s">
        <v>59</v>
      </c>
      <c r="C93" s="231" t="s">
        <v>679</v>
      </c>
      <c r="D93" s="322">
        <v>1311.72</v>
      </c>
      <c r="E93" s="305">
        <v>1311.72</v>
      </c>
      <c r="F93" s="305">
        <v>1311.72</v>
      </c>
      <c r="G93" s="232">
        <v>0</v>
      </c>
      <c r="H93" s="232">
        <v>111</v>
      </c>
      <c r="I93" s="232">
        <v>345</v>
      </c>
      <c r="J93" s="234">
        <v>0</v>
      </c>
      <c r="K93" s="234">
        <v>8.4621718049583752E-2</v>
      </c>
      <c r="L93" s="234">
        <v>0.26301344799194948</v>
      </c>
      <c r="M93" s="196">
        <f t="shared" si="17"/>
        <v>3</v>
      </c>
      <c r="N93" s="198">
        <f t="shared" si="18"/>
        <v>10</v>
      </c>
      <c r="O93" s="197">
        <f t="shared" si="15"/>
        <v>10.35</v>
      </c>
      <c r="P93" s="198">
        <f t="shared" si="19"/>
        <v>1</v>
      </c>
      <c r="Q93" s="197">
        <f t="shared" si="20"/>
        <v>1</v>
      </c>
      <c r="R93" s="198">
        <v>10</v>
      </c>
      <c r="S93" s="198">
        <f t="shared" si="22"/>
        <v>7</v>
      </c>
      <c r="T93" s="198">
        <f t="shared" si="23"/>
        <v>2</v>
      </c>
      <c r="U93" s="197">
        <f t="shared" si="16"/>
        <v>2</v>
      </c>
      <c r="V93" s="198">
        <v>20</v>
      </c>
      <c r="W93" s="289">
        <v>10</v>
      </c>
      <c r="X93" s="289">
        <v>1</v>
      </c>
      <c r="Y93" s="289">
        <v>2</v>
      </c>
      <c r="Z93" s="311">
        <v>3</v>
      </c>
      <c r="AA93" s="311">
        <v>2</v>
      </c>
      <c r="AB93" s="277">
        <f>AA93*100/Z93</f>
        <v>66.666666666666671</v>
      </c>
    </row>
    <row r="94" spans="1:28" ht="31.5" hidden="1" x14ac:dyDescent="0.25">
      <c r="A94" s="303">
        <v>86</v>
      </c>
      <c r="B94" s="231" t="s">
        <v>680</v>
      </c>
      <c r="C94" s="231" t="s">
        <v>679</v>
      </c>
      <c r="D94" s="322"/>
      <c r="E94" s="305"/>
      <c r="F94" s="305">
        <v>0</v>
      </c>
      <c r="G94" s="232"/>
      <c r="H94" s="232"/>
      <c r="I94" s="232">
        <v>0</v>
      </c>
      <c r="J94" s="234"/>
      <c r="K94" s="234"/>
      <c r="L94" s="234"/>
      <c r="M94" s="196">
        <f t="shared" si="17"/>
        <v>0</v>
      </c>
      <c r="N94" s="198">
        <f t="shared" si="18"/>
        <v>0</v>
      </c>
      <c r="O94" s="197">
        <f t="shared" si="15"/>
        <v>0</v>
      </c>
      <c r="P94" s="198">
        <f t="shared" si="19"/>
        <v>0</v>
      </c>
      <c r="Q94" s="197">
        <f t="shared" si="20"/>
        <v>0</v>
      </c>
      <c r="R94" s="198">
        <f t="shared" si="21"/>
        <v>0</v>
      </c>
      <c r="S94" s="198">
        <f t="shared" si="22"/>
        <v>0</v>
      </c>
      <c r="T94" s="198">
        <f t="shared" si="23"/>
        <v>0</v>
      </c>
      <c r="U94" s="197">
        <f t="shared" si="16"/>
        <v>0</v>
      </c>
      <c r="V94" s="198">
        <f t="shared" si="24"/>
        <v>0</v>
      </c>
      <c r="W94" s="289"/>
      <c r="X94" s="289"/>
      <c r="Y94" s="289"/>
      <c r="Z94" s="231"/>
      <c r="AA94" s="231"/>
      <c r="AB94" s="311" t="s">
        <v>844</v>
      </c>
    </row>
    <row r="95" spans="1:28" hidden="1" x14ac:dyDescent="0.25">
      <c r="A95" s="303">
        <v>87</v>
      </c>
      <c r="B95" s="231" t="s">
        <v>2</v>
      </c>
      <c r="C95" s="231" t="s">
        <v>679</v>
      </c>
      <c r="D95" s="322"/>
      <c r="E95" s="305"/>
      <c r="F95" s="305">
        <v>0</v>
      </c>
      <c r="G95" s="232"/>
      <c r="H95" s="232"/>
      <c r="I95" s="232">
        <v>0</v>
      </c>
      <c r="J95" s="234"/>
      <c r="K95" s="234"/>
      <c r="L95" s="234"/>
      <c r="M95" s="196">
        <f t="shared" si="17"/>
        <v>0</v>
      </c>
      <c r="N95" s="198">
        <f t="shared" si="18"/>
        <v>0</v>
      </c>
      <c r="O95" s="197">
        <f t="shared" si="15"/>
        <v>0</v>
      </c>
      <c r="P95" s="198">
        <f t="shared" si="19"/>
        <v>0</v>
      </c>
      <c r="Q95" s="197">
        <f t="shared" si="20"/>
        <v>0</v>
      </c>
      <c r="R95" s="198">
        <f t="shared" si="21"/>
        <v>0</v>
      </c>
      <c r="S95" s="198">
        <f t="shared" si="22"/>
        <v>0</v>
      </c>
      <c r="T95" s="198">
        <f t="shared" si="23"/>
        <v>0</v>
      </c>
      <c r="U95" s="197">
        <f t="shared" si="16"/>
        <v>0</v>
      </c>
      <c r="V95" s="198">
        <f t="shared" si="24"/>
        <v>0</v>
      </c>
      <c r="W95" s="289"/>
      <c r="X95" s="289"/>
      <c r="Y95" s="289"/>
      <c r="Z95" s="231"/>
      <c r="AA95" s="231"/>
      <c r="AB95" s="311">
        <v>16</v>
      </c>
    </row>
    <row r="96" spans="1:28" ht="31.5" hidden="1" x14ac:dyDescent="0.25">
      <c r="A96" s="303">
        <v>88</v>
      </c>
      <c r="B96" s="231" t="s">
        <v>682</v>
      </c>
      <c r="C96" s="231" t="s">
        <v>679</v>
      </c>
      <c r="D96" s="322"/>
      <c r="E96" s="305"/>
      <c r="F96" s="305">
        <v>0</v>
      </c>
      <c r="G96" s="232"/>
      <c r="H96" s="232"/>
      <c r="I96" s="232">
        <v>0</v>
      </c>
      <c r="J96" s="234"/>
      <c r="K96" s="234"/>
      <c r="L96" s="234"/>
      <c r="M96" s="196">
        <f t="shared" si="17"/>
        <v>0</v>
      </c>
      <c r="N96" s="198">
        <f t="shared" si="18"/>
        <v>0</v>
      </c>
      <c r="O96" s="197">
        <f t="shared" si="15"/>
        <v>0</v>
      </c>
      <c r="P96" s="198">
        <f t="shared" si="19"/>
        <v>0</v>
      </c>
      <c r="Q96" s="197">
        <f t="shared" si="20"/>
        <v>0</v>
      </c>
      <c r="R96" s="198">
        <f t="shared" si="21"/>
        <v>0</v>
      </c>
      <c r="S96" s="198">
        <f t="shared" si="22"/>
        <v>0</v>
      </c>
      <c r="T96" s="198">
        <f t="shared" si="23"/>
        <v>0</v>
      </c>
      <c r="U96" s="197">
        <f t="shared" si="16"/>
        <v>0</v>
      </c>
      <c r="V96" s="198">
        <f t="shared" si="24"/>
        <v>0</v>
      </c>
      <c r="W96" s="289"/>
      <c r="X96" s="289"/>
      <c r="Y96" s="289"/>
      <c r="Z96" s="231"/>
      <c r="AA96" s="231"/>
      <c r="AB96" s="311">
        <v>4</v>
      </c>
    </row>
    <row r="97" spans="1:28" ht="31.5" hidden="1" x14ac:dyDescent="0.25">
      <c r="A97" s="303">
        <v>89</v>
      </c>
      <c r="B97" s="231" t="s">
        <v>683</v>
      </c>
      <c r="C97" s="231" t="s">
        <v>679</v>
      </c>
      <c r="D97" s="322"/>
      <c r="E97" s="305"/>
      <c r="F97" s="305">
        <v>0</v>
      </c>
      <c r="G97" s="232"/>
      <c r="H97" s="232"/>
      <c r="I97" s="232">
        <v>0</v>
      </c>
      <c r="J97" s="234"/>
      <c r="K97" s="234"/>
      <c r="L97" s="234"/>
      <c r="M97" s="196">
        <f t="shared" si="17"/>
        <v>0</v>
      </c>
      <c r="N97" s="198">
        <f t="shared" si="18"/>
        <v>0</v>
      </c>
      <c r="O97" s="197">
        <f t="shared" si="15"/>
        <v>0</v>
      </c>
      <c r="P97" s="198">
        <f t="shared" si="19"/>
        <v>0</v>
      </c>
      <c r="Q97" s="197">
        <f t="shared" si="20"/>
        <v>0</v>
      </c>
      <c r="R97" s="198">
        <f t="shared" si="21"/>
        <v>0</v>
      </c>
      <c r="S97" s="198">
        <f t="shared" si="22"/>
        <v>0</v>
      </c>
      <c r="T97" s="198">
        <f t="shared" si="23"/>
        <v>0</v>
      </c>
      <c r="U97" s="197">
        <f t="shared" si="16"/>
        <v>0</v>
      </c>
      <c r="V97" s="198">
        <f t="shared" si="24"/>
        <v>0</v>
      </c>
      <c r="W97" s="289"/>
      <c r="X97" s="289"/>
      <c r="Y97" s="289"/>
      <c r="Z97" s="231"/>
      <c r="AA97" s="231"/>
      <c r="AB97" s="311">
        <v>6</v>
      </c>
    </row>
    <row r="98" spans="1:28" ht="31.5" hidden="1" x14ac:dyDescent="0.25">
      <c r="A98" s="303">
        <v>90</v>
      </c>
      <c r="B98" s="231" t="s">
        <v>685</v>
      </c>
      <c r="C98" s="231" t="s">
        <v>679</v>
      </c>
      <c r="D98" s="322"/>
      <c r="E98" s="305"/>
      <c r="F98" s="305">
        <v>0</v>
      </c>
      <c r="G98" s="232"/>
      <c r="H98" s="232"/>
      <c r="I98" s="232">
        <v>0</v>
      </c>
      <c r="J98" s="234"/>
      <c r="K98" s="234"/>
      <c r="L98" s="234"/>
      <c r="M98" s="196">
        <f t="shared" si="17"/>
        <v>0</v>
      </c>
      <c r="N98" s="198">
        <f t="shared" si="18"/>
        <v>0</v>
      </c>
      <c r="O98" s="197">
        <f t="shared" si="15"/>
        <v>0</v>
      </c>
      <c r="P98" s="198">
        <f t="shared" si="19"/>
        <v>0</v>
      </c>
      <c r="Q98" s="197">
        <f t="shared" si="20"/>
        <v>0</v>
      </c>
      <c r="R98" s="198">
        <f t="shared" si="21"/>
        <v>0</v>
      </c>
      <c r="S98" s="198">
        <f t="shared" si="22"/>
        <v>0</v>
      </c>
      <c r="T98" s="198">
        <f t="shared" si="23"/>
        <v>0</v>
      </c>
      <c r="U98" s="197">
        <f t="shared" si="16"/>
        <v>0</v>
      </c>
      <c r="V98" s="198">
        <f t="shared" si="24"/>
        <v>0</v>
      </c>
      <c r="W98" s="289"/>
      <c r="X98" s="289"/>
      <c r="Y98" s="289"/>
      <c r="Z98" s="231"/>
      <c r="AA98" s="231"/>
      <c r="AB98" s="311">
        <v>10</v>
      </c>
    </row>
    <row r="99" spans="1:28" ht="47.25" hidden="1" x14ac:dyDescent="0.25">
      <c r="A99" s="303">
        <v>91</v>
      </c>
      <c r="B99" s="231" t="s">
        <v>686</v>
      </c>
      <c r="C99" s="231" t="s">
        <v>679</v>
      </c>
      <c r="D99" s="322"/>
      <c r="E99" s="305"/>
      <c r="F99" s="305">
        <v>0</v>
      </c>
      <c r="G99" s="232"/>
      <c r="H99" s="232"/>
      <c r="I99" s="232">
        <v>0</v>
      </c>
      <c r="J99" s="234"/>
      <c r="K99" s="234"/>
      <c r="L99" s="234"/>
      <c r="M99" s="196">
        <f t="shared" si="17"/>
        <v>0</v>
      </c>
      <c r="N99" s="198">
        <f t="shared" si="18"/>
        <v>0</v>
      </c>
      <c r="O99" s="197">
        <f t="shared" si="15"/>
        <v>0</v>
      </c>
      <c r="P99" s="198">
        <f t="shared" si="19"/>
        <v>0</v>
      </c>
      <c r="Q99" s="197">
        <f t="shared" si="20"/>
        <v>0</v>
      </c>
      <c r="R99" s="198">
        <f t="shared" si="21"/>
        <v>0</v>
      </c>
      <c r="S99" s="198">
        <f t="shared" si="22"/>
        <v>0</v>
      </c>
      <c r="T99" s="198">
        <f t="shared" si="23"/>
        <v>0</v>
      </c>
      <c r="U99" s="197">
        <f t="shared" si="16"/>
        <v>0</v>
      </c>
      <c r="V99" s="198">
        <f t="shared" si="24"/>
        <v>0</v>
      </c>
      <c r="W99" s="289"/>
      <c r="X99" s="289"/>
      <c r="Y99" s="289"/>
      <c r="Z99" s="231"/>
      <c r="AA99" s="231"/>
      <c r="AB99" s="311">
        <v>17</v>
      </c>
    </row>
    <row r="100" spans="1:28" ht="47.25" hidden="1" x14ac:dyDescent="0.25">
      <c r="A100" s="303">
        <v>92</v>
      </c>
      <c r="B100" s="231" t="s">
        <v>92</v>
      </c>
      <c r="C100" s="231" t="s">
        <v>679</v>
      </c>
      <c r="D100" s="322"/>
      <c r="E100" s="305"/>
      <c r="F100" s="305">
        <v>0</v>
      </c>
      <c r="G100" s="232"/>
      <c r="H100" s="232"/>
      <c r="I100" s="232">
        <v>0</v>
      </c>
      <c r="J100" s="234"/>
      <c r="K100" s="234"/>
      <c r="L100" s="234"/>
      <c r="M100" s="196">
        <f t="shared" si="17"/>
        <v>0</v>
      </c>
      <c r="N100" s="198">
        <f t="shared" si="18"/>
        <v>0</v>
      </c>
      <c r="O100" s="197">
        <f t="shared" si="15"/>
        <v>0</v>
      </c>
      <c r="P100" s="198">
        <f t="shared" si="19"/>
        <v>0</v>
      </c>
      <c r="Q100" s="197">
        <f t="shared" si="20"/>
        <v>0</v>
      </c>
      <c r="R100" s="198">
        <f t="shared" si="21"/>
        <v>0</v>
      </c>
      <c r="S100" s="198">
        <f t="shared" si="22"/>
        <v>0</v>
      </c>
      <c r="T100" s="198">
        <f t="shared" si="23"/>
        <v>0</v>
      </c>
      <c r="U100" s="197">
        <f t="shared" si="16"/>
        <v>0</v>
      </c>
      <c r="V100" s="198">
        <f t="shared" si="24"/>
        <v>0</v>
      </c>
      <c r="W100" s="289"/>
      <c r="X100" s="289"/>
      <c r="Y100" s="289"/>
      <c r="Z100" s="231"/>
      <c r="AA100" s="231"/>
      <c r="AB100" s="311">
        <v>6</v>
      </c>
    </row>
    <row r="101" spans="1:28" ht="31.5" hidden="1" x14ac:dyDescent="0.25">
      <c r="A101" s="303">
        <v>93</v>
      </c>
      <c r="B101" s="231" t="s">
        <v>94</v>
      </c>
      <c r="C101" s="231" t="s">
        <v>679</v>
      </c>
      <c r="D101" s="322"/>
      <c r="E101" s="305"/>
      <c r="F101" s="305">
        <v>0</v>
      </c>
      <c r="G101" s="232"/>
      <c r="H101" s="232"/>
      <c r="I101" s="232">
        <v>0</v>
      </c>
      <c r="J101" s="234"/>
      <c r="K101" s="234"/>
      <c r="L101" s="234"/>
      <c r="M101" s="196">
        <f t="shared" si="17"/>
        <v>0</v>
      </c>
      <c r="N101" s="198">
        <f t="shared" si="18"/>
        <v>0</v>
      </c>
      <c r="O101" s="197">
        <f t="shared" si="15"/>
        <v>0</v>
      </c>
      <c r="P101" s="198">
        <f t="shared" si="19"/>
        <v>0</v>
      </c>
      <c r="Q101" s="197">
        <f t="shared" si="20"/>
        <v>0</v>
      </c>
      <c r="R101" s="198">
        <f t="shared" si="21"/>
        <v>0</v>
      </c>
      <c r="S101" s="198">
        <f t="shared" si="22"/>
        <v>0</v>
      </c>
      <c r="T101" s="198">
        <f t="shared" si="23"/>
        <v>0</v>
      </c>
      <c r="U101" s="197">
        <f t="shared" si="16"/>
        <v>0</v>
      </c>
      <c r="V101" s="198">
        <f t="shared" si="24"/>
        <v>0</v>
      </c>
      <c r="W101" s="289"/>
      <c r="X101" s="289"/>
      <c r="Y101" s="289"/>
      <c r="Z101" s="231"/>
      <c r="AA101" s="231"/>
      <c r="AB101" s="311">
        <v>10</v>
      </c>
    </row>
    <row r="102" spans="1:28" ht="31.5" hidden="1" x14ac:dyDescent="0.25">
      <c r="A102" s="303">
        <v>94</v>
      </c>
      <c r="B102" s="231" t="s">
        <v>687</v>
      </c>
      <c r="C102" s="231" t="s">
        <v>679</v>
      </c>
      <c r="D102" s="322"/>
      <c r="E102" s="305"/>
      <c r="F102" s="305">
        <v>0</v>
      </c>
      <c r="G102" s="232"/>
      <c r="H102" s="232"/>
      <c r="I102" s="232">
        <v>0</v>
      </c>
      <c r="J102" s="234"/>
      <c r="K102" s="234"/>
      <c r="L102" s="234"/>
      <c r="M102" s="196">
        <f t="shared" si="17"/>
        <v>0</v>
      </c>
      <c r="N102" s="198">
        <f t="shared" si="18"/>
        <v>0</v>
      </c>
      <c r="O102" s="197">
        <f t="shared" si="15"/>
        <v>0</v>
      </c>
      <c r="P102" s="198">
        <f t="shared" si="19"/>
        <v>0</v>
      </c>
      <c r="Q102" s="197">
        <f t="shared" si="20"/>
        <v>0</v>
      </c>
      <c r="R102" s="198">
        <f t="shared" si="21"/>
        <v>0</v>
      </c>
      <c r="S102" s="198">
        <f t="shared" si="22"/>
        <v>0</v>
      </c>
      <c r="T102" s="198">
        <f t="shared" si="23"/>
        <v>0</v>
      </c>
      <c r="U102" s="197">
        <f t="shared" si="16"/>
        <v>0</v>
      </c>
      <c r="V102" s="198">
        <f t="shared" si="24"/>
        <v>0</v>
      </c>
      <c r="W102" s="289"/>
      <c r="X102" s="289"/>
      <c r="Y102" s="289"/>
      <c r="Z102" s="231"/>
      <c r="AA102" s="231"/>
      <c r="AB102" s="311">
        <v>1</v>
      </c>
    </row>
    <row r="103" spans="1:28" ht="31.5" hidden="1" x14ac:dyDescent="0.25">
      <c r="A103" s="303">
        <v>95</v>
      </c>
      <c r="B103" s="231" t="s">
        <v>688</v>
      </c>
      <c r="C103" s="231" t="s">
        <v>679</v>
      </c>
      <c r="D103" s="322"/>
      <c r="E103" s="305"/>
      <c r="F103" s="305">
        <v>0</v>
      </c>
      <c r="G103" s="232"/>
      <c r="H103" s="232"/>
      <c r="I103" s="232">
        <v>0</v>
      </c>
      <c r="J103" s="234"/>
      <c r="K103" s="234"/>
      <c r="L103" s="234"/>
      <c r="M103" s="196">
        <f t="shared" si="17"/>
        <v>0</v>
      </c>
      <c r="N103" s="198">
        <f t="shared" si="18"/>
        <v>0</v>
      </c>
      <c r="O103" s="197">
        <f t="shared" si="15"/>
        <v>0</v>
      </c>
      <c r="P103" s="198">
        <f t="shared" si="19"/>
        <v>0</v>
      </c>
      <c r="Q103" s="197">
        <f t="shared" si="20"/>
        <v>0</v>
      </c>
      <c r="R103" s="198">
        <f t="shared" si="21"/>
        <v>0</v>
      </c>
      <c r="S103" s="198">
        <f t="shared" si="22"/>
        <v>0</v>
      </c>
      <c r="T103" s="198">
        <f t="shared" si="23"/>
        <v>0</v>
      </c>
      <c r="U103" s="197">
        <f t="shared" si="16"/>
        <v>0</v>
      </c>
      <c r="V103" s="198">
        <f t="shared" si="24"/>
        <v>0</v>
      </c>
      <c r="W103" s="289"/>
      <c r="X103" s="289"/>
      <c r="Y103" s="289"/>
      <c r="Z103" s="231"/>
      <c r="AA103" s="231"/>
      <c r="AB103" s="311">
        <v>0</v>
      </c>
    </row>
    <row r="104" spans="1:28" ht="31.5" hidden="1" x14ac:dyDescent="0.25">
      <c r="A104" s="303">
        <v>96</v>
      </c>
      <c r="B104" s="231" t="s">
        <v>215</v>
      </c>
      <c r="C104" s="231" t="s">
        <v>679</v>
      </c>
      <c r="D104" s="322"/>
      <c r="E104" s="305"/>
      <c r="F104" s="305">
        <v>0</v>
      </c>
      <c r="G104" s="232"/>
      <c r="H104" s="232"/>
      <c r="I104" s="232">
        <v>0</v>
      </c>
      <c r="J104" s="234"/>
      <c r="K104" s="234"/>
      <c r="L104" s="234"/>
      <c r="M104" s="196">
        <f t="shared" si="17"/>
        <v>0</v>
      </c>
      <c r="N104" s="198">
        <f t="shared" si="18"/>
        <v>0</v>
      </c>
      <c r="O104" s="197">
        <f t="shared" si="15"/>
        <v>0</v>
      </c>
      <c r="P104" s="198">
        <f t="shared" si="19"/>
        <v>0</v>
      </c>
      <c r="Q104" s="197">
        <f t="shared" si="20"/>
        <v>0</v>
      </c>
      <c r="R104" s="198">
        <f t="shared" si="21"/>
        <v>0</v>
      </c>
      <c r="S104" s="198">
        <f t="shared" si="22"/>
        <v>0</v>
      </c>
      <c r="T104" s="198">
        <f t="shared" si="23"/>
        <v>0</v>
      </c>
      <c r="U104" s="197">
        <f t="shared" si="16"/>
        <v>0</v>
      </c>
      <c r="V104" s="198">
        <f t="shared" si="24"/>
        <v>0</v>
      </c>
      <c r="W104" s="289"/>
      <c r="X104" s="289"/>
      <c r="Y104" s="289"/>
      <c r="Z104" s="231"/>
      <c r="AA104" s="231"/>
      <c r="AB104" s="311">
        <v>8</v>
      </c>
    </row>
    <row r="105" spans="1:28" hidden="1" x14ac:dyDescent="0.25">
      <c r="A105" s="303">
        <v>97</v>
      </c>
      <c r="B105" s="231" t="s">
        <v>444</v>
      </c>
      <c r="C105" s="231" t="s">
        <v>679</v>
      </c>
      <c r="D105" s="322"/>
      <c r="E105" s="305"/>
      <c r="F105" s="305"/>
      <c r="G105" s="232"/>
      <c r="H105" s="232"/>
      <c r="I105" s="232"/>
      <c r="J105" s="234"/>
      <c r="K105" s="234"/>
      <c r="L105" s="234"/>
      <c r="M105" s="196">
        <f t="shared" si="17"/>
        <v>0</v>
      </c>
      <c r="N105" s="198">
        <f t="shared" si="18"/>
        <v>0</v>
      </c>
      <c r="O105" s="197">
        <f t="shared" si="15"/>
        <v>0</v>
      </c>
      <c r="P105" s="198">
        <f t="shared" si="19"/>
        <v>0</v>
      </c>
      <c r="Q105" s="197">
        <f t="shared" si="20"/>
        <v>0</v>
      </c>
      <c r="R105" s="198">
        <f t="shared" si="21"/>
        <v>0</v>
      </c>
      <c r="S105" s="198">
        <f t="shared" si="22"/>
        <v>0</v>
      </c>
      <c r="T105" s="198">
        <f t="shared" si="23"/>
        <v>0</v>
      </c>
      <c r="U105" s="197">
        <f t="shared" si="16"/>
        <v>0</v>
      </c>
      <c r="V105" s="198">
        <f t="shared" si="24"/>
        <v>0</v>
      </c>
      <c r="W105" s="289"/>
      <c r="X105" s="289"/>
      <c r="Y105" s="289"/>
      <c r="Z105" s="231"/>
      <c r="AA105" s="231"/>
      <c r="AB105" s="311">
        <v>75</v>
      </c>
    </row>
    <row r="106" spans="1:28" ht="16.5" customHeight="1" x14ac:dyDescent="0.25">
      <c r="A106" s="303">
        <v>98</v>
      </c>
      <c r="B106" s="231" t="s">
        <v>690</v>
      </c>
      <c r="C106" s="231" t="s">
        <v>689</v>
      </c>
      <c r="D106" s="322">
        <v>108.5</v>
      </c>
      <c r="E106" s="305">
        <v>117.3</v>
      </c>
      <c r="F106" s="305">
        <v>325.5</v>
      </c>
      <c r="G106" s="232">
        <v>100</v>
      </c>
      <c r="H106" s="232">
        <v>92</v>
      </c>
      <c r="I106" s="232">
        <v>242</v>
      </c>
      <c r="J106" s="234">
        <v>0.92165898617511521</v>
      </c>
      <c r="K106" s="234">
        <v>0.78431372549019607</v>
      </c>
      <c r="L106" s="234">
        <v>0.74347158218125964</v>
      </c>
      <c r="M106" s="196">
        <v>2.2999999999999998</v>
      </c>
      <c r="N106" s="198">
        <f t="shared" si="18"/>
        <v>5</v>
      </c>
      <c r="O106" s="197">
        <f t="shared" si="15"/>
        <v>5.5659999999999989</v>
      </c>
      <c r="P106" s="198">
        <f t="shared" si="19"/>
        <v>0</v>
      </c>
      <c r="Q106" s="197">
        <f t="shared" si="20"/>
        <v>0</v>
      </c>
      <c r="R106" s="198">
        <f t="shared" si="21"/>
        <v>0</v>
      </c>
      <c r="S106" s="198">
        <f t="shared" si="22"/>
        <v>3</v>
      </c>
      <c r="T106" s="198">
        <f t="shared" si="23"/>
        <v>2</v>
      </c>
      <c r="U106" s="197">
        <f t="shared" si="16"/>
        <v>2.5</v>
      </c>
      <c r="V106" s="198">
        <v>50</v>
      </c>
      <c r="W106" s="289">
        <v>5</v>
      </c>
      <c r="X106" s="289">
        <v>0</v>
      </c>
      <c r="Y106" s="289">
        <v>2</v>
      </c>
      <c r="Z106" s="311">
        <v>2</v>
      </c>
      <c r="AA106" s="311">
        <v>1</v>
      </c>
      <c r="AB106" s="277">
        <f t="shared" ref="AB106:AB112" si="26">AA106*100/Z106</f>
        <v>50</v>
      </c>
    </row>
    <row r="107" spans="1:28" x14ac:dyDescent="0.25">
      <c r="A107" s="303">
        <v>99</v>
      </c>
      <c r="B107" s="231" t="s">
        <v>2</v>
      </c>
      <c r="C107" s="231" t="s">
        <v>689</v>
      </c>
      <c r="D107" s="322">
        <v>202.1</v>
      </c>
      <c r="E107" s="305">
        <v>557.9</v>
      </c>
      <c r="F107" s="305">
        <v>329.69</v>
      </c>
      <c r="G107" s="232">
        <v>343</v>
      </c>
      <c r="H107" s="232">
        <v>1678</v>
      </c>
      <c r="I107" s="232">
        <v>800</v>
      </c>
      <c r="J107" s="234">
        <v>1.6971796140524493</v>
      </c>
      <c r="K107" s="234">
        <v>3.0077074744577881</v>
      </c>
      <c r="L107" s="234">
        <v>2.4265218841942433</v>
      </c>
      <c r="M107" s="196">
        <v>4</v>
      </c>
      <c r="N107" s="198">
        <f t="shared" si="18"/>
        <v>32</v>
      </c>
      <c r="O107" s="197">
        <f t="shared" si="15"/>
        <v>32</v>
      </c>
      <c r="P107" s="198">
        <f t="shared" si="19"/>
        <v>8</v>
      </c>
      <c r="Q107" s="197">
        <f t="shared" si="20"/>
        <v>8</v>
      </c>
      <c r="R107" s="198">
        <f t="shared" si="21"/>
        <v>25</v>
      </c>
      <c r="S107" s="198">
        <f t="shared" si="22"/>
        <v>8</v>
      </c>
      <c r="T107" s="198">
        <f t="shared" si="23"/>
        <v>16</v>
      </c>
      <c r="U107" s="197">
        <f t="shared" si="16"/>
        <v>16</v>
      </c>
      <c r="V107" s="198">
        <f t="shared" si="24"/>
        <v>50</v>
      </c>
      <c r="W107" s="289"/>
      <c r="X107" s="289"/>
      <c r="Y107" s="289"/>
      <c r="Z107" s="311">
        <v>20</v>
      </c>
      <c r="AA107" s="311">
        <v>11</v>
      </c>
      <c r="AB107" s="277">
        <f t="shared" si="26"/>
        <v>55</v>
      </c>
    </row>
    <row r="108" spans="1:28" ht="31.5" x14ac:dyDescent="0.25">
      <c r="A108" s="303">
        <v>100</v>
      </c>
      <c r="B108" s="231" t="s">
        <v>119</v>
      </c>
      <c r="C108" s="231" t="s">
        <v>689</v>
      </c>
      <c r="D108" s="322">
        <v>74.8</v>
      </c>
      <c r="E108" s="305">
        <v>74.8</v>
      </c>
      <c r="F108" s="305">
        <v>74.75</v>
      </c>
      <c r="G108" s="232">
        <v>86</v>
      </c>
      <c r="H108" s="232">
        <v>122</v>
      </c>
      <c r="I108" s="232">
        <v>117</v>
      </c>
      <c r="J108" s="234">
        <v>1.1497326203208558</v>
      </c>
      <c r="K108" s="234">
        <v>1.6310160427807487</v>
      </c>
      <c r="L108" s="234">
        <v>1.5652173913043479</v>
      </c>
      <c r="M108" s="196">
        <f t="shared" si="17"/>
        <v>5</v>
      </c>
      <c r="N108" s="198">
        <f t="shared" si="18"/>
        <v>5</v>
      </c>
      <c r="O108" s="197">
        <f t="shared" si="15"/>
        <v>5.85</v>
      </c>
      <c r="P108" s="198">
        <f t="shared" si="19"/>
        <v>0</v>
      </c>
      <c r="Q108" s="197">
        <f t="shared" si="20"/>
        <v>0</v>
      </c>
      <c r="R108" s="198">
        <v>0</v>
      </c>
      <c r="S108" s="198">
        <f t="shared" si="22"/>
        <v>3</v>
      </c>
      <c r="T108" s="198">
        <f t="shared" si="23"/>
        <v>2</v>
      </c>
      <c r="U108" s="197">
        <f t="shared" si="16"/>
        <v>2.5</v>
      </c>
      <c r="V108" s="198">
        <f t="shared" si="24"/>
        <v>50</v>
      </c>
      <c r="W108" s="289">
        <v>6</v>
      </c>
      <c r="X108" s="289">
        <v>0</v>
      </c>
      <c r="Y108" s="289">
        <v>3</v>
      </c>
      <c r="Z108" s="311">
        <v>5</v>
      </c>
      <c r="AA108" s="311">
        <v>4</v>
      </c>
      <c r="AB108" s="277">
        <f t="shared" si="26"/>
        <v>80</v>
      </c>
    </row>
    <row r="109" spans="1:28" ht="31.5" x14ac:dyDescent="0.25">
      <c r="A109" s="303">
        <v>101</v>
      </c>
      <c r="B109" s="231" t="s">
        <v>121</v>
      </c>
      <c r="C109" s="231" t="s">
        <v>689</v>
      </c>
      <c r="D109" s="322">
        <v>138.9</v>
      </c>
      <c r="E109" s="305">
        <v>138.9</v>
      </c>
      <c r="F109" s="305">
        <v>138.9</v>
      </c>
      <c r="G109" s="232">
        <v>847</v>
      </c>
      <c r="H109" s="232">
        <v>2191</v>
      </c>
      <c r="I109" s="232">
        <v>2230</v>
      </c>
      <c r="J109" s="234">
        <v>6.0979121670266379</v>
      </c>
      <c r="K109" s="234">
        <v>15.773938084953203</v>
      </c>
      <c r="L109" s="234">
        <v>16.05471562275018</v>
      </c>
      <c r="M109" s="196">
        <v>4</v>
      </c>
      <c r="N109" s="198">
        <f t="shared" si="18"/>
        <v>89</v>
      </c>
      <c r="O109" s="197">
        <f t="shared" si="15"/>
        <v>89.2</v>
      </c>
      <c r="P109" s="198">
        <f t="shared" si="19"/>
        <v>22</v>
      </c>
      <c r="Q109" s="197">
        <f t="shared" si="20"/>
        <v>22.25</v>
      </c>
      <c r="R109" s="198">
        <f t="shared" si="21"/>
        <v>25</v>
      </c>
      <c r="S109" s="198">
        <f t="shared" si="22"/>
        <v>23</v>
      </c>
      <c r="T109" s="198">
        <f t="shared" si="23"/>
        <v>44</v>
      </c>
      <c r="U109" s="197">
        <f t="shared" si="16"/>
        <v>44.5</v>
      </c>
      <c r="V109" s="198">
        <f t="shared" si="24"/>
        <v>50</v>
      </c>
      <c r="W109" s="289">
        <v>139</v>
      </c>
      <c r="X109" s="289">
        <v>34</v>
      </c>
      <c r="Y109" s="289">
        <v>69</v>
      </c>
      <c r="Z109" s="311">
        <v>82</v>
      </c>
      <c r="AA109" s="311">
        <v>40</v>
      </c>
      <c r="AB109" s="277">
        <f t="shared" si="26"/>
        <v>48.780487804878049</v>
      </c>
    </row>
    <row r="110" spans="1:28" ht="30.75" customHeight="1" x14ac:dyDescent="0.25">
      <c r="A110" s="303">
        <v>102</v>
      </c>
      <c r="B110" s="231" t="s">
        <v>819</v>
      </c>
      <c r="C110" s="231" t="s">
        <v>689</v>
      </c>
      <c r="D110" s="322">
        <v>245</v>
      </c>
      <c r="E110" s="305">
        <v>224.21</v>
      </c>
      <c r="F110" s="305">
        <v>224.21</v>
      </c>
      <c r="G110" s="232">
        <v>499</v>
      </c>
      <c r="H110" s="232">
        <v>674.87209999999993</v>
      </c>
      <c r="I110" s="232">
        <v>642</v>
      </c>
      <c r="J110" s="234">
        <v>2.036734693877551</v>
      </c>
      <c r="K110" s="234">
        <v>3.01</v>
      </c>
      <c r="L110" s="234">
        <v>2.8633870032558759</v>
      </c>
      <c r="M110" s="196">
        <v>2.4500000000000002</v>
      </c>
      <c r="N110" s="198">
        <f t="shared" si="18"/>
        <v>15</v>
      </c>
      <c r="O110" s="197">
        <f t="shared" si="15"/>
        <v>15.729000000000001</v>
      </c>
      <c r="P110" s="198">
        <f t="shared" si="19"/>
        <v>2</v>
      </c>
      <c r="Q110" s="197">
        <f t="shared" si="20"/>
        <v>2.25</v>
      </c>
      <c r="R110" s="198">
        <v>15</v>
      </c>
      <c r="S110" s="198">
        <f t="shared" si="22"/>
        <v>13</v>
      </c>
      <c r="T110" s="198">
        <f t="shared" si="23"/>
        <v>0</v>
      </c>
      <c r="U110" s="197">
        <f t="shared" si="16"/>
        <v>0</v>
      </c>
      <c r="V110" s="198">
        <v>0</v>
      </c>
      <c r="W110" s="289">
        <v>15</v>
      </c>
      <c r="X110" s="289">
        <v>2</v>
      </c>
      <c r="Y110" s="289">
        <v>0</v>
      </c>
      <c r="Z110" s="311">
        <v>13</v>
      </c>
      <c r="AA110" s="311">
        <v>11</v>
      </c>
      <c r="AB110" s="277">
        <f t="shared" si="26"/>
        <v>84.615384615384613</v>
      </c>
    </row>
    <row r="111" spans="1:28" ht="31.5" x14ac:dyDescent="0.25">
      <c r="A111" s="303">
        <v>103</v>
      </c>
      <c r="B111" s="231" t="s">
        <v>691</v>
      </c>
      <c r="C111" s="231" t="s">
        <v>689</v>
      </c>
      <c r="D111" s="322"/>
      <c r="E111" s="305">
        <v>15.4</v>
      </c>
      <c r="F111" s="305">
        <v>15.43</v>
      </c>
      <c r="G111" s="232"/>
      <c r="H111" s="232">
        <v>98</v>
      </c>
      <c r="I111" s="232">
        <v>46</v>
      </c>
      <c r="J111" s="234"/>
      <c r="K111" s="234">
        <v>6.3636363636363633</v>
      </c>
      <c r="L111" s="234">
        <v>2.9812054439403761</v>
      </c>
      <c r="M111" s="196">
        <f t="shared" si="17"/>
        <v>7</v>
      </c>
      <c r="N111" s="198">
        <f t="shared" si="18"/>
        <v>3</v>
      </c>
      <c r="O111" s="197">
        <f t="shared" si="15"/>
        <v>3.22</v>
      </c>
      <c r="P111" s="198">
        <f t="shared" si="19"/>
        <v>0</v>
      </c>
      <c r="Q111" s="197">
        <f t="shared" si="20"/>
        <v>0.75</v>
      </c>
      <c r="R111" s="198">
        <f t="shared" si="21"/>
        <v>25</v>
      </c>
      <c r="S111" s="198">
        <f t="shared" si="22"/>
        <v>2</v>
      </c>
      <c r="T111" s="198">
        <f t="shared" si="23"/>
        <v>1</v>
      </c>
      <c r="U111" s="197">
        <f t="shared" si="16"/>
        <v>1.5</v>
      </c>
      <c r="V111" s="198">
        <f t="shared" si="24"/>
        <v>50</v>
      </c>
      <c r="W111" s="289">
        <v>3</v>
      </c>
      <c r="X111" s="289">
        <v>0</v>
      </c>
      <c r="Y111" s="289">
        <v>1</v>
      </c>
      <c r="Z111" s="311">
        <v>5</v>
      </c>
      <c r="AA111" s="311" t="s">
        <v>844</v>
      </c>
      <c r="AB111" s="277"/>
    </row>
    <row r="112" spans="1:28" ht="31.5" x14ac:dyDescent="0.25">
      <c r="A112" s="303">
        <v>104</v>
      </c>
      <c r="B112" s="231" t="s">
        <v>120</v>
      </c>
      <c r="C112" s="231" t="s">
        <v>689</v>
      </c>
      <c r="D112" s="322">
        <v>196</v>
      </c>
      <c r="E112" s="305">
        <v>148.30000000000001</v>
      </c>
      <c r="F112" s="305">
        <v>148.30000000000001</v>
      </c>
      <c r="G112" s="232">
        <v>392</v>
      </c>
      <c r="H112" s="232">
        <v>289</v>
      </c>
      <c r="I112" s="232">
        <v>339</v>
      </c>
      <c r="J112" s="234">
        <v>2</v>
      </c>
      <c r="K112" s="234">
        <v>1.9487525286581253</v>
      </c>
      <c r="L112" s="234">
        <v>2.2859069453809844</v>
      </c>
      <c r="M112" s="196">
        <v>6</v>
      </c>
      <c r="N112" s="198">
        <f t="shared" si="18"/>
        <v>20</v>
      </c>
      <c r="O112" s="197">
        <f t="shared" si="15"/>
        <v>20.34</v>
      </c>
      <c r="P112" s="198">
        <f t="shared" si="19"/>
        <v>5</v>
      </c>
      <c r="Q112" s="197">
        <f t="shared" si="20"/>
        <v>5</v>
      </c>
      <c r="R112" s="198">
        <f t="shared" si="21"/>
        <v>25</v>
      </c>
      <c r="S112" s="198">
        <f t="shared" si="22"/>
        <v>10</v>
      </c>
      <c r="T112" s="198">
        <f t="shared" si="23"/>
        <v>5</v>
      </c>
      <c r="U112" s="197">
        <f t="shared" si="16"/>
        <v>5</v>
      </c>
      <c r="V112" s="198">
        <v>25</v>
      </c>
      <c r="W112" s="289">
        <v>20</v>
      </c>
      <c r="X112" s="289">
        <v>6</v>
      </c>
      <c r="Y112" s="289">
        <v>5</v>
      </c>
      <c r="Z112" s="311">
        <v>14</v>
      </c>
      <c r="AA112" s="311">
        <v>14</v>
      </c>
      <c r="AB112" s="277">
        <f t="shared" si="26"/>
        <v>100</v>
      </c>
    </row>
    <row r="113" spans="1:28" ht="31.5" hidden="1" x14ac:dyDescent="0.25">
      <c r="A113" s="303">
        <v>105</v>
      </c>
      <c r="B113" s="231" t="s">
        <v>127</v>
      </c>
      <c r="C113" s="231" t="s">
        <v>689</v>
      </c>
      <c r="D113" s="322"/>
      <c r="E113" s="305"/>
      <c r="F113" s="305">
        <v>13.2</v>
      </c>
      <c r="G113" s="232"/>
      <c r="H113" s="232"/>
      <c r="I113" s="232">
        <v>24</v>
      </c>
      <c r="J113" s="234"/>
      <c r="K113" s="234"/>
      <c r="L113" s="234">
        <v>1.8181818181818183</v>
      </c>
      <c r="M113" s="196">
        <f t="shared" si="17"/>
        <v>0</v>
      </c>
      <c r="N113" s="198">
        <f t="shared" si="18"/>
        <v>0</v>
      </c>
      <c r="O113" s="197">
        <f t="shared" si="15"/>
        <v>0</v>
      </c>
      <c r="P113" s="198">
        <f t="shared" si="19"/>
        <v>0</v>
      </c>
      <c r="Q113" s="197">
        <f t="shared" si="20"/>
        <v>0</v>
      </c>
      <c r="R113" s="198">
        <f t="shared" si="21"/>
        <v>0</v>
      </c>
      <c r="S113" s="198">
        <f t="shared" si="22"/>
        <v>0</v>
      </c>
      <c r="T113" s="198">
        <f t="shared" si="23"/>
        <v>0</v>
      </c>
      <c r="U113" s="197">
        <f t="shared" si="16"/>
        <v>0</v>
      </c>
      <c r="V113" s="198">
        <f t="shared" si="24"/>
        <v>0</v>
      </c>
      <c r="W113" s="289"/>
      <c r="X113" s="289"/>
      <c r="Y113" s="289"/>
      <c r="Z113" s="231"/>
      <c r="AA113" s="231"/>
      <c r="AB113" s="239"/>
    </row>
    <row r="114" spans="1:28" ht="31.5" x14ac:dyDescent="0.25">
      <c r="A114" s="303">
        <v>106</v>
      </c>
      <c r="B114" s="231" t="s">
        <v>223</v>
      </c>
      <c r="C114" s="231" t="s">
        <v>689</v>
      </c>
      <c r="D114" s="322">
        <v>9.5</v>
      </c>
      <c r="E114" s="305">
        <v>9.5</v>
      </c>
      <c r="F114" s="305">
        <v>9.48</v>
      </c>
      <c r="G114" s="232">
        <v>78</v>
      </c>
      <c r="H114" s="232">
        <v>86</v>
      </c>
      <c r="I114" s="232">
        <v>70</v>
      </c>
      <c r="J114" s="234">
        <v>8.2105263157894743</v>
      </c>
      <c r="K114" s="234">
        <v>9.0526315789473681</v>
      </c>
      <c r="L114" s="234">
        <v>7.3839662447257384</v>
      </c>
      <c r="M114" s="196">
        <v>8</v>
      </c>
      <c r="N114" s="198">
        <f t="shared" si="18"/>
        <v>5</v>
      </c>
      <c r="O114" s="197">
        <f t="shared" si="15"/>
        <v>5.6</v>
      </c>
      <c r="P114" s="198">
        <f t="shared" si="19"/>
        <v>1</v>
      </c>
      <c r="Q114" s="197">
        <f t="shared" si="20"/>
        <v>1.25</v>
      </c>
      <c r="R114" s="198">
        <f t="shared" si="21"/>
        <v>25</v>
      </c>
      <c r="S114" s="198">
        <f t="shared" si="22"/>
        <v>3</v>
      </c>
      <c r="T114" s="198">
        <f t="shared" si="23"/>
        <v>1</v>
      </c>
      <c r="U114" s="197">
        <f t="shared" si="16"/>
        <v>1.5</v>
      </c>
      <c r="V114" s="198">
        <v>30</v>
      </c>
      <c r="W114" s="289">
        <v>8</v>
      </c>
      <c r="X114" s="289">
        <v>1</v>
      </c>
      <c r="Y114" s="289">
        <v>2</v>
      </c>
      <c r="Z114" s="311">
        <v>6</v>
      </c>
      <c r="AA114" s="311">
        <v>0</v>
      </c>
      <c r="AB114" s="277">
        <f>AA114*100/Z114</f>
        <v>0</v>
      </c>
    </row>
    <row r="115" spans="1:28" hidden="1" x14ac:dyDescent="0.25">
      <c r="A115" s="303">
        <v>107</v>
      </c>
      <c r="B115" s="231" t="s">
        <v>444</v>
      </c>
      <c r="C115" s="231" t="s">
        <v>689</v>
      </c>
      <c r="D115" s="322"/>
      <c r="E115" s="305"/>
      <c r="F115" s="305"/>
      <c r="G115" s="232"/>
      <c r="H115" s="232"/>
      <c r="I115" s="232"/>
      <c r="J115" s="234"/>
      <c r="K115" s="234"/>
      <c r="L115" s="234"/>
      <c r="M115" s="196">
        <f t="shared" si="17"/>
        <v>0</v>
      </c>
      <c r="N115" s="198">
        <f t="shared" si="18"/>
        <v>0</v>
      </c>
      <c r="O115" s="197">
        <f t="shared" si="15"/>
        <v>0</v>
      </c>
      <c r="P115" s="198">
        <f t="shared" si="19"/>
        <v>0</v>
      </c>
      <c r="Q115" s="197">
        <f t="shared" si="20"/>
        <v>0</v>
      </c>
      <c r="R115" s="198">
        <f t="shared" si="21"/>
        <v>0</v>
      </c>
      <c r="S115" s="198">
        <f t="shared" si="22"/>
        <v>0</v>
      </c>
      <c r="T115" s="198">
        <f t="shared" si="23"/>
        <v>0</v>
      </c>
      <c r="U115" s="197">
        <f t="shared" si="16"/>
        <v>0</v>
      </c>
      <c r="V115" s="198">
        <f t="shared" si="24"/>
        <v>0</v>
      </c>
      <c r="W115" s="289"/>
      <c r="X115" s="289"/>
      <c r="Y115" s="289"/>
      <c r="Z115" s="231"/>
      <c r="AA115" s="231"/>
      <c r="AB115" s="239"/>
    </row>
    <row r="116" spans="1:28" ht="31.5" x14ac:dyDescent="0.25">
      <c r="A116" s="303">
        <v>108</v>
      </c>
      <c r="B116" s="231" t="s">
        <v>693</v>
      </c>
      <c r="C116" s="231" t="s">
        <v>692</v>
      </c>
      <c r="D116" s="322">
        <v>349.4</v>
      </c>
      <c r="E116" s="305">
        <v>349.4</v>
      </c>
      <c r="F116" s="305">
        <v>349.38</v>
      </c>
      <c r="G116" s="232">
        <v>1163</v>
      </c>
      <c r="H116" s="232">
        <v>1228</v>
      </c>
      <c r="I116" s="232">
        <v>1372</v>
      </c>
      <c r="J116" s="234">
        <v>3.3285632512879224</v>
      </c>
      <c r="K116" s="234">
        <v>3.5145964510589582</v>
      </c>
      <c r="L116" s="234">
        <v>3.9269563226286563</v>
      </c>
      <c r="M116" s="196">
        <v>4.4000000000000004</v>
      </c>
      <c r="N116" s="198">
        <f t="shared" si="18"/>
        <v>60</v>
      </c>
      <c r="O116" s="197">
        <f t="shared" si="15"/>
        <v>60.368000000000002</v>
      </c>
      <c r="P116" s="198">
        <f t="shared" si="19"/>
        <v>2</v>
      </c>
      <c r="Q116" s="197">
        <f t="shared" si="20"/>
        <v>2.4</v>
      </c>
      <c r="R116" s="198">
        <v>4</v>
      </c>
      <c r="S116" s="198">
        <f t="shared" si="22"/>
        <v>38</v>
      </c>
      <c r="T116" s="198">
        <f t="shared" si="23"/>
        <v>20</v>
      </c>
      <c r="U116" s="197">
        <f t="shared" si="16"/>
        <v>20.399999999999999</v>
      </c>
      <c r="V116" s="198">
        <v>34</v>
      </c>
      <c r="W116" s="289">
        <v>60</v>
      </c>
      <c r="X116" s="289">
        <v>2</v>
      </c>
      <c r="Y116" s="289">
        <v>20</v>
      </c>
      <c r="Z116" s="311">
        <v>49</v>
      </c>
      <c r="AA116" s="311">
        <v>29</v>
      </c>
      <c r="AB116" s="277">
        <f t="shared" ref="AB116" si="27">AA116*100/Z116</f>
        <v>59.183673469387756</v>
      </c>
    </row>
    <row r="117" spans="1:28" hidden="1" x14ac:dyDescent="0.25">
      <c r="A117" s="303">
        <v>109</v>
      </c>
      <c r="B117" s="231" t="s">
        <v>2</v>
      </c>
      <c r="C117" s="231" t="s">
        <v>692</v>
      </c>
      <c r="D117" s="322">
        <v>110.89</v>
      </c>
      <c r="E117" s="305">
        <v>134.1</v>
      </c>
      <c r="F117" s="305">
        <v>147.01</v>
      </c>
      <c r="G117" s="232">
        <v>222</v>
      </c>
      <c r="H117" s="232">
        <v>249</v>
      </c>
      <c r="I117" s="232">
        <v>270</v>
      </c>
      <c r="J117" s="234">
        <v>2.0019839480566328</v>
      </c>
      <c r="K117" s="234">
        <v>1.8568232662192394</v>
      </c>
      <c r="L117" s="234">
        <v>1.8366097544384736</v>
      </c>
      <c r="M117" s="196">
        <v>0</v>
      </c>
      <c r="N117" s="198">
        <f t="shared" si="18"/>
        <v>0</v>
      </c>
      <c r="O117" s="197">
        <f t="shared" si="15"/>
        <v>0</v>
      </c>
      <c r="P117" s="198">
        <f t="shared" si="19"/>
        <v>0</v>
      </c>
      <c r="Q117" s="197">
        <f t="shared" si="20"/>
        <v>0</v>
      </c>
      <c r="R117" s="198">
        <f t="shared" si="21"/>
        <v>25</v>
      </c>
      <c r="S117" s="198">
        <f t="shared" si="22"/>
        <v>0</v>
      </c>
      <c r="T117" s="198">
        <f t="shared" si="23"/>
        <v>0</v>
      </c>
      <c r="U117" s="197">
        <f t="shared" si="16"/>
        <v>0</v>
      </c>
      <c r="V117" s="198">
        <f t="shared" si="24"/>
        <v>50</v>
      </c>
      <c r="W117" s="289"/>
      <c r="X117" s="289"/>
      <c r="Y117" s="289"/>
      <c r="Z117" s="311" t="s">
        <v>857</v>
      </c>
      <c r="AA117" s="311"/>
      <c r="AB117" s="277"/>
    </row>
    <row r="118" spans="1:28" ht="31.5" hidden="1" x14ac:dyDescent="0.25">
      <c r="A118" s="303">
        <v>110</v>
      </c>
      <c r="B118" s="231" t="s">
        <v>96</v>
      </c>
      <c r="C118" s="231" t="s">
        <v>692</v>
      </c>
      <c r="D118" s="322"/>
      <c r="E118" s="305"/>
      <c r="F118" s="305">
        <v>0</v>
      </c>
      <c r="G118" s="232"/>
      <c r="H118" s="232"/>
      <c r="I118" s="232">
        <v>0</v>
      </c>
      <c r="J118" s="234" t="e">
        <v>#DIV/0!</v>
      </c>
      <c r="K118" s="234" t="e">
        <v>#DIV/0!</v>
      </c>
      <c r="L118" s="234"/>
      <c r="M118" s="196">
        <f t="shared" si="17"/>
        <v>0</v>
      </c>
      <c r="N118" s="198">
        <f t="shared" si="18"/>
        <v>0</v>
      </c>
      <c r="O118" s="197">
        <f t="shared" si="15"/>
        <v>0</v>
      </c>
      <c r="P118" s="198">
        <f t="shared" si="19"/>
        <v>0</v>
      </c>
      <c r="Q118" s="197">
        <f t="shared" si="20"/>
        <v>0</v>
      </c>
      <c r="R118" s="198">
        <f t="shared" si="21"/>
        <v>0</v>
      </c>
      <c r="S118" s="198">
        <f t="shared" si="22"/>
        <v>0</v>
      </c>
      <c r="T118" s="198">
        <f t="shared" si="23"/>
        <v>0</v>
      </c>
      <c r="U118" s="197">
        <f t="shared" si="16"/>
        <v>0</v>
      </c>
      <c r="V118" s="198">
        <f t="shared" si="24"/>
        <v>0</v>
      </c>
      <c r="W118" s="289"/>
      <c r="X118" s="289"/>
      <c r="Y118" s="289"/>
      <c r="Z118" s="231"/>
      <c r="AA118" s="231"/>
      <c r="AB118" s="239"/>
    </row>
    <row r="119" spans="1:28" ht="31.5" x14ac:dyDescent="0.25">
      <c r="A119" s="303">
        <v>111</v>
      </c>
      <c r="B119" s="231" t="s">
        <v>664</v>
      </c>
      <c r="C119" s="231" t="s">
        <v>692</v>
      </c>
      <c r="D119" s="322"/>
      <c r="E119" s="305">
        <v>16.11</v>
      </c>
      <c r="F119" s="305">
        <v>16.11</v>
      </c>
      <c r="G119" s="232"/>
      <c r="H119" s="232">
        <v>30</v>
      </c>
      <c r="I119" s="232">
        <v>36</v>
      </c>
      <c r="J119" s="234"/>
      <c r="K119" s="234">
        <v>1.8621973929236499</v>
      </c>
      <c r="L119" s="234">
        <v>2.2346368715083798</v>
      </c>
      <c r="M119" s="196">
        <f t="shared" si="17"/>
        <v>7</v>
      </c>
      <c r="N119" s="198">
        <f t="shared" si="18"/>
        <v>2</v>
      </c>
      <c r="O119" s="197">
        <f t="shared" si="15"/>
        <v>2.52</v>
      </c>
      <c r="P119" s="198">
        <f t="shared" si="19"/>
        <v>0</v>
      </c>
      <c r="Q119" s="197">
        <f t="shared" si="20"/>
        <v>0.5</v>
      </c>
      <c r="R119" s="198">
        <f t="shared" si="21"/>
        <v>25</v>
      </c>
      <c r="S119" s="198">
        <f t="shared" si="22"/>
        <v>2</v>
      </c>
      <c r="T119" s="198">
        <f t="shared" si="23"/>
        <v>0</v>
      </c>
      <c r="U119" s="197">
        <f t="shared" si="16"/>
        <v>0</v>
      </c>
      <c r="V119" s="198">
        <v>0</v>
      </c>
      <c r="W119" s="289">
        <v>2</v>
      </c>
      <c r="X119" s="289"/>
      <c r="Y119" s="289"/>
      <c r="Z119" s="311">
        <v>2</v>
      </c>
      <c r="AA119" s="311">
        <v>0</v>
      </c>
      <c r="AB119" s="277">
        <f>AA119*100/Z119</f>
        <v>0</v>
      </c>
    </row>
    <row r="120" spans="1:28" hidden="1" x14ac:dyDescent="0.25">
      <c r="A120" s="303">
        <v>112</v>
      </c>
      <c r="B120" s="231" t="s">
        <v>444</v>
      </c>
      <c r="C120" s="231" t="s">
        <v>692</v>
      </c>
      <c r="D120" s="322"/>
      <c r="E120" s="305"/>
      <c r="F120" s="305"/>
      <c r="G120" s="232"/>
      <c r="H120" s="232"/>
      <c r="I120" s="232"/>
      <c r="J120" s="234"/>
      <c r="K120" s="234"/>
      <c r="L120" s="234"/>
      <c r="M120" s="196">
        <f t="shared" si="17"/>
        <v>0</v>
      </c>
      <c r="N120" s="198">
        <f t="shared" si="18"/>
        <v>0</v>
      </c>
      <c r="O120" s="197">
        <f t="shared" si="15"/>
        <v>0</v>
      </c>
      <c r="P120" s="198">
        <f t="shared" si="19"/>
        <v>0</v>
      </c>
      <c r="Q120" s="197">
        <f t="shared" si="20"/>
        <v>0</v>
      </c>
      <c r="R120" s="198">
        <f t="shared" si="21"/>
        <v>0</v>
      </c>
      <c r="S120" s="198">
        <f t="shared" si="22"/>
        <v>0</v>
      </c>
      <c r="T120" s="198">
        <f t="shared" si="23"/>
        <v>0</v>
      </c>
      <c r="U120" s="197">
        <f t="shared" si="16"/>
        <v>0</v>
      </c>
      <c r="V120" s="198">
        <f t="shared" si="24"/>
        <v>0</v>
      </c>
      <c r="W120" s="289"/>
      <c r="X120" s="289"/>
      <c r="Y120" s="289"/>
      <c r="Z120" s="231"/>
      <c r="AA120" s="231"/>
      <c r="AB120" s="239"/>
    </row>
    <row r="121" spans="1:28" ht="31.5" x14ac:dyDescent="0.25">
      <c r="A121" s="303">
        <v>113</v>
      </c>
      <c r="B121" s="231" t="s">
        <v>87</v>
      </c>
      <c r="C121" s="231" t="s">
        <v>16</v>
      </c>
      <c r="D121" s="322">
        <v>241.09</v>
      </c>
      <c r="E121" s="305"/>
      <c r="F121" s="305">
        <v>236.03</v>
      </c>
      <c r="G121" s="232">
        <v>228</v>
      </c>
      <c r="H121" s="232" t="s">
        <v>844</v>
      </c>
      <c r="I121" s="232">
        <v>521</v>
      </c>
      <c r="J121" s="234">
        <v>0.94570492347256208</v>
      </c>
      <c r="K121" s="234" t="s">
        <v>844</v>
      </c>
      <c r="L121" s="234">
        <v>2.2073465237469811</v>
      </c>
      <c r="M121" s="196">
        <f t="shared" si="17"/>
        <v>7</v>
      </c>
      <c r="N121" s="198">
        <f t="shared" si="18"/>
        <v>36</v>
      </c>
      <c r="O121" s="197">
        <f t="shared" si="15"/>
        <v>36.47</v>
      </c>
      <c r="P121" s="198">
        <f t="shared" si="19"/>
        <v>9</v>
      </c>
      <c r="Q121" s="197">
        <f t="shared" si="20"/>
        <v>9</v>
      </c>
      <c r="R121" s="198">
        <f t="shared" si="21"/>
        <v>25</v>
      </c>
      <c r="S121" s="198">
        <f t="shared" si="22"/>
        <v>19</v>
      </c>
      <c r="T121" s="198">
        <f t="shared" si="23"/>
        <v>8</v>
      </c>
      <c r="U121" s="197">
        <f t="shared" si="16"/>
        <v>8.2799999999999994</v>
      </c>
      <c r="V121" s="198">
        <v>23</v>
      </c>
      <c r="W121" s="289">
        <v>38</v>
      </c>
      <c r="X121" s="289">
        <v>10</v>
      </c>
      <c r="Y121" s="289">
        <v>8</v>
      </c>
      <c r="Z121" s="311"/>
      <c r="AA121" s="311"/>
      <c r="AB121" s="277"/>
    </row>
    <row r="122" spans="1:28" x14ac:dyDescent="0.25">
      <c r="A122" s="303">
        <v>114</v>
      </c>
      <c r="B122" s="231" t="s">
        <v>2</v>
      </c>
      <c r="C122" s="231" t="s">
        <v>16</v>
      </c>
      <c r="D122" s="322">
        <v>754.6</v>
      </c>
      <c r="E122" s="305">
        <v>631.32000000000005</v>
      </c>
      <c r="F122" s="305">
        <v>620.29</v>
      </c>
      <c r="G122" s="232">
        <v>406</v>
      </c>
      <c r="H122" s="232">
        <v>259</v>
      </c>
      <c r="I122" s="232">
        <v>330</v>
      </c>
      <c r="J122" s="234">
        <v>0.53803339517625226</v>
      </c>
      <c r="K122" s="234">
        <v>0.41025153646328327</v>
      </c>
      <c r="L122" s="234">
        <v>0.53200922149317253</v>
      </c>
      <c r="M122" s="196">
        <f t="shared" si="17"/>
        <v>3</v>
      </c>
      <c r="N122" s="198">
        <f t="shared" si="18"/>
        <v>9</v>
      </c>
      <c r="O122" s="197">
        <f t="shared" si="15"/>
        <v>9.9</v>
      </c>
      <c r="P122" s="198">
        <f t="shared" si="19"/>
        <v>0</v>
      </c>
      <c r="Q122" s="197">
        <f t="shared" si="20"/>
        <v>0</v>
      </c>
      <c r="R122" s="198">
        <f t="shared" si="21"/>
        <v>0</v>
      </c>
      <c r="S122" s="198">
        <f t="shared" si="22"/>
        <v>9</v>
      </c>
      <c r="T122" s="198">
        <f t="shared" si="23"/>
        <v>0</v>
      </c>
      <c r="U122" s="197">
        <f t="shared" si="16"/>
        <v>0</v>
      </c>
      <c r="V122" s="198">
        <f t="shared" si="24"/>
        <v>0</v>
      </c>
      <c r="W122" s="289"/>
      <c r="X122" s="289"/>
      <c r="Y122" s="289"/>
      <c r="Z122" s="311" t="s">
        <v>857</v>
      </c>
      <c r="AA122" s="311"/>
      <c r="AB122" s="277"/>
    </row>
    <row r="123" spans="1:28" ht="31.5" hidden="1" x14ac:dyDescent="0.25">
      <c r="A123" s="303">
        <v>115</v>
      </c>
      <c r="B123" s="231" t="s">
        <v>129</v>
      </c>
      <c r="C123" s="231" t="s">
        <v>16</v>
      </c>
      <c r="D123" s="322"/>
      <c r="E123" s="305"/>
      <c r="F123" s="305">
        <v>0</v>
      </c>
      <c r="G123" s="232"/>
      <c r="H123" s="232"/>
      <c r="I123" s="232">
        <v>0</v>
      </c>
      <c r="J123" s="234" t="e">
        <v>#DIV/0!</v>
      </c>
      <c r="K123" s="234" t="e">
        <v>#DIV/0!</v>
      </c>
      <c r="L123" s="234"/>
      <c r="M123" s="196">
        <f t="shared" si="17"/>
        <v>0</v>
      </c>
      <c r="N123" s="198">
        <f t="shared" si="18"/>
        <v>0</v>
      </c>
      <c r="O123" s="197">
        <f t="shared" si="15"/>
        <v>0</v>
      </c>
      <c r="P123" s="198">
        <f t="shared" si="19"/>
        <v>0</v>
      </c>
      <c r="Q123" s="197">
        <f t="shared" si="20"/>
        <v>0</v>
      </c>
      <c r="R123" s="198">
        <f t="shared" si="21"/>
        <v>0</v>
      </c>
      <c r="S123" s="198">
        <f t="shared" si="22"/>
        <v>0</v>
      </c>
      <c r="T123" s="198">
        <f t="shared" si="23"/>
        <v>0</v>
      </c>
      <c r="U123" s="197">
        <f t="shared" si="16"/>
        <v>0</v>
      </c>
      <c r="V123" s="198">
        <f t="shared" si="24"/>
        <v>0</v>
      </c>
      <c r="W123" s="289"/>
      <c r="X123" s="289"/>
      <c r="Y123" s="289"/>
      <c r="Z123" s="231"/>
      <c r="AA123" s="231"/>
      <c r="AB123" s="239"/>
    </row>
    <row r="124" spans="1:28" ht="31.5" x14ac:dyDescent="0.25">
      <c r="A124" s="303">
        <v>116</v>
      </c>
      <c r="B124" s="231" t="s">
        <v>694</v>
      </c>
      <c r="C124" s="231" t="s">
        <v>16</v>
      </c>
      <c r="D124" s="322"/>
      <c r="E124" s="305">
        <v>69.3</v>
      </c>
      <c r="F124" s="305">
        <v>69.28</v>
      </c>
      <c r="G124" s="232"/>
      <c r="H124" s="232">
        <v>78</v>
      </c>
      <c r="I124" s="232">
        <v>53</v>
      </c>
      <c r="J124" s="234">
        <v>0.53803339517625226</v>
      </c>
      <c r="K124" s="234">
        <v>1.1255411255411256</v>
      </c>
      <c r="L124" s="234">
        <v>0.76501154734411081</v>
      </c>
      <c r="M124" s="196">
        <f t="shared" si="17"/>
        <v>3</v>
      </c>
      <c r="N124" s="198">
        <f t="shared" si="18"/>
        <v>1</v>
      </c>
      <c r="O124" s="197">
        <f t="shared" si="15"/>
        <v>1.59</v>
      </c>
      <c r="P124" s="198">
        <f t="shared" si="19"/>
        <v>0</v>
      </c>
      <c r="Q124" s="197">
        <f t="shared" si="20"/>
        <v>0</v>
      </c>
      <c r="R124" s="198">
        <f t="shared" si="21"/>
        <v>0</v>
      </c>
      <c r="S124" s="198">
        <f t="shared" si="22"/>
        <v>1</v>
      </c>
      <c r="T124" s="198">
        <f t="shared" si="23"/>
        <v>0</v>
      </c>
      <c r="U124" s="197">
        <f t="shared" si="16"/>
        <v>0</v>
      </c>
      <c r="V124" s="198">
        <f t="shared" si="24"/>
        <v>0</v>
      </c>
      <c r="W124" s="289">
        <v>2</v>
      </c>
      <c r="X124" s="289"/>
      <c r="Y124" s="289"/>
      <c r="Z124" s="311">
        <v>2</v>
      </c>
      <c r="AA124" s="311">
        <v>2</v>
      </c>
      <c r="AB124" s="277">
        <f t="shared" ref="AB124:AB125" si="28">AA124*100/Z124</f>
        <v>100</v>
      </c>
    </row>
    <row r="125" spans="1:28" ht="31.5" x14ac:dyDescent="0.25">
      <c r="A125" s="303">
        <v>117</v>
      </c>
      <c r="B125" s="231" t="s">
        <v>695</v>
      </c>
      <c r="C125" s="231" t="s">
        <v>16</v>
      </c>
      <c r="D125" s="322"/>
      <c r="E125" s="305">
        <v>66.599999999999994</v>
      </c>
      <c r="F125" s="305">
        <v>66.61</v>
      </c>
      <c r="G125" s="232"/>
      <c r="H125" s="232">
        <v>46</v>
      </c>
      <c r="I125" s="232">
        <v>39</v>
      </c>
      <c r="J125" s="234">
        <v>0.53803339517625226</v>
      </c>
      <c r="K125" s="234">
        <v>0.69069069069069078</v>
      </c>
      <c r="L125" s="234">
        <v>0.58549767302206879</v>
      </c>
      <c r="M125" s="196">
        <f t="shared" si="17"/>
        <v>3</v>
      </c>
      <c r="N125" s="198">
        <f t="shared" si="18"/>
        <v>1</v>
      </c>
      <c r="O125" s="197">
        <f t="shared" si="15"/>
        <v>1.17</v>
      </c>
      <c r="P125" s="198">
        <f t="shared" si="19"/>
        <v>0</v>
      </c>
      <c r="Q125" s="197">
        <f t="shared" si="20"/>
        <v>0</v>
      </c>
      <c r="R125" s="198">
        <f t="shared" si="21"/>
        <v>0</v>
      </c>
      <c r="S125" s="198">
        <f t="shared" si="22"/>
        <v>1</v>
      </c>
      <c r="T125" s="198">
        <f t="shared" si="23"/>
        <v>0</v>
      </c>
      <c r="U125" s="197">
        <f t="shared" si="16"/>
        <v>0</v>
      </c>
      <c r="V125" s="198">
        <f t="shared" si="24"/>
        <v>0</v>
      </c>
      <c r="W125" s="289">
        <v>1</v>
      </c>
      <c r="X125" s="289"/>
      <c r="Y125" s="289"/>
      <c r="Z125" s="311">
        <v>1</v>
      </c>
      <c r="AA125" s="311">
        <v>1</v>
      </c>
      <c r="AB125" s="277">
        <f t="shared" si="28"/>
        <v>100</v>
      </c>
    </row>
    <row r="126" spans="1:28" hidden="1" x14ac:dyDescent="0.25">
      <c r="A126" s="303">
        <v>118</v>
      </c>
      <c r="B126" s="231" t="s">
        <v>444</v>
      </c>
      <c r="C126" s="231" t="s">
        <v>16</v>
      </c>
      <c r="D126" s="322"/>
      <c r="E126" s="305"/>
      <c r="F126" s="305"/>
      <c r="G126" s="232"/>
      <c r="H126" s="232"/>
      <c r="I126" s="232"/>
      <c r="J126" s="234"/>
      <c r="K126" s="234"/>
      <c r="L126" s="234"/>
      <c r="M126" s="196">
        <f t="shared" si="17"/>
        <v>0</v>
      </c>
      <c r="N126" s="198">
        <f t="shared" si="18"/>
        <v>0</v>
      </c>
      <c r="O126" s="197">
        <f t="shared" si="15"/>
        <v>0</v>
      </c>
      <c r="P126" s="198">
        <f t="shared" si="19"/>
        <v>0</v>
      </c>
      <c r="Q126" s="197">
        <f t="shared" si="20"/>
        <v>0</v>
      </c>
      <c r="R126" s="198">
        <f t="shared" si="21"/>
        <v>0</v>
      </c>
      <c r="S126" s="198">
        <f t="shared" si="22"/>
        <v>0</v>
      </c>
      <c r="T126" s="198">
        <f t="shared" si="23"/>
        <v>0</v>
      </c>
      <c r="U126" s="197">
        <f t="shared" si="16"/>
        <v>0</v>
      </c>
      <c r="V126" s="198">
        <f t="shared" si="24"/>
        <v>0</v>
      </c>
      <c r="W126" s="289"/>
      <c r="X126" s="289"/>
      <c r="Y126" s="289"/>
      <c r="Z126" s="231"/>
      <c r="AA126" s="231"/>
      <c r="AB126" s="239"/>
    </row>
    <row r="127" spans="1:28" ht="31.5" hidden="1" x14ac:dyDescent="0.25">
      <c r="A127" s="303">
        <v>119</v>
      </c>
      <c r="B127" s="231" t="s">
        <v>820</v>
      </c>
      <c r="C127" s="231" t="s">
        <v>17</v>
      </c>
      <c r="D127" s="322"/>
      <c r="E127" s="305"/>
      <c r="F127" s="305">
        <v>0</v>
      </c>
      <c r="G127" s="232"/>
      <c r="H127" s="232"/>
      <c r="I127" s="232">
        <v>0</v>
      </c>
      <c r="J127" s="234"/>
      <c r="K127" s="234"/>
      <c r="L127" s="234"/>
      <c r="M127" s="196">
        <f t="shared" si="17"/>
        <v>0</v>
      </c>
      <c r="N127" s="198">
        <f t="shared" si="18"/>
        <v>0</v>
      </c>
      <c r="O127" s="197">
        <f t="shared" si="15"/>
        <v>0</v>
      </c>
      <c r="P127" s="198">
        <f t="shared" si="19"/>
        <v>0</v>
      </c>
      <c r="Q127" s="197">
        <f t="shared" si="20"/>
        <v>0</v>
      </c>
      <c r="R127" s="198">
        <f t="shared" si="21"/>
        <v>0</v>
      </c>
      <c r="S127" s="198">
        <f t="shared" si="22"/>
        <v>0</v>
      </c>
      <c r="T127" s="198">
        <f t="shared" si="23"/>
        <v>0</v>
      </c>
      <c r="U127" s="197">
        <f t="shared" si="16"/>
        <v>0</v>
      </c>
      <c r="V127" s="198">
        <f t="shared" si="24"/>
        <v>0</v>
      </c>
      <c r="W127" s="289"/>
      <c r="X127" s="289"/>
      <c r="Y127" s="289"/>
      <c r="Z127" s="231"/>
      <c r="AA127" s="231"/>
      <c r="AB127" s="239"/>
    </row>
    <row r="128" spans="1:28" ht="31.5" hidden="1" x14ac:dyDescent="0.25">
      <c r="A128" s="303">
        <v>120</v>
      </c>
      <c r="B128" s="231" t="s">
        <v>696</v>
      </c>
      <c r="C128" s="231" t="s">
        <v>17</v>
      </c>
      <c r="D128" s="322"/>
      <c r="E128" s="305"/>
      <c r="F128" s="305">
        <v>0</v>
      </c>
      <c r="G128" s="232"/>
      <c r="H128" s="232"/>
      <c r="I128" s="232">
        <v>0</v>
      </c>
      <c r="J128" s="234"/>
      <c r="K128" s="234"/>
      <c r="L128" s="234"/>
      <c r="M128" s="196">
        <f t="shared" si="17"/>
        <v>0</v>
      </c>
      <c r="N128" s="198">
        <f t="shared" si="18"/>
        <v>0</v>
      </c>
      <c r="O128" s="197">
        <f t="shared" si="15"/>
        <v>0</v>
      </c>
      <c r="P128" s="198">
        <f t="shared" si="19"/>
        <v>0</v>
      </c>
      <c r="Q128" s="197">
        <f t="shared" si="20"/>
        <v>0</v>
      </c>
      <c r="R128" s="198">
        <f t="shared" si="21"/>
        <v>0</v>
      </c>
      <c r="S128" s="198">
        <f t="shared" si="22"/>
        <v>0</v>
      </c>
      <c r="T128" s="198">
        <f t="shared" si="23"/>
        <v>0</v>
      </c>
      <c r="U128" s="197">
        <f t="shared" si="16"/>
        <v>0</v>
      </c>
      <c r="V128" s="198">
        <f t="shared" si="24"/>
        <v>0</v>
      </c>
      <c r="W128" s="289"/>
      <c r="X128" s="289"/>
      <c r="Y128" s="289"/>
      <c r="Z128" s="231"/>
      <c r="AA128" s="231"/>
      <c r="AB128" s="239"/>
    </row>
    <row r="129" spans="1:28" ht="47.25" hidden="1" x14ac:dyDescent="0.25">
      <c r="A129" s="303">
        <v>121</v>
      </c>
      <c r="B129" s="231" t="s">
        <v>62</v>
      </c>
      <c r="C129" s="231" t="s">
        <v>17</v>
      </c>
      <c r="D129" s="322">
        <v>168</v>
      </c>
      <c r="E129" s="305">
        <v>187</v>
      </c>
      <c r="F129" s="305">
        <v>55.28</v>
      </c>
      <c r="G129" s="232">
        <v>176</v>
      </c>
      <c r="H129" s="232">
        <v>59</v>
      </c>
      <c r="I129" s="232">
        <v>72</v>
      </c>
      <c r="J129" s="234">
        <v>1.0476190476190477</v>
      </c>
      <c r="K129" s="234">
        <v>0.31550802139037432</v>
      </c>
      <c r="L129" s="234">
        <v>1.3024602026049203</v>
      </c>
      <c r="M129" s="196">
        <v>0</v>
      </c>
      <c r="N129" s="198">
        <f t="shared" si="18"/>
        <v>0</v>
      </c>
      <c r="O129" s="197">
        <f t="shared" si="15"/>
        <v>0</v>
      </c>
      <c r="P129" s="198">
        <f t="shared" si="19"/>
        <v>0</v>
      </c>
      <c r="Q129" s="197">
        <f t="shared" si="20"/>
        <v>0</v>
      </c>
      <c r="R129" s="198">
        <f t="shared" si="21"/>
        <v>25</v>
      </c>
      <c r="S129" s="198">
        <f t="shared" si="22"/>
        <v>0</v>
      </c>
      <c r="T129" s="198">
        <f t="shared" si="23"/>
        <v>0</v>
      </c>
      <c r="U129" s="197">
        <f t="shared" si="16"/>
        <v>0</v>
      </c>
      <c r="V129" s="198">
        <f t="shared" si="24"/>
        <v>50</v>
      </c>
      <c r="W129" s="289"/>
      <c r="X129" s="289"/>
      <c r="Y129" s="289"/>
      <c r="Z129" s="231"/>
      <c r="AA129" s="231"/>
      <c r="AB129" s="239"/>
    </row>
    <row r="130" spans="1:28" hidden="1" x14ac:dyDescent="0.25">
      <c r="A130" s="303">
        <v>122</v>
      </c>
      <c r="B130" s="231" t="s">
        <v>2</v>
      </c>
      <c r="C130" s="231" t="s">
        <v>17</v>
      </c>
      <c r="D130" s="322"/>
      <c r="E130" s="305"/>
      <c r="F130" s="305">
        <v>118.56</v>
      </c>
      <c r="G130" s="232"/>
      <c r="H130" s="232"/>
      <c r="I130" s="232">
        <v>31</v>
      </c>
      <c r="J130" s="234"/>
      <c r="K130" s="234"/>
      <c r="L130" s="234">
        <v>0.26147098515519568</v>
      </c>
      <c r="M130" s="196">
        <f t="shared" si="17"/>
        <v>0</v>
      </c>
      <c r="N130" s="198">
        <f t="shared" si="18"/>
        <v>0</v>
      </c>
      <c r="O130" s="197">
        <f t="shared" si="15"/>
        <v>0</v>
      </c>
      <c r="P130" s="198">
        <f t="shared" si="19"/>
        <v>0</v>
      </c>
      <c r="Q130" s="197">
        <f t="shared" si="20"/>
        <v>0</v>
      </c>
      <c r="R130" s="198">
        <f t="shared" si="21"/>
        <v>0</v>
      </c>
      <c r="S130" s="198">
        <f t="shared" si="22"/>
        <v>0</v>
      </c>
      <c r="T130" s="198">
        <f t="shared" si="23"/>
        <v>0</v>
      </c>
      <c r="U130" s="197">
        <f t="shared" si="16"/>
        <v>0</v>
      </c>
      <c r="V130" s="198">
        <f t="shared" si="24"/>
        <v>0</v>
      </c>
      <c r="W130" s="289"/>
      <c r="X130" s="289"/>
      <c r="Y130" s="289"/>
      <c r="Z130" s="231"/>
      <c r="AA130" s="231"/>
      <c r="AB130" s="239"/>
    </row>
    <row r="131" spans="1:28" ht="47.25" x14ac:dyDescent="0.25">
      <c r="A131" s="303">
        <v>123</v>
      </c>
      <c r="B131" s="231" t="s">
        <v>86</v>
      </c>
      <c r="C131" s="231" t="s">
        <v>17</v>
      </c>
      <c r="D131" s="322">
        <v>187</v>
      </c>
      <c r="E131" s="305">
        <v>187</v>
      </c>
      <c r="F131" s="305">
        <v>187</v>
      </c>
      <c r="G131" s="232">
        <v>164.92789321044057</v>
      </c>
      <c r="H131" s="232">
        <v>59</v>
      </c>
      <c r="I131" s="232">
        <v>60.91931190655913</v>
      </c>
      <c r="J131" s="234">
        <v>0.88196734337133997</v>
      </c>
      <c r="K131" s="234">
        <v>0.31550802139037432</v>
      </c>
      <c r="L131" s="234">
        <v>0.32577172142544991</v>
      </c>
      <c r="M131" s="196">
        <f t="shared" si="17"/>
        <v>3</v>
      </c>
      <c r="N131" s="198">
        <f t="shared" si="18"/>
        <v>1</v>
      </c>
      <c r="O131" s="197">
        <f t="shared" si="15"/>
        <v>1.827579357196774</v>
      </c>
      <c r="P131" s="198">
        <f t="shared" si="19"/>
        <v>0</v>
      </c>
      <c r="Q131" s="197">
        <f t="shared" si="20"/>
        <v>0</v>
      </c>
      <c r="R131" s="198">
        <f t="shared" si="21"/>
        <v>0</v>
      </c>
      <c r="S131" s="198">
        <f t="shared" si="22"/>
        <v>1</v>
      </c>
      <c r="T131" s="198">
        <f t="shared" si="23"/>
        <v>0</v>
      </c>
      <c r="U131" s="197">
        <f t="shared" si="16"/>
        <v>0</v>
      </c>
      <c r="V131" s="198">
        <f t="shared" si="24"/>
        <v>0</v>
      </c>
      <c r="W131" s="289">
        <v>2</v>
      </c>
      <c r="X131" s="289"/>
      <c r="Y131" s="289">
        <v>1</v>
      </c>
      <c r="Z131" s="311">
        <v>1</v>
      </c>
      <c r="AA131" s="311">
        <v>1</v>
      </c>
      <c r="AB131" s="277">
        <f>AA131*100/Z131</f>
        <v>100</v>
      </c>
    </row>
    <row r="132" spans="1:28" hidden="1" x14ac:dyDescent="0.25">
      <c r="A132" s="303">
        <v>124</v>
      </c>
      <c r="B132" s="231" t="s">
        <v>444</v>
      </c>
      <c r="C132" s="231" t="s">
        <v>17</v>
      </c>
      <c r="D132" s="322"/>
      <c r="E132" s="305"/>
      <c r="F132" s="305"/>
      <c r="G132" s="232"/>
      <c r="H132" s="232"/>
      <c r="I132" s="232"/>
      <c r="J132" s="234"/>
      <c r="K132" s="234"/>
      <c r="L132" s="234"/>
      <c r="M132" s="196">
        <f t="shared" si="17"/>
        <v>0</v>
      </c>
      <c r="N132" s="198">
        <f t="shared" si="18"/>
        <v>0</v>
      </c>
      <c r="O132" s="197">
        <f t="shared" si="15"/>
        <v>0</v>
      </c>
      <c r="P132" s="198">
        <f t="shared" si="19"/>
        <v>0</v>
      </c>
      <c r="Q132" s="197">
        <f t="shared" si="20"/>
        <v>0</v>
      </c>
      <c r="R132" s="198">
        <f t="shared" si="21"/>
        <v>0</v>
      </c>
      <c r="S132" s="198">
        <f t="shared" si="22"/>
        <v>0</v>
      </c>
      <c r="T132" s="198">
        <f t="shared" si="23"/>
        <v>0</v>
      </c>
      <c r="U132" s="197">
        <f t="shared" si="16"/>
        <v>0</v>
      </c>
      <c r="V132" s="198">
        <f t="shared" si="24"/>
        <v>0</v>
      </c>
      <c r="W132" s="289"/>
      <c r="X132" s="289"/>
      <c r="Y132" s="289"/>
      <c r="Z132" s="231"/>
      <c r="AA132" s="231"/>
      <c r="AB132" s="239"/>
    </row>
    <row r="133" spans="1:28" ht="31.5" x14ac:dyDescent="0.25">
      <c r="A133" s="303">
        <v>125</v>
      </c>
      <c r="B133" s="231" t="s">
        <v>19</v>
      </c>
      <c r="C133" s="231" t="s">
        <v>18</v>
      </c>
      <c r="D133" s="322">
        <v>161.30000000000001</v>
      </c>
      <c r="E133" s="305">
        <v>161.30000000000001</v>
      </c>
      <c r="F133" s="305">
        <v>161.28</v>
      </c>
      <c r="G133" s="232">
        <v>480</v>
      </c>
      <c r="H133" s="232">
        <v>354</v>
      </c>
      <c r="I133" s="232">
        <v>294</v>
      </c>
      <c r="J133" s="234">
        <v>2.975821450712957</v>
      </c>
      <c r="K133" s="234">
        <v>2.1946683199008059</v>
      </c>
      <c r="L133" s="234">
        <v>1.8229166666666667</v>
      </c>
      <c r="M133" s="196">
        <v>3</v>
      </c>
      <c r="N133" s="198">
        <f t="shared" si="18"/>
        <v>8</v>
      </c>
      <c r="O133" s="197">
        <f t="shared" si="15"/>
        <v>8.82</v>
      </c>
      <c r="P133" s="198">
        <f t="shared" si="19"/>
        <v>0</v>
      </c>
      <c r="Q133" s="197">
        <f t="shared" si="20"/>
        <v>0</v>
      </c>
      <c r="R133" s="198">
        <v>0</v>
      </c>
      <c r="S133" s="198">
        <f t="shared" si="22"/>
        <v>7</v>
      </c>
      <c r="T133" s="198">
        <f t="shared" si="23"/>
        <v>1</v>
      </c>
      <c r="U133" s="197">
        <f t="shared" si="16"/>
        <v>1.2</v>
      </c>
      <c r="V133" s="198">
        <v>15</v>
      </c>
      <c r="W133" s="289">
        <v>15</v>
      </c>
      <c r="X133" s="289"/>
      <c r="Y133" s="289">
        <v>2</v>
      </c>
      <c r="Z133" s="311">
        <v>14</v>
      </c>
      <c r="AA133" s="311">
        <v>3</v>
      </c>
      <c r="AB133" s="277">
        <f>AA133*100/Z133</f>
        <v>21.428571428571427</v>
      </c>
    </row>
    <row r="134" spans="1:28" hidden="1" x14ac:dyDescent="0.25">
      <c r="A134" s="303">
        <v>126</v>
      </c>
      <c r="B134" s="231" t="s">
        <v>2</v>
      </c>
      <c r="C134" s="231" t="s">
        <v>18</v>
      </c>
      <c r="D134" s="322"/>
      <c r="E134" s="305"/>
      <c r="F134" s="305">
        <v>92.31</v>
      </c>
      <c r="G134" s="232"/>
      <c r="H134" s="232"/>
      <c r="I134" s="232">
        <v>14</v>
      </c>
      <c r="J134" s="234"/>
      <c r="K134" s="234"/>
      <c r="L134" s="234">
        <v>0.15166287509478929</v>
      </c>
      <c r="M134" s="196">
        <f t="shared" si="17"/>
        <v>0</v>
      </c>
      <c r="N134" s="198">
        <f t="shared" si="18"/>
        <v>0</v>
      </c>
      <c r="O134" s="197">
        <f t="shared" si="15"/>
        <v>0</v>
      </c>
      <c r="P134" s="198">
        <f t="shared" si="19"/>
        <v>0</v>
      </c>
      <c r="Q134" s="197">
        <f t="shared" si="20"/>
        <v>0</v>
      </c>
      <c r="R134" s="198">
        <f t="shared" si="21"/>
        <v>0</v>
      </c>
      <c r="S134" s="198">
        <f t="shared" si="22"/>
        <v>0</v>
      </c>
      <c r="T134" s="198">
        <f t="shared" si="23"/>
        <v>0</v>
      </c>
      <c r="U134" s="197">
        <f t="shared" si="16"/>
        <v>0</v>
      </c>
      <c r="V134" s="198">
        <f t="shared" si="24"/>
        <v>0</v>
      </c>
      <c r="W134" s="289"/>
      <c r="X134" s="289"/>
      <c r="Y134" s="289"/>
      <c r="Z134" s="231"/>
      <c r="AA134" s="231"/>
      <c r="AB134" s="239"/>
    </row>
    <row r="135" spans="1:28" ht="31.5" hidden="1" x14ac:dyDescent="0.25">
      <c r="A135" s="303">
        <v>127</v>
      </c>
      <c r="B135" s="231" t="s">
        <v>142</v>
      </c>
      <c r="C135" s="231" t="s">
        <v>18</v>
      </c>
      <c r="D135" s="322"/>
      <c r="E135" s="305"/>
      <c r="F135" s="305">
        <v>165.07</v>
      </c>
      <c r="G135" s="232"/>
      <c r="H135" s="232"/>
      <c r="I135" s="232">
        <v>58</v>
      </c>
      <c r="J135" s="234"/>
      <c r="K135" s="234"/>
      <c r="L135" s="234">
        <v>0.35136608711455747</v>
      </c>
      <c r="M135" s="196">
        <v>0</v>
      </c>
      <c r="N135" s="198">
        <f t="shared" si="18"/>
        <v>0</v>
      </c>
      <c r="O135" s="197">
        <f t="shared" si="15"/>
        <v>0</v>
      </c>
      <c r="P135" s="198">
        <f t="shared" si="19"/>
        <v>0</v>
      </c>
      <c r="Q135" s="197">
        <f t="shared" si="20"/>
        <v>0</v>
      </c>
      <c r="R135" s="198">
        <f t="shared" si="21"/>
        <v>0</v>
      </c>
      <c r="S135" s="198">
        <f t="shared" si="22"/>
        <v>0</v>
      </c>
      <c r="T135" s="198">
        <f t="shared" si="23"/>
        <v>0</v>
      </c>
      <c r="U135" s="197">
        <f t="shared" si="16"/>
        <v>0</v>
      </c>
      <c r="V135" s="198">
        <f t="shared" si="24"/>
        <v>0</v>
      </c>
      <c r="W135" s="289">
        <v>0</v>
      </c>
      <c r="X135" s="289"/>
      <c r="Y135" s="289"/>
      <c r="Z135" s="231"/>
      <c r="AA135" s="231"/>
      <c r="AB135" s="239"/>
    </row>
    <row r="136" spans="1:28" hidden="1" x14ac:dyDescent="0.25">
      <c r="A136" s="303">
        <v>128</v>
      </c>
      <c r="B136" s="231" t="s">
        <v>444</v>
      </c>
      <c r="C136" s="231" t="s">
        <v>18</v>
      </c>
      <c r="D136" s="322"/>
      <c r="E136" s="305"/>
      <c r="F136" s="305"/>
      <c r="G136" s="232"/>
      <c r="H136" s="232"/>
      <c r="I136" s="232"/>
      <c r="J136" s="234"/>
      <c r="K136" s="234"/>
      <c r="L136" s="234"/>
      <c r="M136" s="196">
        <f t="shared" si="17"/>
        <v>0</v>
      </c>
      <c r="N136" s="198">
        <f t="shared" si="18"/>
        <v>0</v>
      </c>
      <c r="O136" s="197">
        <f t="shared" si="15"/>
        <v>0</v>
      </c>
      <c r="P136" s="198">
        <f t="shared" si="19"/>
        <v>0</v>
      </c>
      <c r="Q136" s="197">
        <f t="shared" si="20"/>
        <v>0</v>
      </c>
      <c r="R136" s="198">
        <f t="shared" si="21"/>
        <v>0</v>
      </c>
      <c r="S136" s="198">
        <f t="shared" si="22"/>
        <v>0</v>
      </c>
      <c r="T136" s="198">
        <f t="shared" si="23"/>
        <v>0</v>
      </c>
      <c r="U136" s="197">
        <f t="shared" si="16"/>
        <v>0</v>
      </c>
      <c r="V136" s="198">
        <f t="shared" si="24"/>
        <v>0</v>
      </c>
      <c r="W136" s="289"/>
      <c r="X136" s="289"/>
      <c r="Y136" s="289"/>
      <c r="Z136" s="231"/>
      <c r="AA136" s="231"/>
      <c r="AB136" s="239"/>
    </row>
    <row r="137" spans="1:28" ht="31.5" x14ac:dyDescent="0.25">
      <c r="A137" s="303">
        <v>129</v>
      </c>
      <c r="B137" s="231" t="s">
        <v>186</v>
      </c>
      <c r="C137" s="231" t="s">
        <v>20</v>
      </c>
      <c r="D137" s="322">
        <v>496.1</v>
      </c>
      <c r="E137" s="305">
        <v>147.80000000000001</v>
      </c>
      <c r="F137" s="305">
        <v>485.12</v>
      </c>
      <c r="G137" s="232">
        <v>1314</v>
      </c>
      <c r="H137" s="232">
        <v>580</v>
      </c>
      <c r="I137" s="232">
        <v>1562</v>
      </c>
      <c r="J137" s="234">
        <v>2.6486595444466841</v>
      </c>
      <c r="K137" s="234">
        <v>3.9242219215155614</v>
      </c>
      <c r="L137" s="234">
        <v>3.2198218997361479</v>
      </c>
      <c r="M137" s="196">
        <v>5</v>
      </c>
      <c r="N137" s="198">
        <f t="shared" si="18"/>
        <v>78</v>
      </c>
      <c r="O137" s="197">
        <f t="shared" si="15"/>
        <v>78.099999999999994</v>
      </c>
      <c r="P137" s="198">
        <f t="shared" si="19"/>
        <v>10</v>
      </c>
      <c r="Q137" s="197">
        <f t="shared" si="20"/>
        <v>10.14</v>
      </c>
      <c r="R137" s="198">
        <v>13</v>
      </c>
      <c r="S137" s="198">
        <f t="shared" si="22"/>
        <v>34</v>
      </c>
      <c r="T137" s="198">
        <f t="shared" si="23"/>
        <v>34</v>
      </c>
      <c r="U137" s="197">
        <f t="shared" si="16"/>
        <v>34.32</v>
      </c>
      <c r="V137" s="198">
        <v>44</v>
      </c>
      <c r="W137" s="289">
        <v>107</v>
      </c>
      <c r="X137" s="289">
        <v>10</v>
      </c>
      <c r="Y137" s="289">
        <v>47</v>
      </c>
      <c r="Z137" s="311">
        <v>69</v>
      </c>
      <c r="AA137" s="311">
        <v>47</v>
      </c>
      <c r="AB137" s="277">
        <f t="shared" ref="AB137:AB139" si="29">AA137*100/Z137</f>
        <v>68.115942028985501</v>
      </c>
    </row>
    <row r="138" spans="1:28" ht="31.5" x14ac:dyDescent="0.25">
      <c r="A138" s="303">
        <v>130</v>
      </c>
      <c r="B138" s="231" t="s">
        <v>21</v>
      </c>
      <c r="C138" s="231" t="s">
        <v>20</v>
      </c>
      <c r="D138" s="322">
        <v>227.4</v>
      </c>
      <c r="E138" s="305">
        <v>227.4</v>
      </c>
      <c r="F138" s="305">
        <v>225.02</v>
      </c>
      <c r="G138" s="232">
        <v>497</v>
      </c>
      <c r="H138" s="232">
        <v>626</v>
      </c>
      <c r="I138" s="232">
        <v>588</v>
      </c>
      <c r="J138" s="234">
        <v>2.1855760773966577</v>
      </c>
      <c r="K138" s="234">
        <v>2.752858399296394</v>
      </c>
      <c r="L138" s="234">
        <v>2.6131010576837612</v>
      </c>
      <c r="M138" s="196">
        <v>6.9</v>
      </c>
      <c r="N138" s="198">
        <f t="shared" si="18"/>
        <v>40</v>
      </c>
      <c r="O138" s="197">
        <f t="shared" ref="O138:O201" si="30">I138*M138/100</f>
        <v>40.572000000000003</v>
      </c>
      <c r="P138" s="198">
        <f t="shared" si="19"/>
        <v>5</v>
      </c>
      <c r="Q138" s="197">
        <f t="shared" si="20"/>
        <v>5.2</v>
      </c>
      <c r="R138" s="198">
        <v>13</v>
      </c>
      <c r="S138" s="198">
        <f t="shared" si="22"/>
        <v>20</v>
      </c>
      <c r="T138" s="198">
        <f t="shared" si="23"/>
        <v>15</v>
      </c>
      <c r="U138" s="197">
        <f t="shared" ref="U138:U201" si="31">N138*V138/100</f>
        <v>15.2</v>
      </c>
      <c r="V138" s="198">
        <v>38</v>
      </c>
      <c r="W138" s="289">
        <v>40</v>
      </c>
      <c r="X138" s="289">
        <v>5</v>
      </c>
      <c r="Y138" s="289">
        <v>15</v>
      </c>
      <c r="Z138" s="311">
        <v>39</v>
      </c>
      <c r="AA138" s="311">
        <v>21</v>
      </c>
      <c r="AB138" s="277">
        <f t="shared" si="29"/>
        <v>53.846153846153847</v>
      </c>
    </row>
    <row r="139" spans="1:28" x14ac:dyDescent="0.25">
      <c r="A139" s="303">
        <v>131</v>
      </c>
      <c r="B139" s="231" t="s">
        <v>2</v>
      </c>
      <c r="C139" s="231" t="s">
        <v>20</v>
      </c>
      <c r="D139" s="322">
        <v>246</v>
      </c>
      <c r="E139" s="305">
        <v>609.9</v>
      </c>
      <c r="F139" s="305">
        <v>257.27999999999997</v>
      </c>
      <c r="G139" s="232">
        <v>71</v>
      </c>
      <c r="H139" s="232">
        <v>811</v>
      </c>
      <c r="I139" s="232">
        <v>192</v>
      </c>
      <c r="J139" s="234">
        <v>0.2886178861788618</v>
      </c>
      <c r="K139" s="234">
        <v>1.3297261846204296</v>
      </c>
      <c r="L139" s="234">
        <v>0.74626865671641796</v>
      </c>
      <c r="M139" s="196">
        <f t="shared" ref="M139:M202" si="32">IF(I139&lt;VLOOKUP(L139,$M$505:$Q$513,2),0,VLOOKUP(L139,$M$505:$Q$513,3))</f>
        <v>3</v>
      </c>
      <c r="N139" s="198">
        <f t="shared" ref="N139:N202" si="33">ROUNDDOWN(O139,0)</f>
        <v>5</v>
      </c>
      <c r="O139" s="197">
        <f t="shared" si="30"/>
        <v>5.76</v>
      </c>
      <c r="P139" s="198">
        <f t="shared" ref="P139:P202" si="34">ROUNDDOWN(Q139,0)</f>
        <v>0</v>
      </c>
      <c r="Q139" s="197">
        <f t="shared" ref="Q139:Q202" si="35">N139*R139/100</f>
        <v>0</v>
      </c>
      <c r="R139" s="198">
        <f t="shared" ref="R139:R202" si="36">IF(I139&lt;VLOOKUP(L139,$M$505:$Q$513,2),0,VLOOKUP(L139,$M$505:$Q$513,4))</f>
        <v>0</v>
      </c>
      <c r="S139" s="198">
        <f t="shared" ref="S139:S202" si="37">N139-P139-T139</f>
        <v>5</v>
      </c>
      <c r="T139" s="198">
        <f t="shared" ref="T139:T202" si="38">ROUNDDOWN(U139,0)</f>
        <v>0</v>
      </c>
      <c r="U139" s="197">
        <f t="shared" si="31"/>
        <v>0</v>
      </c>
      <c r="V139" s="198">
        <f t="shared" ref="V139:V201" si="39">IF(I139&lt;VLOOKUP(L139,$M$505:$Q$513,2),0,VLOOKUP(L139,$M$505:$Q$513,5))</f>
        <v>0</v>
      </c>
      <c r="W139" s="289"/>
      <c r="X139" s="289"/>
      <c r="Y139" s="289"/>
      <c r="Z139" s="311">
        <v>8</v>
      </c>
      <c r="AA139" s="311">
        <v>8</v>
      </c>
      <c r="AB139" s="277">
        <f t="shared" si="29"/>
        <v>100</v>
      </c>
    </row>
    <row r="140" spans="1:28" hidden="1" x14ac:dyDescent="0.25">
      <c r="A140" s="303">
        <v>132</v>
      </c>
      <c r="B140" s="231" t="s">
        <v>444</v>
      </c>
      <c r="C140" s="231" t="s">
        <v>20</v>
      </c>
      <c r="D140" s="322"/>
      <c r="E140" s="305"/>
      <c r="F140" s="305"/>
      <c r="G140" s="232"/>
      <c r="H140" s="232"/>
      <c r="I140" s="232"/>
      <c r="J140" s="234"/>
      <c r="K140" s="234"/>
      <c r="L140" s="234"/>
      <c r="M140" s="196">
        <f t="shared" si="32"/>
        <v>0</v>
      </c>
      <c r="N140" s="198">
        <f t="shared" si="33"/>
        <v>0</v>
      </c>
      <c r="O140" s="197">
        <f t="shared" si="30"/>
        <v>0</v>
      </c>
      <c r="P140" s="198">
        <f t="shared" si="34"/>
        <v>0</v>
      </c>
      <c r="Q140" s="197">
        <f t="shared" si="35"/>
        <v>0</v>
      </c>
      <c r="R140" s="198">
        <f t="shared" si="36"/>
        <v>0</v>
      </c>
      <c r="S140" s="198">
        <f t="shared" si="37"/>
        <v>0</v>
      </c>
      <c r="T140" s="198">
        <f t="shared" si="38"/>
        <v>0</v>
      </c>
      <c r="U140" s="197">
        <f t="shared" si="31"/>
        <v>0</v>
      </c>
      <c r="V140" s="198">
        <f t="shared" si="39"/>
        <v>0</v>
      </c>
      <c r="W140" s="289"/>
      <c r="X140" s="289"/>
      <c r="Y140" s="289"/>
      <c r="Z140" s="231"/>
      <c r="AA140" s="231"/>
      <c r="AB140" s="239"/>
    </row>
    <row r="141" spans="1:28" hidden="1" x14ac:dyDescent="0.25">
      <c r="A141" s="303">
        <v>133</v>
      </c>
      <c r="B141" s="231" t="s">
        <v>2</v>
      </c>
      <c r="C141" s="231" t="s">
        <v>697</v>
      </c>
      <c r="D141" s="322">
        <v>687</v>
      </c>
      <c r="E141" s="305">
        <v>734.43</v>
      </c>
      <c r="F141" s="305">
        <v>891.37</v>
      </c>
      <c r="G141" s="232">
        <v>476</v>
      </c>
      <c r="H141" s="232">
        <v>112</v>
      </c>
      <c r="I141" s="232">
        <v>260</v>
      </c>
      <c r="J141" s="234">
        <v>0.69286754002911211</v>
      </c>
      <c r="K141" s="234">
        <v>0.15249921707991232</v>
      </c>
      <c r="L141" s="234">
        <v>0.29168583192164871</v>
      </c>
      <c r="M141" s="196">
        <v>0</v>
      </c>
      <c r="N141" s="198">
        <f t="shared" si="33"/>
        <v>0</v>
      </c>
      <c r="O141" s="197">
        <f t="shared" si="30"/>
        <v>0</v>
      </c>
      <c r="P141" s="198">
        <f t="shared" si="34"/>
        <v>0</v>
      </c>
      <c r="Q141" s="197">
        <f t="shared" si="35"/>
        <v>0</v>
      </c>
      <c r="R141" s="198">
        <f t="shared" si="36"/>
        <v>0</v>
      </c>
      <c r="S141" s="198">
        <f t="shared" si="37"/>
        <v>0</v>
      </c>
      <c r="T141" s="198">
        <f t="shared" si="38"/>
        <v>0</v>
      </c>
      <c r="U141" s="197">
        <f t="shared" si="31"/>
        <v>0</v>
      </c>
      <c r="V141" s="198">
        <f t="shared" si="39"/>
        <v>0</v>
      </c>
      <c r="W141" s="289"/>
      <c r="X141" s="289"/>
      <c r="Y141" s="289"/>
      <c r="Z141" s="311">
        <v>0</v>
      </c>
      <c r="AA141" s="311"/>
      <c r="AB141" s="277"/>
    </row>
    <row r="142" spans="1:28" ht="47.25" hidden="1" x14ac:dyDescent="0.25">
      <c r="A142" s="303">
        <v>134</v>
      </c>
      <c r="B142" s="231" t="s">
        <v>673</v>
      </c>
      <c r="C142" s="231" t="s">
        <v>697</v>
      </c>
      <c r="D142" s="322"/>
      <c r="E142" s="305"/>
      <c r="F142" s="305">
        <v>0</v>
      </c>
      <c r="G142" s="232"/>
      <c r="H142" s="232"/>
      <c r="I142" s="232">
        <v>0</v>
      </c>
      <c r="J142" s="234" t="e">
        <v>#DIV/0!</v>
      </c>
      <c r="K142" s="234" t="e">
        <v>#DIV/0!</v>
      </c>
      <c r="L142" s="234"/>
      <c r="M142" s="196">
        <f t="shared" si="32"/>
        <v>0</v>
      </c>
      <c r="N142" s="198">
        <f t="shared" si="33"/>
        <v>0</v>
      </c>
      <c r="O142" s="197">
        <f t="shared" si="30"/>
        <v>0</v>
      </c>
      <c r="P142" s="198">
        <f t="shared" si="34"/>
        <v>0</v>
      </c>
      <c r="Q142" s="197">
        <f t="shared" si="35"/>
        <v>0</v>
      </c>
      <c r="R142" s="198">
        <f t="shared" si="36"/>
        <v>0</v>
      </c>
      <c r="S142" s="198">
        <f t="shared" si="37"/>
        <v>0</v>
      </c>
      <c r="T142" s="198">
        <f t="shared" si="38"/>
        <v>0</v>
      </c>
      <c r="U142" s="197">
        <f t="shared" si="31"/>
        <v>0</v>
      </c>
      <c r="V142" s="198">
        <f t="shared" si="39"/>
        <v>0</v>
      </c>
      <c r="W142" s="289"/>
      <c r="X142" s="289"/>
      <c r="Y142" s="289"/>
      <c r="Z142" s="231"/>
      <c r="AA142" s="231"/>
      <c r="AB142" s="239"/>
    </row>
    <row r="143" spans="1:28" ht="47.25" hidden="1" x14ac:dyDescent="0.25">
      <c r="A143" s="303">
        <v>135</v>
      </c>
      <c r="B143" s="231" t="s">
        <v>165</v>
      </c>
      <c r="C143" s="231" t="s">
        <v>697</v>
      </c>
      <c r="D143" s="322"/>
      <c r="E143" s="305"/>
      <c r="F143" s="305">
        <v>1697.05</v>
      </c>
      <c r="G143" s="232"/>
      <c r="H143" s="232"/>
      <c r="I143" s="232">
        <v>212</v>
      </c>
      <c r="J143" s="234"/>
      <c r="K143" s="234"/>
      <c r="L143" s="234">
        <v>0.12492265990984355</v>
      </c>
      <c r="M143" s="196">
        <v>0</v>
      </c>
      <c r="N143" s="198">
        <f t="shared" si="33"/>
        <v>0</v>
      </c>
      <c r="O143" s="197">
        <f t="shared" si="30"/>
        <v>0</v>
      </c>
      <c r="P143" s="198">
        <f t="shared" si="34"/>
        <v>0</v>
      </c>
      <c r="Q143" s="197">
        <f t="shared" si="35"/>
        <v>0</v>
      </c>
      <c r="R143" s="198">
        <f t="shared" si="36"/>
        <v>0</v>
      </c>
      <c r="S143" s="198">
        <f t="shared" si="37"/>
        <v>0</v>
      </c>
      <c r="T143" s="198">
        <f t="shared" si="38"/>
        <v>0</v>
      </c>
      <c r="U143" s="197">
        <f t="shared" si="31"/>
        <v>0</v>
      </c>
      <c r="V143" s="198">
        <f t="shared" si="39"/>
        <v>0</v>
      </c>
      <c r="W143" s="289">
        <v>0</v>
      </c>
      <c r="X143" s="289"/>
      <c r="Y143" s="289"/>
      <c r="Z143" s="231"/>
      <c r="AA143" s="231"/>
      <c r="AB143" s="239"/>
    </row>
    <row r="144" spans="1:28" hidden="1" x14ac:dyDescent="0.25">
      <c r="A144" s="303">
        <v>136</v>
      </c>
      <c r="B144" s="231" t="s">
        <v>444</v>
      </c>
      <c r="C144" s="231" t="s">
        <v>697</v>
      </c>
      <c r="D144" s="322"/>
      <c r="E144" s="305"/>
      <c r="F144" s="305"/>
      <c r="G144" s="232"/>
      <c r="H144" s="232"/>
      <c r="I144" s="232"/>
      <c r="J144" s="234"/>
      <c r="K144" s="234"/>
      <c r="L144" s="234"/>
      <c r="M144" s="196">
        <f t="shared" si="32"/>
        <v>0</v>
      </c>
      <c r="N144" s="198">
        <f t="shared" si="33"/>
        <v>0</v>
      </c>
      <c r="O144" s="197">
        <f t="shared" si="30"/>
        <v>0</v>
      </c>
      <c r="P144" s="198">
        <f t="shared" si="34"/>
        <v>0</v>
      </c>
      <c r="Q144" s="197">
        <f t="shared" si="35"/>
        <v>0</v>
      </c>
      <c r="R144" s="198">
        <f t="shared" si="36"/>
        <v>0</v>
      </c>
      <c r="S144" s="198">
        <f t="shared" si="37"/>
        <v>0</v>
      </c>
      <c r="T144" s="198">
        <f t="shared" si="38"/>
        <v>0</v>
      </c>
      <c r="U144" s="197">
        <f t="shared" si="31"/>
        <v>0</v>
      </c>
      <c r="V144" s="198">
        <f t="shared" si="39"/>
        <v>0</v>
      </c>
      <c r="W144" s="289"/>
      <c r="X144" s="289"/>
      <c r="Y144" s="289"/>
      <c r="Z144" s="231"/>
      <c r="AA144" s="231"/>
      <c r="AB144" s="239"/>
    </row>
    <row r="145" spans="1:28" ht="31.5" x14ac:dyDescent="0.25">
      <c r="A145" s="303">
        <v>137</v>
      </c>
      <c r="B145" s="231" t="s">
        <v>24</v>
      </c>
      <c r="C145" s="231" t="s">
        <v>23</v>
      </c>
      <c r="D145" s="322">
        <v>297.60000000000002</v>
      </c>
      <c r="E145" s="305">
        <v>297.60000000000002</v>
      </c>
      <c r="F145" s="305">
        <v>297.57</v>
      </c>
      <c r="G145" s="232">
        <v>529</v>
      </c>
      <c r="H145" s="232">
        <v>263</v>
      </c>
      <c r="I145" s="232">
        <v>172</v>
      </c>
      <c r="J145" s="234">
        <v>1.77755376344086</v>
      </c>
      <c r="K145" s="234">
        <v>0.88373655913978488</v>
      </c>
      <c r="L145" s="234">
        <v>0.57801525691433953</v>
      </c>
      <c r="M145" s="196">
        <f t="shared" si="32"/>
        <v>3</v>
      </c>
      <c r="N145" s="198">
        <f t="shared" si="33"/>
        <v>5</v>
      </c>
      <c r="O145" s="197">
        <f t="shared" si="30"/>
        <v>5.16</v>
      </c>
      <c r="P145" s="198">
        <f t="shared" si="34"/>
        <v>0</v>
      </c>
      <c r="Q145" s="197">
        <f t="shared" si="35"/>
        <v>0</v>
      </c>
      <c r="R145" s="198">
        <f t="shared" si="36"/>
        <v>0</v>
      </c>
      <c r="S145" s="198">
        <f t="shared" si="37"/>
        <v>5</v>
      </c>
      <c r="T145" s="198">
        <f t="shared" si="38"/>
        <v>0</v>
      </c>
      <c r="U145" s="197">
        <f t="shared" si="31"/>
        <v>0</v>
      </c>
      <c r="V145" s="198">
        <f t="shared" si="39"/>
        <v>0</v>
      </c>
      <c r="W145" s="289">
        <v>12</v>
      </c>
      <c r="X145" s="289"/>
      <c r="Y145" s="289"/>
      <c r="Z145" s="311">
        <v>7</v>
      </c>
      <c r="AA145" s="311">
        <v>7</v>
      </c>
      <c r="AB145" s="277">
        <f>AA145*100/Z145</f>
        <v>100</v>
      </c>
    </row>
    <row r="146" spans="1:28" hidden="1" x14ac:dyDescent="0.25">
      <c r="A146" s="303">
        <v>138</v>
      </c>
      <c r="B146" s="231" t="s">
        <v>2</v>
      </c>
      <c r="C146" s="231" t="s">
        <v>23</v>
      </c>
      <c r="D146" s="322"/>
      <c r="E146" s="305"/>
      <c r="F146" s="305">
        <v>0</v>
      </c>
      <c r="G146" s="232"/>
      <c r="H146" s="232"/>
      <c r="I146" s="232">
        <v>0</v>
      </c>
      <c r="J146" s="234" t="e">
        <v>#DIV/0!</v>
      </c>
      <c r="K146" s="234" t="e">
        <v>#DIV/0!</v>
      </c>
      <c r="L146" s="234"/>
      <c r="M146" s="196">
        <f t="shared" si="32"/>
        <v>0</v>
      </c>
      <c r="N146" s="198">
        <f t="shared" si="33"/>
        <v>0</v>
      </c>
      <c r="O146" s="197">
        <f t="shared" si="30"/>
        <v>0</v>
      </c>
      <c r="P146" s="198">
        <f t="shared" si="34"/>
        <v>0</v>
      </c>
      <c r="Q146" s="197">
        <f t="shared" si="35"/>
        <v>0</v>
      </c>
      <c r="R146" s="198">
        <f t="shared" si="36"/>
        <v>0</v>
      </c>
      <c r="S146" s="198">
        <f t="shared" si="37"/>
        <v>0</v>
      </c>
      <c r="T146" s="198">
        <f t="shared" si="38"/>
        <v>0</v>
      </c>
      <c r="U146" s="197">
        <f t="shared" si="31"/>
        <v>0</v>
      </c>
      <c r="V146" s="198">
        <f t="shared" si="39"/>
        <v>0</v>
      </c>
      <c r="W146" s="289"/>
      <c r="X146" s="289"/>
      <c r="Y146" s="289"/>
      <c r="Z146" s="231"/>
      <c r="AA146" s="231"/>
      <c r="AB146" s="239"/>
    </row>
    <row r="147" spans="1:28" ht="47.25" hidden="1" x14ac:dyDescent="0.25">
      <c r="A147" s="303">
        <v>139</v>
      </c>
      <c r="B147" s="231" t="s">
        <v>98</v>
      </c>
      <c r="C147" s="231" t="s">
        <v>23</v>
      </c>
      <c r="D147" s="322"/>
      <c r="E147" s="305"/>
      <c r="F147" s="305">
        <v>0</v>
      </c>
      <c r="G147" s="232"/>
      <c r="H147" s="232"/>
      <c r="I147" s="232">
        <v>0</v>
      </c>
      <c r="J147" s="234" t="e">
        <v>#DIV/0!</v>
      </c>
      <c r="K147" s="234" t="e">
        <v>#DIV/0!</v>
      </c>
      <c r="L147" s="234"/>
      <c r="M147" s="196">
        <f t="shared" si="32"/>
        <v>0</v>
      </c>
      <c r="N147" s="198">
        <f t="shared" si="33"/>
        <v>0</v>
      </c>
      <c r="O147" s="197">
        <f t="shared" si="30"/>
        <v>0</v>
      </c>
      <c r="P147" s="198">
        <f t="shared" si="34"/>
        <v>0</v>
      </c>
      <c r="Q147" s="197">
        <f t="shared" si="35"/>
        <v>0</v>
      </c>
      <c r="R147" s="198">
        <f t="shared" si="36"/>
        <v>0</v>
      </c>
      <c r="S147" s="198">
        <f t="shared" si="37"/>
        <v>0</v>
      </c>
      <c r="T147" s="198">
        <f t="shared" si="38"/>
        <v>0</v>
      </c>
      <c r="U147" s="197">
        <f t="shared" si="31"/>
        <v>0</v>
      </c>
      <c r="V147" s="198">
        <f t="shared" si="39"/>
        <v>0</v>
      </c>
      <c r="W147" s="289"/>
      <c r="X147" s="289"/>
      <c r="Y147" s="289"/>
      <c r="Z147" s="231"/>
      <c r="AA147" s="231"/>
      <c r="AB147" s="239"/>
    </row>
    <row r="148" spans="1:28" ht="31.5" x14ac:dyDescent="0.25">
      <c r="A148" s="303">
        <v>140</v>
      </c>
      <c r="B148" s="231" t="s">
        <v>97</v>
      </c>
      <c r="C148" s="231" t="s">
        <v>23</v>
      </c>
      <c r="D148" s="322">
        <v>17.87</v>
      </c>
      <c r="E148" s="305">
        <v>17.87</v>
      </c>
      <c r="F148" s="305">
        <v>17.87</v>
      </c>
      <c r="G148" s="232">
        <v>68</v>
      </c>
      <c r="H148" s="232">
        <v>48</v>
      </c>
      <c r="I148" s="232">
        <v>164</v>
      </c>
      <c r="J148" s="234">
        <v>3.805260212646894</v>
      </c>
      <c r="K148" s="234">
        <v>2.686066032456631</v>
      </c>
      <c r="L148" s="234">
        <v>9.1773922775601555</v>
      </c>
      <c r="M148" s="196">
        <v>2</v>
      </c>
      <c r="N148" s="198">
        <f t="shared" si="33"/>
        <v>3</v>
      </c>
      <c r="O148" s="197">
        <f t="shared" si="30"/>
        <v>3.28</v>
      </c>
      <c r="P148" s="198">
        <f t="shared" si="34"/>
        <v>0</v>
      </c>
      <c r="Q148" s="197">
        <f t="shared" si="35"/>
        <v>0.75</v>
      </c>
      <c r="R148" s="198">
        <f t="shared" si="36"/>
        <v>25</v>
      </c>
      <c r="S148" s="198">
        <f t="shared" si="37"/>
        <v>3</v>
      </c>
      <c r="T148" s="198">
        <f t="shared" si="38"/>
        <v>0</v>
      </c>
      <c r="U148" s="197">
        <f t="shared" si="31"/>
        <v>0</v>
      </c>
      <c r="V148" s="198">
        <v>0</v>
      </c>
      <c r="W148" s="289">
        <v>3</v>
      </c>
      <c r="X148" s="289"/>
      <c r="Y148" s="289"/>
      <c r="Z148" s="311">
        <v>0</v>
      </c>
      <c r="AA148" s="311"/>
      <c r="AB148" s="277"/>
    </row>
    <row r="149" spans="1:28" hidden="1" x14ac:dyDescent="0.25">
      <c r="A149" s="303">
        <v>141</v>
      </c>
      <c r="B149" s="231" t="s">
        <v>444</v>
      </c>
      <c r="C149" s="231" t="s">
        <v>23</v>
      </c>
      <c r="D149" s="322"/>
      <c r="E149" s="305"/>
      <c r="F149" s="305"/>
      <c r="G149" s="232"/>
      <c r="H149" s="232"/>
      <c r="I149" s="232"/>
      <c r="J149" s="234"/>
      <c r="K149" s="234"/>
      <c r="L149" s="234"/>
      <c r="M149" s="196">
        <f t="shared" si="32"/>
        <v>0</v>
      </c>
      <c r="N149" s="198">
        <f t="shared" si="33"/>
        <v>0</v>
      </c>
      <c r="O149" s="197">
        <f t="shared" si="30"/>
        <v>0</v>
      </c>
      <c r="P149" s="198">
        <f t="shared" si="34"/>
        <v>0</v>
      </c>
      <c r="Q149" s="197">
        <f t="shared" si="35"/>
        <v>0</v>
      </c>
      <c r="R149" s="198">
        <f t="shared" si="36"/>
        <v>0</v>
      </c>
      <c r="S149" s="198">
        <f t="shared" si="37"/>
        <v>0</v>
      </c>
      <c r="T149" s="198">
        <f t="shared" si="38"/>
        <v>0</v>
      </c>
      <c r="U149" s="197">
        <f t="shared" si="31"/>
        <v>0</v>
      </c>
      <c r="V149" s="198">
        <f t="shared" si="39"/>
        <v>0</v>
      </c>
      <c r="W149" s="289"/>
      <c r="X149" s="289"/>
      <c r="Y149" s="289"/>
      <c r="Z149" s="231"/>
      <c r="AA149" s="231"/>
      <c r="AB149" s="239"/>
    </row>
    <row r="150" spans="1:28" ht="31.5" x14ac:dyDescent="0.25">
      <c r="A150" s="303">
        <v>142</v>
      </c>
      <c r="B150" s="231" t="s">
        <v>115</v>
      </c>
      <c r="C150" s="231" t="s">
        <v>698</v>
      </c>
      <c r="D150" s="322">
        <v>91.6</v>
      </c>
      <c r="E150" s="305">
        <v>91.6</v>
      </c>
      <c r="F150" s="305">
        <v>91.05</v>
      </c>
      <c r="G150" s="232">
        <v>60</v>
      </c>
      <c r="H150" s="232">
        <v>289</v>
      </c>
      <c r="I150" s="232">
        <v>376</v>
      </c>
      <c r="J150" s="234">
        <v>0.65502183406113546</v>
      </c>
      <c r="K150" s="234">
        <v>3.1550218340611358</v>
      </c>
      <c r="L150" s="234">
        <v>4.1295991213618892</v>
      </c>
      <c r="M150" s="196">
        <v>6</v>
      </c>
      <c r="N150" s="198">
        <f t="shared" si="33"/>
        <v>22</v>
      </c>
      <c r="O150" s="197">
        <f t="shared" si="30"/>
        <v>22.56</v>
      </c>
      <c r="P150" s="198">
        <f t="shared" si="34"/>
        <v>3</v>
      </c>
      <c r="Q150" s="197">
        <f t="shared" si="35"/>
        <v>3.3</v>
      </c>
      <c r="R150" s="198">
        <v>15</v>
      </c>
      <c r="S150" s="198">
        <f t="shared" si="37"/>
        <v>14</v>
      </c>
      <c r="T150" s="198">
        <f t="shared" si="38"/>
        <v>5</v>
      </c>
      <c r="U150" s="197">
        <f t="shared" si="31"/>
        <v>5.5</v>
      </c>
      <c r="V150" s="198">
        <v>25</v>
      </c>
      <c r="W150" s="289">
        <v>22</v>
      </c>
      <c r="X150" s="289">
        <v>3</v>
      </c>
      <c r="Y150" s="289">
        <v>5</v>
      </c>
      <c r="Z150" s="311">
        <v>15</v>
      </c>
      <c r="AA150" s="311">
        <v>12</v>
      </c>
      <c r="AB150" s="277">
        <f t="shared" ref="AB150:AB151" si="40">AA150*100/Z150</f>
        <v>80</v>
      </c>
    </row>
    <row r="151" spans="1:28" ht="31.5" x14ac:dyDescent="0.25">
      <c r="A151" s="303">
        <v>143</v>
      </c>
      <c r="B151" s="231" t="s">
        <v>235</v>
      </c>
      <c r="C151" s="231" t="s">
        <v>698</v>
      </c>
      <c r="D151" s="322">
        <v>19.5</v>
      </c>
      <c r="E151" s="305">
        <v>19.5</v>
      </c>
      <c r="F151" s="305">
        <v>20.010000000000002</v>
      </c>
      <c r="G151" s="232">
        <v>312</v>
      </c>
      <c r="H151" s="232">
        <v>101</v>
      </c>
      <c r="I151" s="232">
        <v>74</v>
      </c>
      <c r="J151" s="234">
        <v>16</v>
      </c>
      <c r="K151" s="234">
        <v>5.1794871794871797</v>
      </c>
      <c r="L151" s="234">
        <v>3.6981509245377309</v>
      </c>
      <c r="M151" s="196">
        <f t="shared" si="32"/>
        <v>7</v>
      </c>
      <c r="N151" s="198">
        <f t="shared" si="33"/>
        <v>5</v>
      </c>
      <c r="O151" s="197">
        <f t="shared" si="30"/>
        <v>5.18</v>
      </c>
      <c r="P151" s="198">
        <f t="shared" si="34"/>
        <v>1</v>
      </c>
      <c r="Q151" s="197">
        <f t="shared" si="35"/>
        <v>1.25</v>
      </c>
      <c r="R151" s="198">
        <f t="shared" si="36"/>
        <v>25</v>
      </c>
      <c r="S151" s="198">
        <f t="shared" si="37"/>
        <v>3</v>
      </c>
      <c r="T151" s="198">
        <f t="shared" si="38"/>
        <v>1</v>
      </c>
      <c r="U151" s="197">
        <f t="shared" si="31"/>
        <v>1.25</v>
      </c>
      <c r="V151" s="198">
        <v>25</v>
      </c>
      <c r="W151" s="289">
        <v>5</v>
      </c>
      <c r="X151" s="289">
        <v>2</v>
      </c>
      <c r="Y151" s="289">
        <v>1</v>
      </c>
      <c r="Z151" s="311">
        <v>7</v>
      </c>
      <c r="AA151" s="311">
        <v>7</v>
      </c>
      <c r="AB151" s="277">
        <f t="shared" si="40"/>
        <v>100</v>
      </c>
    </row>
    <row r="152" spans="1:28" hidden="1" x14ac:dyDescent="0.25">
      <c r="A152" s="303">
        <v>144</v>
      </c>
      <c r="B152" s="231" t="s">
        <v>821</v>
      </c>
      <c r="C152" s="231" t="s">
        <v>698</v>
      </c>
      <c r="D152" s="322">
        <v>186.9</v>
      </c>
      <c r="E152" s="305">
        <v>186.9</v>
      </c>
      <c r="F152" s="305">
        <v>186.9</v>
      </c>
      <c r="G152" s="232">
        <v>312</v>
      </c>
      <c r="H152" s="232">
        <v>339</v>
      </c>
      <c r="I152" s="232">
        <v>258</v>
      </c>
      <c r="J152" s="234">
        <v>1.6693418940609952</v>
      </c>
      <c r="K152" s="234">
        <v>1.8138041733547352</v>
      </c>
      <c r="L152" s="234">
        <v>1.3804173354735152</v>
      </c>
      <c r="M152" s="196">
        <v>0</v>
      </c>
      <c r="N152" s="198">
        <f t="shared" si="33"/>
        <v>0</v>
      </c>
      <c r="O152" s="197">
        <f t="shared" si="30"/>
        <v>0</v>
      </c>
      <c r="P152" s="198">
        <f t="shared" si="34"/>
        <v>0</v>
      </c>
      <c r="Q152" s="197">
        <f t="shared" si="35"/>
        <v>0</v>
      </c>
      <c r="R152" s="198">
        <f t="shared" si="36"/>
        <v>25</v>
      </c>
      <c r="S152" s="198">
        <f t="shared" si="37"/>
        <v>0</v>
      </c>
      <c r="T152" s="198">
        <f t="shared" si="38"/>
        <v>0</v>
      </c>
      <c r="U152" s="197">
        <f t="shared" si="31"/>
        <v>0</v>
      </c>
      <c r="V152" s="198">
        <f t="shared" si="39"/>
        <v>50</v>
      </c>
      <c r="W152" s="289"/>
      <c r="X152" s="289"/>
      <c r="Y152" s="289"/>
      <c r="Z152" s="311" t="s">
        <v>857</v>
      </c>
      <c r="AA152" s="311"/>
      <c r="AB152" s="277"/>
    </row>
    <row r="153" spans="1:28" hidden="1" x14ac:dyDescent="0.25">
      <c r="A153" s="303">
        <v>145</v>
      </c>
      <c r="B153" s="231" t="s">
        <v>444</v>
      </c>
      <c r="C153" s="231" t="s">
        <v>698</v>
      </c>
      <c r="D153" s="322"/>
      <c r="E153" s="305"/>
      <c r="F153" s="305"/>
      <c r="G153" s="232"/>
      <c r="H153" s="232"/>
      <c r="I153" s="232"/>
      <c r="J153" s="234"/>
      <c r="K153" s="234"/>
      <c r="L153" s="234"/>
      <c r="M153" s="196">
        <f t="shared" si="32"/>
        <v>0</v>
      </c>
      <c r="N153" s="198">
        <f t="shared" si="33"/>
        <v>0</v>
      </c>
      <c r="O153" s="197">
        <f t="shared" si="30"/>
        <v>0</v>
      </c>
      <c r="P153" s="198">
        <f t="shared" si="34"/>
        <v>0</v>
      </c>
      <c r="Q153" s="197">
        <f t="shared" si="35"/>
        <v>0</v>
      </c>
      <c r="R153" s="198">
        <f t="shared" si="36"/>
        <v>0</v>
      </c>
      <c r="S153" s="198">
        <f t="shared" si="37"/>
        <v>0</v>
      </c>
      <c r="T153" s="198">
        <f t="shared" si="38"/>
        <v>0</v>
      </c>
      <c r="U153" s="197">
        <f t="shared" si="31"/>
        <v>0</v>
      </c>
      <c r="V153" s="198">
        <f t="shared" si="39"/>
        <v>0</v>
      </c>
      <c r="W153" s="289"/>
      <c r="X153" s="289"/>
      <c r="Y153" s="289"/>
      <c r="Z153" s="231"/>
      <c r="AA153" s="231"/>
      <c r="AB153" s="239"/>
    </row>
    <row r="154" spans="1:28" ht="31.5" hidden="1" x14ac:dyDescent="0.25">
      <c r="A154" s="303">
        <v>146</v>
      </c>
      <c r="B154" s="231" t="s">
        <v>699</v>
      </c>
      <c r="C154" s="231" t="s">
        <v>26</v>
      </c>
      <c r="D154" s="322"/>
      <c r="E154" s="305"/>
      <c r="F154" s="305">
        <v>14.85</v>
      </c>
      <c r="G154" s="232"/>
      <c r="H154" s="232"/>
      <c r="I154" s="232">
        <v>0</v>
      </c>
      <c r="J154" s="234" t="e">
        <v>#DIV/0!</v>
      </c>
      <c r="K154" s="234" t="e">
        <v>#DIV/0!</v>
      </c>
      <c r="L154" s="234">
        <v>0</v>
      </c>
      <c r="M154" s="196">
        <f t="shared" si="32"/>
        <v>0</v>
      </c>
      <c r="N154" s="198">
        <f t="shared" si="33"/>
        <v>0</v>
      </c>
      <c r="O154" s="197">
        <f t="shared" si="30"/>
        <v>0</v>
      </c>
      <c r="P154" s="198">
        <f t="shared" si="34"/>
        <v>0</v>
      </c>
      <c r="Q154" s="197">
        <f t="shared" si="35"/>
        <v>0</v>
      </c>
      <c r="R154" s="198">
        <f t="shared" si="36"/>
        <v>0</v>
      </c>
      <c r="S154" s="198">
        <f t="shared" si="37"/>
        <v>0</v>
      </c>
      <c r="T154" s="198">
        <f t="shared" si="38"/>
        <v>0</v>
      </c>
      <c r="U154" s="197">
        <f t="shared" si="31"/>
        <v>0</v>
      </c>
      <c r="V154" s="198">
        <f t="shared" si="39"/>
        <v>0</v>
      </c>
      <c r="W154" s="289"/>
      <c r="X154" s="289"/>
      <c r="Y154" s="289"/>
      <c r="Z154" s="231"/>
      <c r="AA154" s="231"/>
      <c r="AB154" s="239"/>
    </row>
    <row r="155" spans="1:28" ht="31.5" hidden="1" x14ac:dyDescent="0.25">
      <c r="A155" s="303">
        <v>147</v>
      </c>
      <c r="B155" s="231" t="s">
        <v>252</v>
      </c>
      <c r="C155" s="231" t="s">
        <v>26</v>
      </c>
      <c r="D155" s="322"/>
      <c r="E155" s="305"/>
      <c r="F155" s="305">
        <v>0</v>
      </c>
      <c r="G155" s="232"/>
      <c r="H155" s="232"/>
      <c r="I155" s="232">
        <v>0</v>
      </c>
      <c r="J155" s="234" t="e">
        <v>#DIV/0!</v>
      </c>
      <c r="K155" s="234" t="e">
        <v>#DIV/0!</v>
      </c>
      <c r="L155" s="234"/>
      <c r="M155" s="196">
        <f t="shared" si="32"/>
        <v>0</v>
      </c>
      <c r="N155" s="198">
        <f t="shared" si="33"/>
        <v>0</v>
      </c>
      <c r="O155" s="197">
        <f t="shared" si="30"/>
        <v>0</v>
      </c>
      <c r="P155" s="198">
        <f t="shared" si="34"/>
        <v>0</v>
      </c>
      <c r="Q155" s="197">
        <f t="shared" si="35"/>
        <v>0</v>
      </c>
      <c r="R155" s="198">
        <f t="shared" si="36"/>
        <v>0</v>
      </c>
      <c r="S155" s="198">
        <f t="shared" si="37"/>
        <v>0</v>
      </c>
      <c r="T155" s="198">
        <f t="shared" si="38"/>
        <v>0</v>
      </c>
      <c r="U155" s="197">
        <f t="shared" si="31"/>
        <v>0</v>
      </c>
      <c r="V155" s="198">
        <f t="shared" si="39"/>
        <v>0</v>
      </c>
      <c r="W155" s="289"/>
      <c r="X155" s="289"/>
      <c r="Y155" s="289"/>
      <c r="Z155" s="231"/>
      <c r="AA155" s="231"/>
      <c r="AB155" s="239"/>
    </row>
    <row r="156" spans="1:28" ht="31.5" hidden="1" x14ac:dyDescent="0.25">
      <c r="A156" s="303">
        <v>148</v>
      </c>
      <c r="B156" s="231" t="s">
        <v>822</v>
      </c>
      <c r="C156" s="231" t="s">
        <v>26</v>
      </c>
      <c r="D156" s="322"/>
      <c r="E156" s="305"/>
      <c r="F156" s="305">
        <v>0</v>
      </c>
      <c r="G156" s="232"/>
      <c r="H156" s="232"/>
      <c r="I156" s="232">
        <v>0</v>
      </c>
      <c r="J156" s="234" t="e">
        <v>#DIV/0!</v>
      </c>
      <c r="K156" s="234" t="e">
        <v>#DIV/0!</v>
      </c>
      <c r="L156" s="234"/>
      <c r="M156" s="196">
        <f t="shared" si="32"/>
        <v>0</v>
      </c>
      <c r="N156" s="198">
        <f t="shared" si="33"/>
        <v>0</v>
      </c>
      <c r="O156" s="197">
        <f t="shared" si="30"/>
        <v>0</v>
      </c>
      <c r="P156" s="198">
        <f t="shared" si="34"/>
        <v>0</v>
      </c>
      <c r="Q156" s="197">
        <f t="shared" si="35"/>
        <v>0</v>
      </c>
      <c r="R156" s="198">
        <f t="shared" si="36"/>
        <v>0</v>
      </c>
      <c r="S156" s="198">
        <f t="shared" si="37"/>
        <v>0</v>
      </c>
      <c r="T156" s="198">
        <f t="shared" si="38"/>
        <v>0</v>
      </c>
      <c r="U156" s="197">
        <f t="shared" si="31"/>
        <v>0</v>
      </c>
      <c r="V156" s="198">
        <f t="shared" si="39"/>
        <v>0</v>
      </c>
      <c r="W156" s="289"/>
      <c r="X156" s="289"/>
      <c r="Y156" s="289"/>
      <c r="Z156" s="231"/>
      <c r="AA156" s="231"/>
      <c r="AB156" s="239"/>
    </row>
    <row r="157" spans="1:28" hidden="1" x14ac:dyDescent="0.25">
      <c r="A157" s="303">
        <v>149</v>
      </c>
      <c r="B157" s="231" t="s">
        <v>2</v>
      </c>
      <c r="C157" s="231" t="s">
        <v>26</v>
      </c>
      <c r="D157" s="322">
        <v>610</v>
      </c>
      <c r="E157" s="305">
        <v>610</v>
      </c>
      <c r="F157" s="305">
        <v>0</v>
      </c>
      <c r="G157" s="232">
        <v>1035</v>
      </c>
      <c r="H157" s="232">
        <v>580</v>
      </c>
      <c r="I157" s="232">
        <v>0</v>
      </c>
      <c r="J157" s="234">
        <v>1.6967213114754098</v>
      </c>
      <c r="K157" s="234">
        <v>0.95081967213114749</v>
      </c>
      <c r="L157" s="234"/>
      <c r="M157" s="196">
        <f t="shared" si="32"/>
        <v>0</v>
      </c>
      <c r="N157" s="198">
        <f t="shared" si="33"/>
        <v>0</v>
      </c>
      <c r="O157" s="197">
        <f t="shared" si="30"/>
        <v>0</v>
      </c>
      <c r="P157" s="198">
        <f t="shared" si="34"/>
        <v>0</v>
      </c>
      <c r="Q157" s="197">
        <f t="shared" si="35"/>
        <v>0</v>
      </c>
      <c r="R157" s="198">
        <f t="shared" si="36"/>
        <v>0</v>
      </c>
      <c r="S157" s="198">
        <f t="shared" si="37"/>
        <v>0</v>
      </c>
      <c r="T157" s="198">
        <f t="shared" si="38"/>
        <v>0</v>
      </c>
      <c r="U157" s="197">
        <f t="shared" si="31"/>
        <v>0</v>
      </c>
      <c r="V157" s="198">
        <f t="shared" si="39"/>
        <v>0</v>
      </c>
      <c r="W157" s="289"/>
      <c r="X157" s="289"/>
      <c r="Y157" s="289"/>
      <c r="Z157" s="231"/>
      <c r="AA157" s="231"/>
      <c r="AB157" s="239"/>
    </row>
    <row r="158" spans="1:28" ht="47.25" x14ac:dyDescent="0.25">
      <c r="A158" s="303">
        <v>150</v>
      </c>
      <c r="B158" s="231" t="s">
        <v>99</v>
      </c>
      <c r="C158" s="231" t="s">
        <v>26</v>
      </c>
      <c r="D158" s="322">
        <v>610</v>
      </c>
      <c r="E158" s="305">
        <v>610</v>
      </c>
      <c r="F158" s="305">
        <v>1718.12</v>
      </c>
      <c r="G158" s="232">
        <v>1035</v>
      </c>
      <c r="H158" s="232">
        <v>580</v>
      </c>
      <c r="I158" s="232">
        <v>2168</v>
      </c>
      <c r="J158" s="234">
        <v>1.6967213114754098</v>
      </c>
      <c r="K158" s="234">
        <v>0.95081967213114749</v>
      </c>
      <c r="L158" s="234">
        <v>1.2618443414895351</v>
      </c>
      <c r="M158" s="196">
        <v>2.1</v>
      </c>
      <c r="N158" s="198">
        <f t="shared" si="33"/>
        <v>45</v>
      </c>
      <c r="O158" s="197">
        <f t="shared" si="30"/>
        <v>45.527999999999999</v>
      </c>
      <c r="P158" s="198">
        <f t="shared" si="34"/>
        <v>0</v>
      </c>
      <c r="Q158" s="197">
        <f t="shared" si="35"/>
        <v>0</v>
      </c>
      <c r="R158" s="198">
        <v>0</v>
      </c>
      <c r="S158" s="198">
        <f t="shared" si="37"/>
        <v>45</v>
      </c>
      <c r="T158" s="198">
        <f t="shared" si="38"/>
        <v>0</v>
      </c>
      <c r="U158" s="197">
        <f t="shared" si="31"/>
        <v>0</v>
      </c>
      <c r="V158" s="198">
        <v>0</v>
      </c>
      <c r="W158" s="289">
        <v>45</v>
      </c>
      <c r="X158" s="289"/>
      <c r="Y158" s="289"/>
      <c r="Z158" s="311">
        <v>17</v>
      </c>
      <c r="AA158" s="311">
        <v>12</v>
      </c>
      <c r="AB158" s="277">
        <f>AA158*100/Z158</f>
        <v>70.588235294117652</v>
      </c>
    </row>
    <row r="159" spans="1:28" hidden="1" x14ac:dyDescent="0.25">
      <c r="A159" s="303">
        <v>151</v>
      </c>
      <c r="B159" s="231" t="s">
        <v>444</v>
      </c>
      <c r="C159" s="231" t="s">
        <v>26</v>
      </c>
      <c r="D159" s="322"/>
      <c r="E159" s="305"/>
      <c r="F159" s="305"/>
      <c r="G159" s="232"/>
      <c r="H159" s="232"/>
      <c r="I159" s="232"/>
      <c r="J159" s="234"/>
      <c r="K159" s="234"/>
      <c r="L159" s="234"/>
      <c r="M159" s="196">
        <f t="shared" si="32"/>
        <v>0</v>
      </c>
      <c r="N159" s="198">
        <f t="shared" si="33"/>
        <v>0</v>
      </c>
      <c r="O159" s="197">
        <f t="shared" si="30"/>
        <v>0</v>
      </c>
      <c r="P159" s="198">
        <f t="shared" si="34"/>
        <v>0</v>
      </c>
      <c r="Q159" s="197">
        <f t="shared" si="35"/>
        <v>0</v>
      </c>
      <c r="R159" s="198">
        <f t="shared" si="36"/>
        <v>0</v>
      </c>
      <c r="S159" s="198">
        <f t="shared" si="37"/>
        <v>0</v>
      </c>
      <c r="T159" s="198">
        <f t="shared" si="38"/>
        <v>0</v>
      </c>
      <c r="U159" s="197">
        <f t="shared" si="31"/>
        <v>0</v>
      </c>
      <c r="V159" s="198">
        <f t="shared" si="39"/>
        <v>0</v>
      </c>
      <c r="W159" s="289"/>
      <c r="X159" s="289"/>
      <c r="Y159" s="289"/>
      <c r="Z159" s="231"/>
      <c r="AA159" s="231"/>
      <c r="AB159" s="239"/>
    </row>
    <row r="160" spans="1:28" ht="31.5" x14ac:dyDescent="0.25">
      <c r="A160" s="303">
        <v>152</v>
      </c>
      <c r="B160" s="231" t="s">
        <v>48</v>
      </c>
      <c r="C160" s="231" t="s">
        <v>862</v>
      </c>
      <c r="D160" s="322">
        <v>17.899999999999999</v>
      </c>
      <c r="E160" s="305">
        <v>17.899999999999999</v>
      </c>
      <c r="F160" s="305">
        <v>7.88</v>
      </c>
      <c r="G160" s="232">
        <v>0</v>
      </c>
      <c r="H160" s="232">
        <v>21</v>
      </c>
      <c r="I160" s="232">
        <v>46</v>
      </c>
      <c r="J160" s="234">
        <v>0</v>
      </c>
      <c r="K160" s="234">
        <v>1.1731843575418994</v>
      </c>
      <c r="L160" s="234">
        <v>5.8375634517766501</v>
      </c>
      <c r="M160" s="196">
        <f t="shared" si="32"/>
        <v>8</v>
      </c>
      <c r="N160" s="198">
        <f t="shared" si="33"/>
        <v>3</v>
      </c>
      <c r="O160" s="197">
        <f t="shared" si="30"/>
        <v>3.68</v>
      </c>
      <c r="P160" s="198">
        <f t="shared" si="34"/>
        <v>0</v>
      </c>
      <c r="Q160" s="197">
        <f t="shared" si="35"/>
        <v>0.75</v>
      </c>
      <c r="R160" s="198">
        <f t="shared" si="36"/>
        <v>25</v>
      </c>
      <c r="S160" s="198">
        <f t="shared" si="37"/>
        <v>3</v>
      </c>
      <c r="T160" s="198">
        <f t="shared" si="38"/>
        <v>0</v>
      </c>
      <c r="U160" s="197">
        <f t="shared" si="31"/>
        <v>0</v>
      </c>
      <c r="V160" s="198">
        <v>0</v>
      </c>
      <c r="W160" s="289">
        <v>3</v>
      </c>
      <c r="X160" s="289">
        <v>0</v>
      </c>
      <c r="Y160" s="289">
        <v>0</v>
      </c>
      <c r="Z160" s="311">
        <v>0</v>
      </c>
      <c r="AA160" s="311">
        <v>0</v>
      </c>
      <c r="AB160" s="277">
        <v>0</v>
      </c>
    </row>
    <row r="161" spans="1:28" ht="31.5" x14ac:dyDescent="0.25">
      <c r="A161" s="303">
        <v>153</v>
      </c>
      <c r="B161" s="231" t="s">
        <v>29</v>
      </c>
      <c r="C161" s="231" t="s">
        <v>27</v>
      </c>
      <c r="D161" s="322">
        <v>19.3</v>
      </c>
      <c r="E161" s="305">
        <v>19.3</v>
      </c>
      <c r="F161" s="305">
        <v>6.4</v>
      </c>
      <c r="G161" s="232">
        <v>154</v>
      </c>
      <c r="H161" s="232">
        <v>85</v>
      </c>
      <c r="I161" s="232">
        <v>146</v>
      </c>
      <c r="J161" s="234">
        <v>7.9792746113989637</v>
      </c>
      <c r="K161" s="234">
        <v>4.4041450777202069</v>
      </c>
      <c r="L161" s="234">
        <v>22.8125</v>
      </c>
      <c r="M161" s="196">
        <v>15</v>
      </c>
      <c r="N161" s="198">
        <f t="shared" si="33"/>
        <v>21</v>
      </c>
      <c r="O161" s="197">
        <f t="shared" si="30"/>
        <v>21.9</v>
      </c>
      <c r="P161" s="198">
        <f t="shared" si="34"/>
        <v>5</v>
      </c>
      <c r="Q161" s="197">
        <f t="shared" si="35"/>
        <v>5.25</v>
      </c>
      <c r="R161" s="198">
        <f t="shared" si="36"/>
        <v>25</v>
      </c>
      <c r="S161" s="198">
        <f t="shared" si="37"/>
        <v>12</v>
      </c>
      <c r="T161" s="198">
        <f t="shared" si="38"/>
        <v>4</v>
      </c>
      <c r="U161" s="197">
        <f t="shared" si="31"/>
        <v>4.83</v>
      </c>
      <c r="V161" s="198">
        <v>23</v>
      </c>
      <c r="W161" s="289">
        <v>21</v>
      </c>
      <c r="X161" s="289">
        <v>5</v>
      </c>
      <c r="Y161" s="289">
        <v>4</v>
      </c>
      <c r="Z161" s="311">
        <v>6</v>
      </c>
      <c r="AA161" s="311">
        <v>3</v>
      </c>
      <c r="AB161" s="277">
        <f t="shared" ref="AB161:AB164" si="41">AA161*100/Z161</f>
        <v>50</v>
      </c>
    </row>
    <row r="162" spans="1:28" ht="31.5" x14ac:dyDescent="0.25">
      <c r="A162" s="303">
        <v>154</v>
      </c>
      <c r="B162" s="231" t="s">
        <v>28</v>
      </c>
      <c r="C162" s="231" t="s">
        <v>27</v>
      </c>
      <c r="D162" s="322">
        <v>233.19</v>
      </c>
      <c r="E162" s="305">
        <v>233.19</v>
      </c>
      <c r="F162" s="305">
        <v>233.19</v>
      </c>
      <c r="G162" s="232">
        <v>1335</v>
      </c>
      <c r="H162" s="232">
        <v>1330</v>
      </c>
      <c r="I162" s="232">
        <v>1322</v>
      </c>
      <c r="J162" s="234">
        <v>5.7249453235558985</v>
      </c>
      <c r="K162" s="234">
        <v>5.703503580771045</v>
      </c>
      <c r="L162" s="234">
        <v>5.6691967923152795</v>
      </c>
      <c r="M162" s="196">
        <v>7</v>
      </c>
      <c r="N162" s="198">
        <f t="shared" si="33"/>
        <v>92</v>
      </c>
      <c r="O162" s="197">
        <f t="shared" si="30"/>
        <v>92.54</v>
      </c>
      <c r="P162" s="198">
        <f t="shared" si="34"/>
        <v>5</v>
      </c>
      <c r="Q162" s="197">
        <f t="shared" si="35"/>
        <v>5.52</v>
      </c>
      <c r="R162" s="198">
        <v>6</v>
      </c>
      <c r="S162" s="198">
        <f t="shared" si="37"/>
        <v>47</v>
      </c>
      <c r="T162" s="198">
        <f t="shared" si="38"/>
        <v>40</v>
      </c>
      <c r="U162" s="197">
        <f t="shared" si="31"/>
        <v>40.479999999999997</v>
      </c>
      <c r="V162" s="198">
        <v>44</v>
      </c>
      <c r="W162" s="289">
        <v>92</v>
      </c>
      <c r="X162" s="289">
        <v>5</v>
      </c>
      <c r="Y162" s="289">
        <v>40</v>
      </c>
      <c r="Z162" s="311">
        <v>66</v>
      </c>
      <c r="AA162" s="311">
        <v>39</v>
      </c>
      <c r="AB162" s="277">
        <f t="shared" si="41"/>
        <v>59.090909090909093</v>
      </c>
    </row>
    <row r="163" spans="1:28" ht="31.5" x14ac:dyDescent="0.25">
      <c r="A163" s="303">
        <v>155</v>
      </c>
      <c r="B163" s="231" t="s">
        <v>700</v>
      </c>
      <c r="C163" s="231" t="s">
        <v>27</v>
      </c>
      <c r="D163" s="322">
        <v>139.1</v>
      </c>
      <c r="E163" s="305">
        <v>139.1</v>
      </c>
      <c r="F163" s="305">
        <v>139.09</v>
      </c>
      <c r="G163" s="232">
        <v>390</v>
      </c>
      <c r="H163" s="232">
        <v>356</v>
      </c>
      <c r="I163" s="232">
        <v>1012</v>
      </c>
      <c r="J163" s="234">
        <v>2.8037383177570097</v>
      </c>
      <c r="K163" s="234">
        <v>2.5593098490294754</v>
      </c>
      <c r="L163" s="234">
        <v>7.2758645481343009</v>
      </c>
      <c r="M163" s="196">
        <v>5</v>
      </c>
      <c r="N163" s="198">
        <f t="shared" si="33"/>
        <v>50</v>
      </c>
      <c r="O163" s="197">
        <f t="shared" si="30"/>
        <v>50.6</v>
      </c>
      <c r="P163" s="198">
        <f t="shared" si="34"/>
        <v>5</v>
      </c>
      <c r="Q163" s="197">
        <f t="shared" si="35"/>
        <v>5</v>
      </c>
      <c r="R163" s="198">
        <v>10</v>
      </c>
      <c r="S163" s="198">
        <f t="shared" si="37"/>
        <v>30</v>
      </c>
      <c r="T163" s="198">
        <f t="shared" si="38"/>
        <v>15</v>
      </c>
      <c r="U163" s="197">
        <f t="shared" si="31"/>
        <v>15</v>
      </c>
      <c r="V163" s="198">
        <v>30</v>
      </c>
      <c r="W163" s="289">
        <v>50</v>
      </c>
      <c r="X163" s="289">
        <v>5</v>
      </c>
      <c r="Y163" s="289">
        <v>15</v>
      </c>
      <c r="Z163" s="311">
        <v>20</v>
      </c>
      <c r="AA163" s="311">
        <v>15</v>
      </c>
      <c r="AB163" s="277">
        <f t="shared" si="41"/>
        <v>75</v>
      </c>
    </row>
    <row r="164" spans="1:28" x14ac:dyDescent="0.25">
      <c r="A164" s="303">
        <v>156</v>
      </c>
      <c r="B164" s="231" t="s">
        <v>2</v>
      </c>
      <c r="C164" s="231" t="s">
        <v>27</v>
      </c>
      <c r="D164" s="322">
        <v>134.9</v>
      </c>
      <c r="E164" s="305">
        <v>91.6</v>
      </c>
      <c r="F164" s="305">
        <v>134.47</v>
      </c>
      <c r="G164" s="232">
        <v>143</v>
      </c>
      <c r="H164" s="232">
        <v>158</v>
      </c>
      <c r="I164" s="232">
        <v>181</v>
      </c>
      <c r="J164" s="234">
        <v>1.0600444773906597</v>
      </c>
      <c r="K164" s="234">
        <v>1.7248908296943233</v>
      </c>
      <c r="L164" s="234">
        <v>1.346025135718004</v>
      </c>
      <c r="M164" s="196">
        <v>4</v>
      </c>
      <c r="N164" s="198">
        <f t="shared" si="33"/>
        <v>7</v>
      </c>
      <c r="O164" s="197">
        <f t="shared" si="30"/>
        <v>7.24</v>
      </c>
      <c r="P164" s="198">
        <f t="shared" si="34"/>
        <v>1</v>
      </c>
      <c r="Q164" s="197">
        <f t="shared" si="35"/>
        <v>1.75</v>
      </c>
      <c r="R164" s="198">
        <f t="shared" si="36"/>
        <v>25</v>
      </c>
      <c r="S164" s="198">
        <f t="shared" si="37"/>
        <v>3</v>
      </c>
      <c r="T164" s="198">
        <f t="shared" si="38"/>
        <v>3</v>
      </c>
      <c r="U164" s="197">
        <f t="shared" si="31"/>
        <v>3.5</v>
      </c>
      <c r="V164" s="198">
        <f t="shared" si="39"/>
        <v>50</v>
      </c>
      <c r="W164" s="289"/>
      <c r="X164" s="289"/>
      <c r="Y164" s="289"/>
      <c r="Z164" s="311">
        <v>4</v>
      </c>
      <c r="AA164" s="311">
        <v>3</v>
      </c>
      <c r="AB164" s="277">
        <f t="shared" si="41"/>
        <v>75</v>
      </c>
    </row>
    <row r="165" spans="1:28" ht="31.5" hidden="1" x14ac:dyDescent="0.25">
      <c r="A165" s="303">
        <v>157</v>
      </c>
      <c r="B165" s="231" t="s">
        <v>89</v>
      </c>
      <c r="C165" s="231" t="s">
        <v>27</v>
      </c>
      <c r="D165" s="322"/>
      <c r="E165" s="305"/>
      <c r="F165" s="305">
        <v>20.93</v>
      </c>
      <c r="G165" s="232"/>
      <c r="H165" s="232"/>
      <c r="I165" s="232"/>
      <c r="J165" s="234" t="e">
        <v>#DIV/0!</v>
      </c>
      <c r="K165" s="234" t="e">
        <v>#DIV/0!</v>
      </c>
      <c r="L165" s="234">
        <v>0</v>
      </c>
      <c r="M165" s="196">
        <f t="shared" si="32"/>
        <v>0</v>
      </c>
      <c r="N165" s="198">
        <f t="shared" si="33"/>
        <v>0</v>
      </c>
      <c r="O165" s="197">
        <f t="shared" si="30"/>
        <v>0</v>
      </c>
      <c r="P165" s="198">
        <f t="shared" si="34"/>
        <v>0</v>
      </c>
      <c r="Q165" s="197">
        <f t="shared" si="35"/>
        <v>0</v>
      </c>
      <c r="R165" s="198">
        <f t="shared" si="36"/>
        <v>0</v>
      </c>
      <c r="S165" s="198">
        <f t="shared" si="37"/>
        <v>0</v>
      </c>
      <c r="T165" s="198">
        <f t="shared" si="38"/>
        <v>0</v>
      </c>
      <c r="U165" s="197">
        <f t="shared" si="31"/>
        <v>0</v>
      </c>
      <c r="V165" s="198">
        <f t="shared" si="39"/>
        <v>0</v>
      </c>
      <c r="W165" s="289"/>
      <c r="X165" s="289"/>
      <c r="Y165" s="289"/>
      <c r="Z165" s="231"/>
      <c r="AA165" s="231"/>
      <c r="AB165" s="239"/>
    </row>
    <row r="166" spans="1:28" ht="31.5" hidden="1" x14ac:dyDescent="0.25">
      <c r="A166" s="303">
        <v>158</v>
      </c>
      <c r="B166" s="231" t="s">
        <v>702</v>
      </c>
      <c r="C166" s="231" t="s">
        <v>27</v>
      </c>
      <c r="D166" s="322"/>
      <c r="E166" s="305"/>
      <c r="F166" s="305">
        <v>1.06</v>
      </c>
      <c r="G166" s="232"/>
      <c r="H166" s="232"/>
      <c r="I166" s="232">
        <v>8</v>
      </c>
      <c r="J166" s="234"/>
      <c r="K166" s="234"/>
      <c r="L166" s="234">
        <v>7.5471698113207539</v>
      </c>
      <c r="M166" s="196">
        <f t="shared" si="32"/>
        <v>0</v>
      </c>
      <c r="N166" s="198">
        <f t="shared" si="33"/>
        <v>0</v>
      </c>
      <c r="O166" s="197">
        <f t="shared" si="30"/>
        <v>0</v>
      </c>
      <c r="P166" s="198">
        <f t="shared" si="34"/>
        <v>0</v>
      </c>
      <c r="Q166" s="197">
        <f t="shared" si="35"/>
        <v>0</v>
      </c>
      <c r="R166" s="198">
        <f t="shared" si="36"/>
        <v>0</v>
      </c>
      <c r="S166" s="198">
        <f t="shared" si="37"/>
        <v>0</v>
      </c>
      <c r="T166" s="198">
        <f t="shared" si="38"/>
        <v>0</v>
      </c>
      <c r="U166" s="197">
        <f t="shared" si="31"/>
        <v>0</v>
      </c>
      <c r="V166" s="198">
        <f t="shared" si="39"/>
        <v>0</v>
      </c>
      <c r="W166" s="289"/>
      <c r="X166" s="289"/>
      <c r="Y166" s="289"/>
      <c r="Z166" s="231"/>
      <c r="AA166" s="231"/>
      <c r="AB166" s="239"/>
    </row>
    <row r="167" spans="1:28" hidden="1" x14ac:dyDescent="0.25">
      <c r="A167" s="303">
        <v>159</v>
      </c>
      <c r="B167" s="231" t="s">
        <v>444</v>
      </c>
      <c r="C167" s="231" t="s">
        <v>27</v>
      </c>
      <c r="D167" s="322"/>
      <c r="E167" s="305"/>
      <c r="F167" s="305"/>
      <c r="G167" s="232"/>
      <c r="H167" s="232"/>
      <c r="I167" s="232"/>
      <c r="J167" s="234"/>
      <c r="K167" s="234"/>
      <c r="L167" s="234"/>
      <c r="M167" s="196">
        <f t="shared" si="32"/>
        <v>0</v>
      </c>
      <c r="N167" s="198">
        <f t="shared" si="33"/>
        <v>0</v>
      </c>
      <c r="O167" s="197">
        <f t="shared" si="30"/>
        <v>0</v>
      </c>
      <c r="P167" s="198">
        <f t="shared" si="34"/>
        <v>0</v>
      </c>
      <c r="Q167" s="197">
        <f t="shared" si="35"/>
        <v>0</v>
      </c>
      <c r="R167" s="198">
        <f t="shared" si="36"/>
        <v>0</v>
      </c>
      <c r="S167" s="198">
        <f t="shared" si="37"/>
        <v>0</v>
      </c>
      <c r="T167" s="198">
        <f t="shared" si="38"/>
        <v>0</v>
      </c>
      <c r="U167" s="197">
        <f t="shared" si="31"/>
        <v>0</v>
      </c>
      <c r="V167" s="198">
        <f t="shared" si="39"/>
        <v>0</v>
      </c>
      <c r="W167" s="289"/>
      <c r="X167" s="289"/>
      <c r="Y167" s="289"/>
      <c r="Z167" s="231"/>
      <c r="AA167" s="231"/>
      <c r="AB167" s="239"/>
    </row>
    <row r="168" spans="1:28" ht="31.5" hidden="1" x14ac:dyDescent="0.25">
      <c r="A168" s="303">
        <v>160</v>
      </c>
      <c r="B168" s="231" t="s">
        <v>693</v>
      </c>
      <c r="C168" s="231" t="s">
        <v>30</v>
      </c>
      <c r="D168" s="322"/>
      <c r="E168" s="305"/>
      <c r="F168" s="305">
        <v>37.049999999999997</v>
      </c>
      <c r="G168" s="232"/>
      <c r="H168" s="232"/>
      <c r="I168" s="232">
        <v>5</v>
      </c>
      <c r="J168" s="234"/>
      <c r="K168" s="234"/>
      <c r="L168" s="234">
        <v>0.1349527665317139</v>
      </c>
      <c r="M168" s="196">
        <f t="shared" si="32"/>
        <v>0</v>
      </c>
      <c r="N168" s="198">
        <f t="shared" si="33"/>
        <v>0</v>
      </c>
      <c r="O168" s="197">
        <f t="shared" si="30"/>
        <v>0</v>
      </c>
      <c r="P168" s="198">
        <f t="shared" si="34"/>
        <v>0</v>
      </c>
      <c r="Q168" s="197">
        <f t="shared" si="35"/>
        <v>0</v>
      </c>
      <c r="R168" s="198">
        <f t="shared" si="36"/>
        <v>0</v>
      </c>
      <c r="S168" s="198">
        <f t="shared" si="37"/>
        <v>0</v>
      </c>
      <c r="T168" s="198">
        <f t="shared" si="38"/>
        <v>0</v>
      </c>
      <c r="U168" s="197">
        <f t="shared" si="31"/>
        <v>0</v>
      </c>
      <c r="V168" s="198">
        <f t="shared" si="39"/>
        <v>0</v>
      </c>
      <c r="W168" s="289"/>
      <c r="X168" s="289"/>
      <c r="Y168" s="289"/>
      <c r="Z168" s="231"/>
      <c r="AA168" s="231"/>
      <c r="AB168" s="239"/>
    </row>
    <row r="169" spans="1:28" ht="31.5" hidden="1" x14ac:dyDescent="0.25">
      <c r="A169" s="303">
        <v>161</v>
      </c>
      <c r="B169" s="231" t="s">
        <v>823</v>
      </c>
      <c r="C169" s="231" t="s">
        <v>30</v>
      </c>
      <c r="D169" s="322">
        <v>267.06</v>
      </c>
      <c r="E169" s="305">
        <v>116.19</v>
      </c>
      <c r="F169" s="305">
        <v>116.19</v>
      </c>
      <c r="G169" s="232">
        <v>3169</v>
      </c>
      <c r="H169" s="232">
        <v>1828</v>
      </c>
      <c r="I169" s="232">
        <v>1141</v>
      </c>
      <c r="J169" s="234">
        <v>11.86624728525425</v>
      </c>
      <c r="K169" s="234">
        <v>15.732851364144935</v>
      </c>
      <c r="L169" s="234">
        <v>9.8201222136156296</v>
      </c>
      <c r="M169" s="196">
        <v>0</v>
      </c>
      <c r="N169" s="198">
        <f t="shared" si="33"/>
        <v>0</v>
      </c>
      <c r="O169" s="197">
        <f t="shared" si="30"/>
        <v>0</v>
      </c>
      <c r="P169" s="198">
        <f t="shared" si="34"/>
        <v>0</v>
      </c>
      <c r="Q169" s="197">
        <f t="shared" si="35"/>
        <v>0</v>
      </c>
      <c r="R169" s="198">
        <f t="shared" si="36"/>
        <v>25</v>
      </c>
      <c r="S169" s="198">
        <f t="shared" si="37"/>
        <v>0</v>
      </c>
      <c r="T169" s="198">
        <f t="shared" si="38"/>
        <v>0</v>
      </c>
      <c r="U169" s="197">
        <f t="shared" si="31"/>
        <v>0</v>
      </c>
      <c r="V169" s="198">
        <f t="shared" si="39"/>
        <v>50</v>
      </c>
      <c r="W169" s="289"/>
      <c r="X169" s="289"/>
      <c r="Y169" s="289"/>
      <c r="Z169" s="311"/>
      <c r="AA169" s="311"/>
      <c r="AB169" s="239"/>
    </row>
    <row r="170" spans="1:28" ht="31.5" x14ac:dyDescent="0.25">
      <c r="A170" s="303">
        <v>162</v>
      </c>
      <c r="B170" s="231" t="s">
        <v>703</v>
      </c>
      <c r="C170" s="231" t="s">
        <v>30</v>
      </c>
      <c r="D170" s="322"/>
      <c r="E170" s="305">
        <v>146.75</v>
      </c>
      <c r="F170" s="305">
        <v>146.75</v>
      </c>
      <c r="G170" s="232"/>
      <c r="H170" s="232">
        <v>1973</v>
      </c>
      <c r="I170" s="232">
        <v>1179</v>
      </c>
      <c r="J170" s="234">
        <v>11.86624728525425</v>
      </c>
      <c r="K170" s="234">
        <v>13.444633730834752</v>
      </c>
      <c r="L170" s="234">
        <v>8.0340715502555362</v>
      </c>
      <c r="M170" s="196">
        <v>3.4</v>
      </c>
      <c r="N170" s="198">
        <f t="shared" si="33"/>
        <v>40</v>
      </c>
      <c r="O170" s="197">
        <f t="shared" si="30"/>
        <v>40.085999999999999</v>
      </c>
      <c r="P170" s="198">
        <f t="shared" si="34"/>
        <v>2</v>
      </c>
      <c r="Q170" s="197">
        <f t="shared" si="35"/>
        <v>2</v>
      </c>
      <c r="R170" s="198">
        <v>5</v>
      </c>
      <c r="S170" s="198">
        <f t="shared" si="37"/>
        <v>23</v>
      </c>
      <c r="T170" s="198">
        <f t="shared" si="38"/>
        <v>15</v>
      </c>
      <c r="U170" s="197">
        <f t="shared" si="31"/>
        <v>15.6</v>
      </c>
      <c r="V170" s="198">
        <v>39</v>
      </c>
      <c r="W170" s="289">
        <v>40</v>
      </c>
      <c r="X170" s="289">
        <v>2</v>
      </c>
      <c r="Y170" s="289">
        <v>15</v>
      </c>
      <c r="Z170" s="311">
        <v>40</v>
      </c>
      <c r="AA170" s="311">
        <v>39</v>
      </c>
      <c r="AB170" s="277">
        <f>AA170*100/Z170</f>
        <v>97.5</v>
      </c>
    </row>
    <row r="171" spans="1:28" hidden="1" x14ac:dyDescent="0.25">
      <c r="A171" s="303">
        <v>163</v>
      </c>
      <c r="B171" s="231" t="s">
        <v>444</v>
      </c>
      <c r="C171" s="231" t="s">
        <v>30</v>
      </c>
      <c r="D171" s="322"/>
      <c r="E171" s="305"/>
      <c r="F171" s="305"/>
      <c r="G171" s="232"/>
      <c r="H171" s="232"/>
      <c r="I171" s="232"/>
      <c r="J171" s="234"/>
      <c r="K171" s="234"/>
      <c r="L171" s="234"/>
      <c r="M171" s="196">
        <f t="shared" si="32"/>
        <v>0</v>
      </c>
      <c r="N171" s="198">
        <f t="shared" si="33"/>
        <v>0</v>
      </c>
      <c r="O171" s="197">
        <f t="shared" si="30"/>
        <v>0</v>
      </c>
      <c r="P171" s="198">
        <f t="shared" si="34"/>
        <v>0</v>
      </c>
      <c r="Q171" s="197">
        <f t="shared" si="35"/>
        <v>0</v>
      </c>
      <c r="R171" s="198">
        <f t="shared" si="36"/>
        <v>0</v>
      </c>
      <c r="S171" s="198">
        <f t="shared" si="37"/>
        <v>0</v>
      </c>
      <c r="T171" s="198">
        <f t="shared" si="38"/>
        <v>0</v>
      </c>
      <c r="U171" s="197">
        <f t="shared" si="31"/>
        <v>0</v>
      </c>
      <c r="V171" s="198">
        <f t="shared" si="39"/>
        <v>0</v>
      </c>
      <c r="W171" s="289"/>
      <c r="X171" s="289"/>
      <c r="Y171" s="289"/>
      <c r="Z171" s="231"/>
      <c r="AA171" s="231"/>
      <c r="AB171" s="239"/>
    </row>
    <row r="172" spans="1:28" ht="31.5" hidden="1" x14ac:dyDescent="0.25">
      <c r="A172" s="303">
        <v>164</v>
      </c>
      <c r="B172" s="231" t="s">
        <v>660</v>
      </c>
      <c r="C172" s="231" t="s">
        <v>63</v>
      </c>
      <c r="D172" s="322"/>
      <c r="E172" s="305"/>
      <c r="F172" s="305">
        <v>10.73</v>
      </c>
      <c r="G172" s="232"/>
      <c r="H172" s="232"/>
      <c r="I172" s="232">
        <v>0</v>
      </c>
      <c r="J172" s="234" t="e">
        <v>#DIV/0!</v>
      </c>
      <c r="K172" s="234" t="e">
        <v>#DIV/0!</v>
      </c>
      <c r="L172" s="234">
        <v>0</v>
      </c>
      <c r="M172" s="196">
        <f t="shared" si="32"/>
        <v>0</v>
      </c>
      <c r="N172" s="198">
        <f t="shared" si="33"/>
        <v>0</v>
      </c>
      <c r="O172" s="197">
        <f t="shared" si="30"/>
        <v>0</v>
      </c>
      <c r="P172" s="198">
        <f t="shared" si="34"/>
        <v>0</v>
      </c>
      <c r="Q172" s="197">
        <f t="shared" si="35"/>
        <v>0</v>
      </c>
      <c r="R172" s="198">
        <f t="shared" si="36"/>
        <v>0</v>
      </c>
      <c r="S172" s="198">
        <f t="shared" si="37"/>
        <v>0</v>
      </c>
      <c r="T172" s="198">
        <f t="shared" si="38"/>
        <v>0</v>
      </c>
      <c r="U172" s="197">
        <f t="shared" si="31"/>
        <v>0</v>
      </c>
      <c r="V172" s="198">
        <f t="shared" si="39"/>
        <v>0</v>
      </c>
      <c r="W172" s="289"/>
      <c r="X172" s="289"/>
      <c r="Y172" s="289"/>
      <c r="Z172" s="231"/>
      <c r="AA172" s="231"/>
      <c r="AB172" s="239"/>
    </row>
    <row r="173" spans="1:28" ht="31.5" hidden="1" x14ac:dyDescent="0.25">
      <c r="A173" s="303">
        <v>165</v>
      </c>
      <c r="B173" s="231" t="s">
        <v>655</v>
      </c>
      <c r="C173" s="231" t="s">
        <v>63</v>
      </c>
      <c r="D173" s="322"/>
      <c r="E173" s="305"/>
      <c r="F173" s="305">
        <v>0</v>
      </c>
      <c r="G173" s="232"/>
      <c r="H173" s="232"/>
      <c r="I173" s="232">
        <v>0</v>
      </c>
      <c r="J173" s="234" t="e">
        <v>#DIV/0!</v>
      </c>
      <c r="K173" s="234" t="e">
        <v>#DIV/0!</v>
      </c>
      <c r="L173" s="234"/>
      <c r="M173" s="196">
        <f t="shared" si="32"/>
        <v>0</v>
      </c>
      <c r="N173" s="198">
        <f t="shared" si="33"/>
        <v>0</v>
      </c>
      <c r="O173" s="197">
        <f t="shared" si="30"/>
        <v>0</v>
      </c>
      <c r="P173" s="198">
        <f t="shared" si="34"/>
        <v>0</v>
      </c>
      <c r="Q173" s="197">
        <f t="shared" si="35"/>
        <v>0</v>
      </c>
      <c r="R173" s="198">
        <f t="shared" si="36"/>
        <v>0</v>
      </c>
      <c r="S173" s="198">
        <f t="shared" si="37"/>
        <v>0</v>
      </c>
      <c r="T173" s="198">
        <f t="shared" si="38"/>
        <v>0</v>
      </c>
      <c r="U173" s="197">
        <f t="shared" si="31"/>
        <v>0</v>
      </c>
      <c r="V173" s="198">
        <f t="shared" si="39"/>
        <v>0</v>
      </c>
      <c r="W173" s="289"/>
      <c r="X173" s="289"/>
      <c r="Y173" s="289"/>
      <c r="Z173" s="231"/>
      <c r="AA173" s="231"/>
      <c r="AB173" s="239"/>
    </row>
    <row r="174" spans="1:28" hidden="1" x14ac:dyDescent="0.25">
      <c r="A174" s="303">
        <v>166</v>
      </c>
      <c r="B174" s="231" t="s">
        <v>2</v>
      </c>
      <c r="C174" s="231" t="s">
        <v>63</v>
      </c>
      <c r="D174" s="322"/>
      <c r="E174" s="305"/>
      <c r="F174" s="305">
        <v>0</v>
      </c>
      <c r="G174" s="232"/>
      <c r="H174" s="232"/>
      <c r="I174" s="232">
        <v>0</v>
      </c>
      <c r="J174" s="234" t="e">
        <v>#DIV/0!</v>
      </c>
      <c r="K174" s="234" t="e">
        <v>#DIV/0!</v>
      </c>
      <c r="L174" s="234"/>
      <c r="M174" s="196">
        <f t="shared" si="32"/>
        <v>0</v>
      </c>
      <c r="N174" s="198">
        <f t="shared" si="33"/>
        <v>0</v>
      </c>
      <c r="O174" s="197">
        <f t="shared" si="30"/>
        <v>0</v>
      </c>
      <c r="P174" s="198">
        <f t="shared" si="34"/>
        <v>0</v>
      </c>
      <c r="Q174" s="197">
        <f t="shared" si="35"/>
        <v>0</v>
      </c>
      <c r="R174" s="198">
        <f t="shared" si="36"/>
        <v>0</v>
      </c>
      <c r="S174" s="198">
        <f t="shared" si="37"/>
        <v>0</v>
      </c>
      <c r="T174" s="198">
        <f t="shared" si="38"/>
        <v>0</v>
      </c>
      <c r="U174" s="197">
        <f t="shared" si="31"/>
        <v>0</v>
      </c>
      <c r="V174" s="198">
        <f t="shared" si="39"/>
        <v>0</v>
      </c>
      <c r="W174" s="289"/>
      <c r="X174" s="289"/>
      <c r="Y174" s="289"/>
      <c r="Z174" s="231"/>
      <c r="AA174" s="231"/>
      <c r="AB174" s="239"/>
    </row>
    <row r="175" spans="1:28" ht="31.5" hidden="1" x14ac:dyDescent="0.25">
      <c r="A175" s="303">
        <v>167</v>
      </c>
      <c r="B175" s="231" t="s">
        <v>704</v>
      </c>
      <c r="C175" s="231" t="s">
        <v>63</v>
      </c>
      <c r="D175" s="322"/>
      <c r="E175" s="305"/>
      <c r="F175" s="305">
        <v>0</v>
      </c>
      <c r="G175" s="232"/>
      <c r="H175" s="232"/>
      <c r="I175" s="232">
        <v>0</v>
      </c>
      <c r="J175" s="234" t="e">
        <v>#DIV/0!</v>
      </c>
      <c r="K175" s="234" t="e">
        <v>#DIV/0!</v>
      </c>
      <c r="L175" s="234"/>
      <c r="M175" s="196">
        <f t="shared" si="32"/>
        <v>0</v>
      </c>
      <c r="N175" s="198">
        <f t="shared" si="33"/>
        <v>0</v>
      </c>
      <c r="O175" s="197">
        <f t="shared" si="30"/>
        <v>0</v>
      </c>
      <c r="P175" s="198">
        <f t="shared" si="34"/>
        <v>0</v>
      </c>
      <c r="Q175" s="197">
        <f t="shared" si="35"/>
        <v>0</v>
      </c>
      <c r="R175" s="198">
        <f t="shared" si="36"/>
        <v>0</v>
      </c>
      <c r="S175" s="198">
        <f t="shared" si="37"/>
        <v>0</v>
      </c>
      <c r="T175" s="198">
        <f t="shared" si="38"/>
        <v>0</v>
      </c>
      <c r="U175" s="197">
        <f t="shared" si="31"/>
        <v>0</v>
      </c>
      <c r="V175" s="198">
        <f t="shared" si="39"/>
        <v>0</v>
      </c>
      <c r="W175" s="289"/>
      <c r="X175" s="289"/>
      <c r="Y175" s="289"/>
      <c r="Z175" s="231"/>
      <c r="AA175" s="231"/>
      <c r="AB175" s="239"/>
    </row>
    <row r="176" spans="1:28" ht="47.25" hidden="1" x14ac:dyDescent="0.25">
      <c r="A176" s="303">
        <v>168</v>
      </c>
      <c r="B176" s="231" t="s">
        <v>706</v>
      </c>
      <c r="C176" s="231" t="s">
        <v>63</v>
      </c>
      <c r="D176" s="322"/>
      <c r="E176" s="305"/>
      <c r="F176" s="305">
        <v>0</v>
      </c>
      <c r="G176" s="232"/>
      <c r="H176" s="232"/>
      <c r="I176" s="232">
        <v>0</v>
      </c>
      <c r="J176" s="234" t="e">
        <v>#DIV/0!</v>
      </c>
      <c r="K176" s="234" t="e">
        <v>#DIV/0!</v>
      </c>
      <c r="L176" s="234"/>
      <c r="M176" s="196">
        <f t="shared" si="32"/>
        <v>0</v>
      </c>
      <c r="N176" s="198">
        <f t="shared" si="33"/>
        <v>0</v>
      </c>
      <c r="O176" s="197">
        <f t="shared" si="30"/>
        <v>0</v>
      </c>
      <c r="P176" s="198">
        <f t="shared" si="34"/>
        <v>0</v>
      </c>
      <c r="Q176" s="197">
        <f t="shared" si="35"/>
        <v>0</v>
      </c>
      <c r="R176" s="198">
        <f t="shared" si="36"/>
        <v>0</v>
      </c>
      <c r="S176" s="198">
        <f t="shared" si="37"/>
        <v>0</v>
      </c>
      <c r="T176" s="198">
        <f t="shared" si="38"/>
        <v>0</v>
      </c>
      <c r="U176" s="197">
        <f t="shared" si="31"/>
        <v>0</v>
      </c>
      <c r="V176" s="198">
        <f t="shared" si="39"/>
        <v>0</v>
      </c>
      <c r="W176" s="289"/>
      <c r="X176" s="289"/>
      <c r="Y176" s="289"/>
      <c r="Z176" s="231"/>
      <c r="AA176" s="231"/>
      <c r="AB176" s="239"/>
    </row>
    <row r="177" spans="1:28" ht="47.25" hidden="1" x14ac:dyDescent="0.25">
      <c r="A177" s="303">
        <v>169</v>
      </c>
      <c r="B177" s="231" t="s">
        <v>707</v>
      </c>
      <c r="C177" s="231" t="s">
        <v>63</v>
      </c>
      <c r="D177" s="322"/>
      <c r="E177" s="305"/>
      <c r="F177" s="305">
        <v>0</v>
      </c>
      <c r="G177" s="232"/>
      <c r="H177" s="232"/>
      <c r="I177" s="232">
        <v>0</v>
      </c>
      <c r="J177" s="234" t="e">
        <v>#DIV/0!</v>
      </c>
      <c r="K177" s="234" t="e">
        <v>#DIV/0!</v>
      </c>
      <c r="L177" s="234"/>
      <c r="M177" s="196">
        <f t="shared" si="32"/>
        <v>0</v>
      </c>
      <c r="N177" s="198">
        <f t="shared" si="33"/>
        <v>0</v>
      </c>
      <c r="O177" s="197">
        <f t="shared" si="30"/>
        <v>0</v>
      </c>
      <c r="P177" s="198">
        <f t="shared" si="34"/>
        <v>0</v>
      </c>
      <c r="Q177" s="197">
        <f t="shared" si="35"/>
        <v>0</v>
      </c>
      <c r="R177" s="198">
        <f t="shared" si="36"/>
        <v>0</v>
      </c>
      <c r="S177" s="198">
        <f t="shared" si="37"/>
        <v>0</v>
      </c>
      <c r="T177" s="198">
        <f t="shared" si="38"/>
        <v>0</v>
      </c>
      <c r="U177" s="197">
        <f t="shared" si="31"/>
        <v>0</v>
      </c>
      <c r="V177" s="198">
        <f t="shared" si="39"/>
        <v>0</v>
      </c>
      <c r="W177" s="289"/>
      <c r="X177" s="289"/>
      <c r="Y177" s="289"/>
      <c r="Z177" s="231"/>
      <c r="AA177" s="231"/>
      <c r="AB177" s="239"/>
    </row>
    <row r="178" spans="1:28" hidden="1" x14ac:dyDescent="0.25">
      <c r="A178" s="303">
        <v>170</v>
      </c>
      <c r="B178" s="231" t="s">
        <v>444</v>
      </c>
      <c r="C178" s="231" t="s">
        <v>63</v>
      </c>
      <c r="D178" s="322"/>
      <c r="E178" s="305"/>
      <c r="F178" s="305"/>
      <c r="G178" s="232"/>
      <c r="H178" s="232"/>
      <c r="I178" s="232"/>
      <c r="J178" s="234"/>
      <c r="K178" s="234"/>
      <c r="L178" s="234"/>
      <c r="M178" s="196">
        <f t="shared" si="32"/>
        <v>0</v>
      </c>
      <c r="N178" s="198">
        <f t="shared" si="33"/>
        <v>0</v>
      </c>
      <c r="O178" s="197">
        <f t="shared" si="30"/>
        <v>0</v>
      </c>
      <c r="P178" s="198">
        <f t="shared" si="34"/>
        <v>0</v>
      </c>
      <c r="Q178" s="197">
        <f t="shared" si="35"/>
        <v>0</v>
      </c>
      <c r="R178" s="198">
        <f t="shared" si="36"/>
        <v>0</v>
      </c>
      <c r="S178" s="198">
        <f t="shared" si="37"/>
        <v>0</v>
      </c>
      <c r="T178" s="198">
        <f t="shared" si="38"/>
        <v>0</v>
      </c>
      <c r="U178" s="197">
        <f t="shared" si="31"/>
        <v>0</v>
      </c>
      <c r="V178" s="198">
        <f t="shared" si="39"/>
        <v>0</v>
      </c>
      <c r="W178" s="289"/>
      <c r="X178" s="289"/>
      <c r="Y178" s="289"/>
      <c r="Z178" s="231"/>
      <c r="AA178" s="231"/>
      <c r="AB178" s="239"/>
    </row>
    <row r="179" spans="1:28" ht="47.25" hidden="1" x14ac:dyDescent="0.25">
      <c r="A179" s="303">
        <v>171</v>
      </c>
      <c r="B179" s="231" t="s">
        <v>284</v>
      </c>
      <c r="C179" s="231" t="s">
        <v>283</v>
      </c>
      <c r="D179" s="322"/>
      <c r="E179" s="305"/>
      <c r="F179" s="305">
        <v>182.5</v>
      </c>
      <c r="G179" s="232"/>
      <c r="H179" s="232"/>
      <c r="I179" s="232">
        <v>5</v>
      </c>
      <c r="J179" s="234"/>
      <c r="K179" s="234"/>
      <c r="L179" s="234">
        <v>2.7397260273972601E-2</v>
      </c>
      <c r="M179" s="196">
        <f t="shared" si="32"/>
        <v>0</v>
      </c>
      <c r="N179" s="198">
        <f t="shared" si="33"/>
        <v>0</v>
      </c>
      <c r="O179" s="197">
        <f t="shared" si="30"/>
        <v>0</v>
      </c>
      <c r="P179" s="198">
        <f t="shared" si="34"/>
        <v>0</v>
      </c>
      <c r="Q179" s="197">
        <f t="shared" si="35"/>
        <v>0</v>
      </c>
      <c r="R179" s="198">
        <f t="shared" si="36"/>
        <v>0</v>
      </c>
      <c r="S179" s="198">
        <f t="shared" si="37"/>
        <v>0</v>
      </c>
      <c r="T179" s="198">
        <f t="shared" si="38"/>
        <v>0</v>
      </c>
      <c r="U179" s="197">
        <f t="shared" si="31"/>
        <v>0</v>
      </c>
      <c r="V179" s="198">
        <f t="shared" si="39"/>
        <v>0</v>
      </c>
      <c r="W179" s="289">
        <v>5</v>
      </c>
      <c r="X179" s="289"/>
      <c r="Y179" s="289"/>
      <c r="Z179" s="231"/>
      <c r="AA179" s="231"/>
      <c r="AB179" s="239"/>
    </row>
    <row r="180" spans="1:28" ht="31.5" hidden="1" x14ac:dyDescent="0.25">
      <c r="A180" s="303">
        <v>172</v>
      </c>
      <c r="B180" s="231" t="s">
        <v>824</v>
      </c>
      <c r="C180" s="231" t="s">
        <v>283</v>
      </c>
      <c r="D180" s="322"/>
      <c r="E180" s="305"/>
      <c r="F180" s="305">
        <v>158.5</v>
      </c>
      <c r="G180" s="232"/>
      <c r="H180" s="232"/>
      <c r="I180" s="232">
        <v>17</v>
      </c>
      <c r="J180" s="234"/>
      <c r="K180" s="234"/>
      <c r="L180" s="234">
        <v>0.10725552050473186</v>
      </c>
      <c r="M180" s="196">
        <f t="shared" si="32"/>
        <v>0</v>
      </c>
      <c r="N180" s="198">
        <f t="shared" si="33"/>
        <v>0</v>
      </c>
      <c r="O180" s="197">
        <f t="shared" si="30"/>
        <v>0</v>
      </c>
      <c r="P180" s="198">
        <f t="shared" si="34"/>
        <v>0</v>
      </c>
      <c r="Q180" s="197">
        <f t="shared" si="35"/>
        <v>0</v>
      </c>
      <c r="R180" s="198">
        <f t="shared" si="36"/>
        <v>0</v>
      </c>
      <c r="S180" s="198">
        <f t="shared" si="37"/>
        <v>0</v>
      </c>
      <c r="T180" s="198">
        <f t="shared" si="38"/>
        <v>0</v>
      </c>
      <c r="U180" s="197">
        <f t="shared" si="31"/>
        <v>0</v>
      </c>
      <c r="V180" s="198">
        <f t="shared" si="39"/>
        <v>0</v>
      </c>
      <c r="W180" s="289"/>
      <c r="X180" s="289"/>
      <c r="Y180" s="289"/>
      <c r="Z180" s="231"/>
      <c r="AA180" s="231"/>
      <c r="AB180" s="239"/>
    </row>
    <row r="181" spans="1:28" hidden="1" x14ac:dyDescent="0.25">
      <c r="A181" s="303">
        <v>173</v>
      </c>
      <c r="B181" s="231" t="s">
        <v>444</v>
      </c>
      <c r="C181" s="231" t="s">
        <v>283</v>
      </c>
      <c r="D181" s="322"/>
      <c r="E181" s="305"/>
      <c r="F181" s="305"/>
      <c r="G181" s="232"/>
      <c r="H181" s="232"/>
      <c r="I181" s="232"/>
      <c r="J181" s="234"/>
      <c r="K181" s="234"/>
      <c r="L181" s="234"/>
      <c r="M181" s="196">
        <f t="shared" si="32"/>
        <v>0</v>
      </c>
      <c r="N181" s="198">
        <f t="shared" si="33"/>
        <v>0</v>
      </c>
      <c r="O181" s="197">
        <f t="shared" si="30"/>
        <v>0</v>
      </c>
      <c r="P181" s="198">
        <f t="shared" si="34"/>
        <v>0</v>
      </c>
      <c r="Q181" s="197">
        <f t="shared" si="35"/>
        <v>0</v>
      </c>
      <c r="R181" s="198">
        <f t="shared" si="36"/>
        <v>0</v>
      </c>
      <c r="S181" s="198">
        <f t="shared" si="37"/>
        <v>0</v>
      </c>
      <c r="T181" s="198">
        <f t="shared" si="38"/>
        <v>0</v>
      </c>
      <c r="U181" s="197">
        <f t="shared" si="31"/>
        <v>0</v>
      </c>
      <c r="V181" s="198">
        <f t="shared" si="39"/>
        <v>0</v>
      </c>
      <c r="W181" s="289"/>
      <c r="X181" s="289"/>
      <c r="Y181" s="289"/>
      <c r="Z181" s="231"/>
      <c r="AA181" s="231"/>
      <c r="AB181" s="239"/>
    </row>
    <row r="182" spans="1:28" ht="18" customHeight="1" x14ac:dyDescent="0.25">
      <c r="A182" s="303">
        <v>174</v>
      </c>
      <c r="B182" s="231" t="s">
        <v>708</v>
      </c>
      <c r="C182" s="231" t="s">
        <v>31</v>
      </c>
      <c r="D182" s="322"/>
      <c r="E182" s="305">
        <v>99.13</v>
      </c>
      <c r="F182" s="305">
        <v>99.13</v>
      </c>
      <c r="G182" s="232"/>
      <c r="H182" s="232">
        <v>38</v>
      </c>
      <c r="I182" s="232">
        <v>83</v>
      </c>
      <c r="J182" s="234">
        <v>0.69</v>
      </c>
      <c r="K182" s="234">
        <v>0.38333501462725716</v>
      </c>
      <c r="L182" s="234">
        <v>0.83728437405427225</v>
      </c>
      <c r="M182" s="196">
        <f t="shared" si="32"/>
        <v>3</v>
      </c>
      <c r="N182" s="198">
        <f t="shared" si="33"/>
        <v>2</v>
      </c>
      <c r="O182" s="197">
        <f t="shared" si="30"/>
        <v>2.4900000000000002</v>
      </c>
      <c r="P182" s="198">
        <f t="shared" si="34"/>
        <v>0</v>
      </c>
      <c r="Q182" s="197">
        <f t="shared" si="35"/>
        <v>0</v>
      </c>
      <c r="R182" s="198">
        <f t="shared" si="36"/>
        <v>0</v>
      </c>
      <c r="S182" s="198">
        <f t="shared" si="37"/>
        <v>2</v>
      </c>
      <c r="T182" s="198">
        <f t="shared" si="38"/>
        <v>0</v>
      </c>
      <c r="U182" s="197">
        <f t="shared" si="31"/>
        <v>0</v>
      </c>
      <c r="V182" s="198">
        <f t="shared" si="39"/>
        <v>0</v>
      </c>
      <c r="W182" s="289">
        <v>2</v>
      </c>
      <c r="X182" s="289"/>
      <c r="Y182" s="289"/>
      <c r="Z182" s="311" t="s">
        <v>857</v>
      </c>
      <c r="AA182" s="311"/>
      <c r="AB182" s="277"/>
    </row>
    <row r="183" spans="1:28" ht="31.5" hidden="1" x14ac:dyDescent="0.25">
      <c r="A183" s="303">
        <v>175</v>
      </c>
      <c r="B183" s="231" t="s">
        <v>709</v>
      </c>
      <c r="C183" s="231" t="s">
        <v>31</v>
      </c>
      <c r="D183" s="322"/>
      <c r="E183" s="305"/>
      <c r="F183" s="305">
        <v>24.9</v>
      </c>
      <c r="G183" s="232"/>
      <c r="H183" s="232"/>
      <c r="I183" s="232">
        <v>15</v>
      </c>
      <c r="J183" s="234"/>
      <c r="K183" s="234"/>
      <c r="L183" s="234">
        <v>0.60240963855421692</v>
      </c>
      <c r="M183" s="196">
        <f t="shared" si="32"/>
        <v>0</v>
      </c>
      <c r="N183" s="198">
        <f t="shared" si="33"/>
        <v>0</v>
      </c>
      <c r="O183" s="197">
        <f t="shared" si="30"/>
        <v>0</v>
      </c>
      <c r="P183" s="198">
        <f t="shared" si="34"/>
        <v>0</v>
      </c>
      <c r="Q183" s="197">
        <f t="shared" si="35"/>
        <v>0</v>
      </c>
      <c r="R183" s="198">
        <f t="shared" si="36"/>
        <v>0</v>
      </c>
      <c r="S183" s="198">
        <f t="shared" si="37"/>
        <v>0</v>
      </c>
      <c r="T183" s="198">
        <f t="shared" si="38"/>
        <v>0</v>
      </c>
      <c r="U183" s="197">
        <f t="shared" si="31"/>
        <v>0</v>
      </c>
      <c r="V183" s="198">
        <f t="shared" si="39"/>
        <v>0</v>
      </c>
      <c r="W183" s="289"/>
      <c r="X183" s="289"/>
      <c r="Y183" s="289"/>
      <c r="Z183" s="231"/>
      <c r="AA183" s="231"/>
      <c r="AB183" s="239"/>
    </row>
    <row r="184" spans="1:28" ht="47.25" x14ac:dyDescent="0.25">
      <c r="A184" s="303">
        <v>176</v>
      </c>
      <c r="B184" s="231" t="s">
        <v>710</v>
      </c>
      <c r="C184" s="231" t="s">
        <v>31</v>
      </c>
      <c r="D184" s="322">
        <v>196.2</v>
      </c>
      <c r="E184" s="305">
        <v>196.2</v>
      </c>
      <c r="F184" s="305">
        <v>196.2</v>
      </c>
      <c r="G184" s="232">
        <v>126</v>
      </c>
      <c r="H184" s="232">
        <v>143</v>
      </c>
      <c r="I184" s="232">
        <v>117</v>
      </c>
      <c r="J184" s="234">
        <v>0.64220183486238536</v>
      </c>
      <c r="K184" s="234">
        <v>0.72884811416921513</v>
      </c>
      <c r="L184" s="234">
        <v>0.59633027522935789</v>
      </c>
      <c r="M184" s="196">
        <f t="shared" si="32"/>
        <v>3</v>
      </c>
      <c r="N184" s="198">
        <f t="shared" si="33"/>
        <v>3</v>
      </c>
      <c r="O184" s="197">
        <f t="shared" si="30"/>
        <v>3.51</v>
      </c>
      <c r="P184" s="198">
        <f t="shared" si="34"/>
        <v>0</v>
      </c>
      <c r="Q184" s="197">
        <f t="shared" si="35"/>
        <v>0</v>
      </c>
      <c r="R184" s="198">
        <f t="shared" si="36"/>
        <v>0</v>
      </c>
      <c r="S184" s="198">
        <f t="shared" si="37"/>
        <v>3</v>
      </c>
      <c r="T184" s="198">
        <f t="shared" si="38"/>
        <v>0</v>
      </c>
      <c r="U184" s="197">
        <f t="shared" si="31"/>
        <v>0</v>
      </c>
      <c r="V184" s="198">
        <f t="shared" si="39"/>
        <v>0</v>
      </c>
      <c r="W184" s="289">
        <v>11</v>
      </c>
      <c r="X184" s="289"/>
      <c r="Y184" s="289"/>
      <c r="Z184" s="311" t="s">
        <v>857</v>
      </c>
      <c r="AA184" s="311"/>
      <c r="AB184" s="277"/>
    </row>
    <row r="185" spans="1:28" x14ac:dyDescent="0.25">
      <c r="A185" s="303">
        <v>177</v>
      </c>
      <c r="B185" s="231" t="s">
        <v>2</v>
      </c>
      <c r="C185" s="231" t="s">
        <v>31</v>
      </c>
      <c r="D185" s="322">
        <v>300.16000000000003</v>
      </c>
      <c r="E185" s="305">
        <v>232.69</v>
      </c>
      <c r="F185" s="305">
        <v>181.32</v>
      </c>
      <c r="G185" s="232">
        <v>206</v>
      </c>
      <c r="H185" s="232">
        <v>152</v>
      </c>
      <c r="I185" s="232">
        <v>239</v>
      </c>
      <c r="J185" s="234">
        <v>0.68630063965884858</v>
      </c>
      <c r="K185" s="234">
        <v>0.65322961880613695</v>
      </c>
      <c r="L185" s="234">
        <v>1.3181116258548424</v>
      </c>
      <c r="M185" s="196">
        <f t="shared" si="32"/>
        <v>5</v>
      </c>
      <c r="N185" s="198">
        <f t="shared" si="33"/>
        <v>11</v>
      </c>
      <c r="O185" s="197">
        <f t="shared" si="30"/>
        <v>11.95</v>
      </c>
      <c r="P185" s="198">
        <f t="shared" si="34"/>
        <v>2</v>
      </c>
      <c r="Q185" s="197">
        <f t="shared" si="35"/>
        <v>2.75</v>
      </c>
      <c r="R185" s="198">
        <f t="shared" si="36"/>
        <v>25</v>
      </c>
      <c r="S185" s="198">
        <f t="shared" si="37"/>
        <v>4</v>
      </c>
      <c r="T185" s="198">
        <f t="shared" si="38"/>
        <v>5</v>
      </c>
      <c r="U185" s="197">
        <f t="shared" si="31"/>
        <v>5.5</v>
      </c>
      <c r="V185" s="198">
        <f t="shared" si="39"/>
        <v>50</v>
      </c>
      <c r="W185" s="289"/>
      <c r="X185" s="289"/>
      <c r="Y185" s="289"/>
      <c r="Z185" s="311" t="s">
        <v>857</v>
      </c>
      <c r="AA185" s="311"/>
      <c r="AB185" s="277"/>
    </row>
    <row r="186" spans="1:28" ht="31.5" hidden="1" x14ac:dyDescent="0.25">
      <c r="A186" s="303">
        <v>178</v>
      </c>
      <c r="B186" s="231" t="s">
        <v>100</v>
      </c>
      <c r="C186" s="231" t="s">
        <v>31</v>
      </c>
      <c r="D186" s="322"/>
      <c r="E186" s="305"/>
      <c r="F186" s="305">
        <v>0</v>
      </c>
      <c r="G186" s="232"/>
      <c r="H186" s="232"/>
      <c r="I186" s="232">
        <v>0</v>
      </c>
      <c r="J186" s="234" t="e">
        <v>#DIV/0!</v>
      </c>
      <c r="K186" s="234" t="e">
        <v>#DIV/0!</v>
      </c>
      <c r="L186" s="234"/>
      <c r="M186" s="196">
        <f t="shared" si="32"/>
        <v>0</v>
      </c>
      <c r="N186" s="198">
        <f t="shared" si="33"/>
        <v>0</v>
      </c>
      <c r="O186" s="197">
        <f t="shared" si="30"/>
        <v>0</v>
      </c>
      <c r="P186" s="198">
        <f t="shared" si="34"/>
        <v>0</v>
      </c>
      <c r="Q186" s="197">
        <f t="shared" si="35"/>
        <v>0</v>
      </c>
      <c r="R186" s="198">
        <f t="shared" si="36"/>
        <v>0</v>
      </c>
      <c r="S186" s="198">
        <f t="shared" si="37"/>
        <v>0</v>
      </c>
      <c r="T186" s="198">
        <f t="shared" si="38"/>
        <v>0</v>
      </c>
      <c r="U186" s="197">
        <f t="shared" si="31"/>
        <v>0</v>
      </c>
      <c r="V186" s="198">
        <f t="shared" si="39"/>
        <v>0</v>
      </c>
      <c r="W186" s="289"/>
      <c r="X186" s="289"/>
      <c r="Y186" s="289"/>
      <c r="Z186" s="231"/>
      <c r="AA186" s="231"/>
      <c r="AB186" s="239"/>
    </row>
    <row r="187" spans="1:28" hidden="1" x14ac:dyDescent="0.25">
      <c r="A187" s="303">
        <v>179</v>
      </c>
      <c r="B187" s="231" t="s">
        <v>444</v>
      </c>
      <c r="C187" s="231" t="s">
        <v>31</v>
      </c>
      <c r="D187" s="322"/>
      <c r="E187" s="305"/>
      <c r="F187" s="305"/>
      <c r="G187" s="232"/>
      <c r="H187" s="232"/>
      <c r="I187" s="232"/>
      <c r="J187" s="234"/>
      <c r="K187" s="234"/>
      <c r="L187" s="234"/>
      <c r="M187" s="196">
        <f t="shared" si="32"/>
        <v>0</v>
      </c>
      <c r="N187" s="198">
        <f t="shared" si="33"/>
        <v>0</v>
      </c>
      <c r="O187" s="197">
        <f t="shared" si="30"/>
        <v>0</v>
      </c>
      <c r="P187" s="198">
        <f t="shared" si="34"/>
        <v>0</v>
      </c>
      <c r="Q187" s="197">
        <f t="shared" si="35"/>
        <v>0</v>
      </c>
      <c r="R187" s="198">
        <f t="shared" si="36"/>
        <v>0</v>
      </c>
      <c r="S187" s="198">
        <f t="shared" si="37"/>
        <v>0</v>
      </c>
      <c r="T187" s="198">
        <f t="shared" si="38"/>
        <v>0</v>
      </c>
      <c r="U187" s="197">
        <f t="shared" si="31"/>
        <v>0</v>
      </c>
      <c r="V187" s="198">
        <f t="shared" si="39"/>
        <v>0</v>
      </c>
      <c r="W187" s="289"/>
      <c r="X187" s="289"/>
      <c r="Y187" s="289"/>
      <c r="Z187" s="231"/>
      <c r="AA187" s="231"/>
      <c r="AB187" s="239"/>
    </row>
    <row r="188" spans="1:28" ht="31.5" hidden="1" x14ac:dyDescent="0.25">
      <c r="A188" s="303">
        <v>180</v>
      </c>
      <c r="B188" s="231" t="s">
        <v>660</v>
      </c>
      <c r="C188" s="231" t="s">
        <v>825</v>
      </c>
      <c r="D188" s="322"/>
      <c r="E188" s="305"/>
      <c r="F188" s="305">
        <v>13.03</v>
      </c>
      <c r="G188" s="232"/>
      <c r="H188" s="232"/>
      <c r="I188" s="232">
        <v>37</v>
      </c>
      <c r="J188" s="234" t="e">
        <v>#DIV/0!</v>
      </c>
      <c r="K188" s="234" t="e">
        <v>#DIV/0!</v>
      </c>
      <c r="L188" s="234">
        <v>2.8396009209516504</v>
      </c>
      <c r="M188" s="196">
        <v>0</v>
      </c>
      <c r="N188" s="198">
        <f t="shared" si="33"/>
        <v>0</v>
      </c>
      <c r="O188" s="197">
        <f t="shared" si="30"/>
        <v>0</v>
      </c>
      <c r="P188" s="198">
        <f t="shared" si="34"/>
        <v>0</v>
      </c>
      <c r="Q188" s="197">
        <f t="shared" si="35"/>
        <v>0</v>
      </c>
      <c r="R188" s="198">
        <f t="shared" si="36"/>
        <v>25</v>
      </c>
      <c r="S188" s="198">
        <f t="shared" si="37"/>
        <v>0</v>
      </c>
      <c r="T188" s="198">
        <f t="shared" si="38"/>
        <v>0</v>
      </c>
      <c r="U188" s="197">
        <f t="shared" si="31"/>
        <v>0</v>
      </c>
      <c r="V188" s="198">
        <f t="shared" si="39"/>
        <v>50</v>
      </c>
      <c r="W188" s="289"/>
      <c r="X188" s="289"/>
      <c r="Y188" s="289"/>
      <c r="Z188" s="231"/>
      <c r="AA188" s="231"/>
      <c r="AB188" s="239"/>
    </row>
    <row r="189" spans="1:28" x14ac:dyDescent="0.25">
      <c r="A189" s="303">
        <v>181</v>
      </c>
      <c r="B189" s="231" t="s">
        <v>2</v>
      </c>
      <c r="C189" s="231" t="s">
        <v>825</v>
      </c>
      <c r="D189" s="322">
        <v>108.59</v>
      </c>
      <c r="E189" s="305">
        <v>108.59</v>
      </c>
      <c r="F189" s="305">
        <v>108.59</v>
      </c>
      <c r="G189" s="232">
        <v>134</v>
      </c>
      <c r="H189" s="232">
        <v>185</v>
      </c>
      <c r="I189" s="232">
        <v>149</v>
      </c>
      <c r="J189" s="234">
        <v>1.2339994474629339</v>
      </c>
      <c r="K189" s="234">
        <v>1.7036559535868865</v>
      </c>
      <c r="L189" s="234">
        <v>1.3721337139699787</v>
      </c>
      <c r="M189" s="196">
        <v>3</v>
      </c>
      <c r="N189" s="198">
        <f t="shared" si="33"/>
        <v>4</v>
      </c>
      <c r="O189" s="197">
        <f t="shared" si="30"/>
        <v>4.47</v>
      </c>
      <c r="P189" s="198">
        <f t="shared" si="34"/>
        <v>1</v>
      </c>
      <c r="Q189" s="197">
        <f t="shared" si="35"/>
        <v>1</v>
      </c>
      <c r="R189" s="198">
        <f t="shared" si="36"/>
        <v>25</v>
      </c>
      <c r="S189" s="198">
        <f t="shared" si="37"/>
        <v>1</v>
      </c>
      <c r="T189" s="198">
        <f t="shared" si="38"/>
        <v>2</v>
      </c>
      <c r="U189" s="197">
        <f t="shared" si="31"/>
        <v>2</v>
      </c>
      <c r="V189" s="198">
        <f t="shared" si="39"/>
        <v>50</v>
      </c>
      <c r="W189" s="289"/>
      <c r="X189" s="289"/>
      <c r="Y189" s="289"/>
      <c r="Z189" s="311" t="s">
        <v>857</v>
      </c>
      <c r="AA189" s="311"/>
      <c r="AB189" s="277"/>
    </row>
    <row r="190" spans="1:28" ht="31.5" x14ac:dyDescent="0.25">
      <c r="A190" s="303">
        <v>182</v>
      </c>
      <c r="B190" s="231" t="s">
        <v>240</v>
      </c>
      <c r="C190" s="231" t="s">
        <v>825</v>
      </c>
      <c r="D190" s="322">
        <v>15.1</v>
      </c>
      <c r="E190" s="305">
        <v>15.1</v>
      </c>
      <c r="F190" s="305">
        <v>15.1</v>
      </c>
      <c r="G190" s="232">
        <v>63</v>
      </c>
      <c r="H190" s="232">
        <v>38</v>
      </c>
      <c r="I190" s="232">
        <v>72</v>
      </c>
      <c r="J190" s="234">
        <v>4.1721854304635766</v>
      </c>
      <c r="K190" s="234">
        <v>2.5165562913907285</v>
      </c>
      <c r="L190" s="234">
        <v>4.7682119205298017</v>
      </c>
      <c r="M190" s="196">
        <f t="shared" si="32"/>
        <v>8</v>
      </c>
      <c r="N190" s="198">
        <f t="shared" si="33"/>
        <v>5</v>
      </c>
      <c r="O190" s="197">
        <f t="shared" si="30"/>
        <v>5.76</v>
      </c>
      <c r="P190" s="198">
        <f t="shared" si="34"/>
        <v>1</v>
      </c>
      <c r="Q190" s="197">
        <f t="shared" si="35"/>
        <v>1.25</v>
      </c>
      <c r="R190" s="198">
        <f t="shared" si="36"/>
        <v>25</v>
      </c>
      <c r="S190" s="198">
        <f t="shared" si="37"/>
        <v>2</v>
      </c>
      <c r="T190" s="198">
        <f t="shared" si="38"/>
        <v>2</v>
      </c>
      <c r="U190" s="197">
        <f t="shared" si="31"/>
        <v>2.5</v>
      </c>
      <c r="V190" s="198">
        <f t="shared" si="39"/>
        <v>50</v>
      </c>
      <c r="W190" s="289">
        <v>5</v>
      </c>
      <c r="X190" s="289">
        <v>1</v>
      </c>
      <c r="Y190" s="289">
        <v>2</v>
      </c>
      <c r="Z190" s="311">
        <v>2</v>
      </c>
      <c r="AA190" s="311">
        <v>2</v>
      </c>
      <c r="AB190" s="277">
        <f t="shared" ref="AB190:AB194" si="42">AA190*100/Z190</f>
        <v>100</v>
      </c>
    </row>
    <row r="191" spans="1:28" ht="31.5" x14ac:dyDescent="0.25">
      <c r="A191" s="303">
        <v>183</v>
      </c>
      <c r="B191" s="231" t="s">
        <v>128</v>
      </c>
      <c r="C191" s="231" t="s">
        <v>825</v>
      </c>
      <c r="D191" s="322">
        <v>22.6</v>
      </c>
      <c r="E191" s="305">
        <v>22.6</v>
      </c>
      <c r="F191" s="305">
        <v>22.6</v>
      </c>
      <c r="G191" s="232">
        <v>219</v>
      </c>
      <c r="H191" s="232">
        <v>82</v>
      </c>
      <c r="I191" s="232">
        <v>159</v>
      </c>
      <c r="J191" s="234">
        <v>9.6902654867256626</v>
      </c>
      <c r="K191" s="234">
        <v>3.6283185840707963</v>
      </c>
      <c r="L191" s="234">
        <v>7.0353982300884947</v>
      </c>
      <c r="M191" s="196">
        <f t="shared" si="32"/>
        <v>10</v>
      </c>
      <c r="N191" s="198">
        <f t="shared" si="33"/>
        <v>15</v>
      </c>
      <c r="O191" s="197">
        <f t="shared" si="30"/>
        <v>15.9</v>
      </c>
      <c r="P191" s="198">
        <f t="shared" si="34"/>
        <v>3</v>
      </c>
      <c r="Q191" s="197">
        <f t="shared" si="35"/>
        <v>3.75</v>
      </c>
      <c r="R191" s="198">
        <f t="shared" si="36"/>
        <v>25</v>
      </c>
      <c r="S191" s="198">
        <f t="shared" si="37"/>
        <v>6</v>
      </c>
      <c r="T191" s="198">
        <f t="shared" si="38"/>
        <v>6</v>
      </c>
      <c r="U191" s="197">
        <f t="shared" si="31"/>
        <v>6.75</v>
      </c>
      <c r="V191" s="198">
        <v>45</v>
      </c>
      <c r="W191" s="289">
        <v>15</v>
      </c>
      <c r="X191" s="289">
        <v>3</v>
      </c>
      <c r="Y191" s="289">
        <v>6</v>
      </c>
      <c r="Z191" s="311">
        <v>5</v>
      </c>
      <c r="AA191" s="311">
        <v>4</v>
      </c>
      <c r="AB191" s="277">
        <f t="shared" si="42"/>
        <v>80</v>
      </c>
    </row>
    <row r="192" spans="1:28" ht="32.25" customHeight="1" x14ac:dyDescent="0.25">
      <c r="A192" s="303">
        <v>184</v>
      </c>
      <c r="B192" s="231" t="s">
        <v>244</v>
      </c>
      <c r="C192" s="231" t="s">
        <v>825</v>
      </c>
      <c r="D192" s="322">
        <v>24.1</v>
      </c>
      <c r="E192" s="305">
        <v>24.1</v>
      </c>
      <c r="F192" s="305">
        <v>24.1</v>
      </c>
      <c r="G192" s="232">
        <v>161</v>
      </c>
      <c r="H192" s="232">
        <v>158</v>
      </c>
      <c r="I192" s="232">
        <v>160</v>
      </c>
      <c r="J192" s="234">
        <v>6.6804979253112027</v>
      </c>
      <c r="K192" s="234">
        <v>6.5560165975103732</v>
      </c>
      <c r="L192" s="234">
        <v>6.6390041493775929</v>
      </c>
      <c r="M192" s="196">
        <f t="shared" si="32"/>
        <v>10</v>
      </c>
      <c r="N192" s="198">
        <f t="shared" si="33"/>
        <v>16</v>
      </c>
      <c r="O192" s="197">
        <f t="shared" si="30"/>
        <v>16</v>
      </c>
      <c r="P192" s="198">
        <f t="shared" si="34"/>
        <v>4</v>
      </c>
      <c r="Q192" s="197">
        <f t="shared" si="35"/>
        <v>4</v>
      </c>
      <c r="R192" s="198">
        <f t="shared" si="36"/>
        <v>25</v>
      </c>
      <c r="S192" s="198">
        <f t="shared" si="37"/>
        <v>6</v>
      </c>
      <c r="T192" s="198">
        <f t="shared" si="38"/>
        <v>6</v>
      </c>
      <c r="U192" s="197">
        <f t="shared" si="31"/>
        <v>6.4</v>
      </c>
      <c r="V192" s="198">
        <v>40</v>
      </c>
      <c r="W192" s="289">
        <v>16</v>
      </c>
      <c r="X192" s="289">
        <v>4</v>
      </c>
      <c r="Y192" s="289">
        <v>6</v>
      </c>
      <c r="Z192" s="311">
        <v>12</v>
      </c>
      <c r="AA192" s="311">
        <v>12</v>
      </c>
      <c r="AB192" s="277">
        <f t="shared" si="42"/>
        <v>100</v>
      </c>
    </row>
    <row r="193" spans="1:28" ht="31.5" x14ac:dyDescent="0.25">
      <c r="A193" s="303">
        <v>185</v>
      </c>
      <c r="B193" s="231" t="s">
        <v>101</v>
      </c>
      <c r="C193" s="231" t="s">
        <v>825</v>
      </c>
      <c r="D193" s="322">
        <v>4.3</v>
      </c>
      <c r="E193" s="305">
        <v>4.3</v>
      </c>
      <c r="F193" s="305">
        <v>4.3</v>
      </c>
      <c r="G193" s="232">
        <v>39</v>
      </c>
      <c r="H193" s="232">
        <v>17</v>
      </c>
      <c r="I193" s="232">
        <v>37</v>
      </c>
      <c r="J193" s="234">
        <v>9.0697674418604652</v>
      </c>
      <c r="K193" s="234">
        <v>3.9534883720930236</v>
      </c>
      <c r="L193" s="234">
        <v>8.6046511627906987</v>
      </c>
      <c r="M193" s="196">
        <f t="shared" si="32"/>
        <v>12</v>
      </c>
      <c r="N193" s="198">
        <f t="shared" si="33"/>
        <v>4</v>
      </c>
      <c r="O193" s="197">
        <f t="shared" si="30"/>
        <v>4.4400000000000004</v>
      </c>
      <c r="P193" s="198">
        <f t="shared" si="34"/>
        <v>1</v>
      </c>
      <c r="Q193" s="197">
        <f t="shared" si="35"/>
        <v>1</v>
      </c>
      <c r="R193" s="198">
        <f t="shared" si="36"/>
        <v>25</v>
      </c>
      <c r="S193" s="198">
        <f t="shared" si="37"/>
        <v>2</v>
      </c>
      <c r="T193" s="198">
        <f t="shared" si="38"/>
        <v>1</v>
      </c>
      <c r="U193" s="197">
        <f t="shared" si="31"/>
        <v>1</v>
      </c>
      <c r="V193" s="198">
        <v>25</v>
      </c>
      <c r="W193" s="289">
        <v>4</v>
      </c>
      <c r="X193" s="289">
        <v>1</v>
      </c>
      <c r="Y193" s="289">
        <v>1</v>
      </c>
      <c r="Z193" s="311">
        <v>0</v>
      </c>
      <c r="AA193" s="311"/>
      <c r="AB193" s="277"/>
    </row>
    <row r="194" spans="1:28" ht="31.5" x14ac:dyDescent="0.25">
      <c r="A194" s="303">
        <v>186</v>
      </c>
      <c r="B194" s="231" t="s">
        <v>143</v>
      </c>
      <c r="C194" s="231" t="s">
        <v>825</v>
      </c>
      <c r="D194" s="322">
        <v>59.1</v>
      </c>
      <c r="E194" s="305">
        <v>59.1</v>
      </c>
      <c r="F194" s="305">
        <v>59.1</v>
      </c>
      <c r="G194" s="232">
        <v>70</v>
      </c>
      <c r="H194" s="232">
        <v>171</v>
      </c>
      <c r="I194" s="232">
        <v>224</v>
      </c>
      <c r="J194" s="234">
        <v>1.1844331641285957</v>
      </c>
      <c r="K194" s="234">
        <v>2.8934010152284264</v>
      </c>
      <c r="L194" s="234">
        <v>3.7901861252115059</v>
      </c>
      <c r="M194" s="196">
        <f t="shared" si="32"/>
        <v>7</v>
      </c>
      <c r="N194" s="198">
        <f t="shared" si="33"/>
        <v>15</v>
      </c>
      <c r="O194" s="197">
        <f t="shared" si="30"/>
        <v>15.68</v>
      </c>
      <c r="P194" s="198">
        <f t="shared" si="34"/>
        <v>3</v>
      </c>
      <c r="Q194" s="197">
        <f t="shared" si="35"/>
        <v>3.75</v>
      </c>
      <c r="R194" s="198">
        <f t="shared" si="36"/>
        <v>25</v>
      </c>
      <c r="S194" s="198">
        <f t="shared" si="37"/>
        <v>6</v>
      </c>
      <c r="T194" s="198">
        <f t="shared" si="38"/>
        <v>6</v>
      </c>
      <c r="U194" s="197">
        <f t="shared" si="31"/>
        <v>6.75</v>
      </c>
      <c r="V194" s="198">
        <v>45</v>
      </c>
      <c r="W194" s="289">
        <v>15</v>
      </c>
      <c r="X194" s="289">
        <v>3</v>
      </c>
      <c r="Y194" s="289">
        <v>6</v>
      </c>
      <c r="Z194" s="311">
        <v>11</v>
      </c>
      <c r="AA194" s="311">
        <v>3</v>
      </c>
      <c r="AB194" s="277">
        <f t="shared" si="42"/>
        <v>27.272727272727273</v>
      </c>
    </row>
    <row r="195" spans="1:28" ht="31.5" x14ac:dyDescent="0.25">
      <c r="A195" s="303">
        <v>187</v>
      </c>
      <c r="B195" s="231" t="s">
        <v>122</v>
      </c>
      <c r="C195" s="231" t="s">
        <v>825</v>
      </c>
      <c r="D195" s="322">
        <v>57</v>
      </c>
      <c r="E195" s="305">
        <v>57</v>
      </c>
      <c r="F195" s="305">
        <v>57</v>
      </c>
      <c r="G195" s="232">
        <v>136</v>
      </c>
      <c r="H195" s="232">
        <v>97</v>
      </c>
      <c r="I195" s="232">
        <v>98</v>
      </c>
      <c r="J195" s="234">
        <v>2.3859649122807016</v>
      </c>
      <c r="K195" s="234">
        <v>1.7017543859649122</v>
      </c>
      <c r="L195" s="234">
        <v>1.7192982456140351</v>
      </c>
      <c r="M195" s="196">
        <f t="shared" si="32"/>
        <v>5</v>
      </c>
      <c r="N195" s="198">
        <f t="shared" si="33"/>
        <v>4</v>
      </c>
      <c r="O195" s="197">
        <f t="shared" si="30"/>
        <v>4.9000000000000004</v>
      </c>
      <c r="P195" s="198">
        <f t="shared" si="34"/>
        <v>1</v>
      </c>
      <c r="Q195" s="197">
        <f t="shared" si="35"/>
        <v>1</v>
      </c>
      <c r="R195" s="198">
        <f t="shared" si="36"/>
        <v>25</v>
      </c>
      <c r="S195" s="198">
        <f t="shared" si="37"/>
        <v>2</v>
      </c>
      <c r="T195" s="198">
        <f t="shared" si="38"/>
        <v>1</v>
      </c>
      <c r="U195" s="197">
        <f t="shared" si="31"/>
        <v>1</v>
      </c>
      <c r="V195" s="198">
        <v>25</v>
      </c>
      <c r="W195" s="289">
        <v>4</v>
      </c>
      <c r="X195" s="289">
        <v>1</v>
      </c>
      <c r="Y195" s="289">
        <v>1</v>
      </c>
      <c r="Z195" s="311" t="s">
        <v>857</v>
      </c>
      <c r="AA195" s="311"/>
      <c r="AB195" s="277"/>
    </row>
    <row r="196" spans="1:28" hidden="1" x14ac:dyDescent="0.25">
      <c r="A196" s="303">
        <v>188</v>
      </c>
      <c r="B196" s="231" t="s">
        <v>444</v>
      </c>
      <c r="C196" s="231" t="s">
        <v>825</v>
      </c>
      <c r="D196" s="322"/>
      <c r="E196" s="305"/>
      <c r="F196" s="305"/>
      <c r="G196" s="232"/>
      <c r="H196" s="232"/>
      <c r="I196" s="232"/>
      <c r="J196" s="234"/>
      <c r="K196" s="234"/>
      <c r="L196" s="234"/>
      <c r="M196" s="196">
        <f t="shared" si="32"/>
        <v>0</v>
      </c>
      <c r="N196" s="198">
        <f t="shared" si="33"/>
        <v>0</v>
      </c>
      <c r="O196" s="197">
        <f t="shared" si="30"/>
        <v>0</v>
      </c>
      <c r="P196" s="198">
        <f t="shared" si="34"/>
        <v>0</v>
      </c>
      <c r="Q196" s="197">
        <f t="shared" si="35"/>
        <v>0</v>
      </c>
      <c r="R196" s="198">
        <f t="shared" si="36"/>
        <v>0</v>
      </c>
      <c r="S196" s="198">
        <f t="shared" si="37"/>
        <v>0</v>
      </c>
      <c r="T196" s="198">
        <f t="shared" si="38"/>
        <v>0</v>
      </c>
      <c r="U196" s="197">
        <f t="shared" si="31"/>
        <v>0</v>
      </c>
      <c r="V196" s="198">
        <f t="shared" si="39"/>
        <v>0</v>
      </c>
      <c r="W196" s="289"/>
      <c r="X196" s="289"/>
      <c r="Y196" s="289"/>
      <c r="Z196" s="231"/>
      <c r="AA196" s="231"/>
      <c r="AB196" s="239"/>
    </row>
    <row r="197" spans="1:28" ht="31.5" x14ac:dyDescent="0.25">
      <c r="A197" s="303">
        <v>189</v>
      </c>
      <c r="B197" s="231" t="s">
        <v>711</v>
      </c>
      <c r="C197" s="231" t="s">
        <v>33</v>
      </c>
      <c r="D197" s="322">
        <v>12.32</v>
      </c>
      <c r="E197" s="305">
        <v>12.32</v>
      </c>
      <c r="F197" s="305">
        <v>12.32</v>
      </c>
      <c r="G197" s="232">
        <v>0</v>
      </c>
      <c r="H197" s="232">
        <v>43</v>
      </c>
      <c r="I197" s="232">
        <v>58</v>
      </c>
      <c r="J197" s="234">
        <v>0</v>
      </c>
      <c r="K197" s="234">
        <v>3.4902597402597402</v>
      </c>
      <c r="L197" s="234">
        <v>4.7077922077922079</v>
      </c>
      <c r="M197" s="196">
        <f t="shared" si="32"/>
        <v>8</v>
      </c>
      <c r="N197" s="198">
        <f t="shared" si="33"/>
        <v>4</v>
      </c>
      <c r="O197" s="197">
        <f t="shared" si="30"/>
        <v>4.6399999999999997</v>
      </c>
      <c r="P197" s="198">
        <f t="shared" si="34"/>
        <v>1</v>
      </c>
      <c r="Q197" s="197">
        <f t="shared" si="35"/>
        <v>1</v>
      </c>
      <c r="R197" s="198">
        <f t="shared" si="36"/>
        <v>25</v>
      </c>
      <c r="S197" s="198">
        <f t="shared" si="37"/>
        <v>2</v>
      </c>
      <c r="T197" s="198">
        <f t="shared" si="38"/>
        <v>1</v>
      </c>
      <c r="U197" s="197">
        <f t="shared" si="31"/>
        <v>1</v>
      </c>
      <c r="V197" s="198">
        <v>25</v>
      </c>
      <c r="W197" s="289">
        <v>4</v>
      </c>
      <c r="X197" s="289">
        <v>1</v>
      </c>
      <c r="Y197" s="289">
        <v>1</v>
      </c>
      <c r="Z197" s="311">
        <v>0</v>
      </c>
      <c r="AA197" s="311"/>
      <c r="AB197" s="277"/>
    </row>
    <row r="198" spans="1:28" ht="47.25" x14ac:dyDescent="0.25">
      <c r="A198" s="303">
        <v>190</v>
      </c>
      <c r="B198" s="231" t="s">
        <v>34</v>
      </c>
      <c r="C198" s="231" t="s">
        <v>33</v>
      </c>
      <c r="D198" s="322">
        <v>24</v>
      </c>
      <c r="E198" s="305">
        <v>54.5</v>
      </c>
      <c r="F198" s="305">
        <v>54.46</v>
      </c>
      <c r="G198" s="232">
        <v>79</v>
      </c>
      <c r="H198" s="232">
        <v>113</v>
      </c>
      <c r="I198" s="232">
        <v>112</v>
      </c>
      <c r="J198" s="234">
        <v>3.2916666666666665</v>
      </c>
      <c r="K198" s="234">
        <v>2.073394495412844</v>
      </c>
      <c r="L198" s="234">
        <v>2.0565552699228791</v>
      </c>
      <c r="M198" s="196">
        <v>6</v>
      </c>
      <c r="N198" s="198">
        <f t="shared" si="33"/>
        <v>6</v>
      </c>
      <c r="O198" s="197">
        <f t="shared" si="30"/>
        <v>6.72</v>
      </c>
      <c r="P198" s="198">
        <f t="shared" si="34"/>
        <v>1</v>
      </c>
      <c r="Q198" s="197">
        <f t="shared" si="35"/>
        <v>1.5</v>
      </c>
      <c r="R198" s="198">
        <f t="shared" si="36"/>
        <v>25</v>
      </c>
      <c r="S198" s="198">
        <f t="shared" si="37"/>
        <v>3</v>
      </c>
      <c r="T198" s="198">
        <f t="shared" si="38"/>
        <v>2</v>
      </c>
      <c r="U198" s="197">
        <f t="shared" si="31"/>
        <v>2.4</v>
      </c>
      <c r="V198" s="198">
        <v>40</v>
      </c>
      <c r="W198" s="289">
        <v>6</v>
      </c>
      <c r="X198" s="289">
        <v>1</v>
      </c>
      <c r="Y198" s="289">
        <v>2</v>
      </c>
      <c r="Z198" s="311">
        <v>6</v>
      </c>
      <c r="AA198" s="311">
        <v>0</v>
      </c>
      <c r="AB198" s="277">
        <f t="shared" ref="AB198:AB202" si="43">AA198*100/Z198</f>
        <v>0</v>
      </c>
    </row>
    <row r="199" spans="1:28" ht="31.5" x14ac:dyDescent="0.25">
      <c r="A199" s="303">
        <v>191</v>
      </c>
      <c r="B199" s="231" t="s">
        <v>48</v>
      </c>
      <c r="C199" s="231" t="s">
        <v>33</v>
      </c>
      <c r="D199" s="322">
        <v>13.5</v>
      </c>
      <c r="E199" s="305">
        <v>13.5</v>
      </c>
      <c r="F199" s="305">
        <v>13.48</v>
      </c>
      <c r="G199" s="232">
        <v>36</v>
      </c>
      <c r="H199" s="232">
        <v>35</v>
      </c>
      <c r="I199" s="232">
        <v>35</v>
      </c>
      <c r="J199" s="234">
        <v>2.6666666666666665</v>
      </c>
      <c r="K199" s="234">
        <v>2.5925925925925926</v>
      </c>
      <c r="L199" s="234">
        <v>2.5964391691394657</v>
      </c>
      <c r="M199" s="196">
        <v>5</v>
      </c>
      <c r="N199" s="198">
        <f t="shared" si="33"/>
        <v>1</v>
      </c>
      <c r="O199" s="197">
        <f t="shared" si="30"/>
        <v>1.75</v>
      </c>
      <c r="P199" s="198">
        <f t="shared" si="34"/>
        <v>0</v>
      </c>
      <c r="Q199" s="197">
        <f t="shared" si="35"/>
        <v>0.25</v>
      </c>
      <c r="R199" s="198">
        <f t="shared" si="36"/>
        <v>25</v>
      </c>
      <c r="S199" s="198">
        <f t="shared" si="37"/>
        <v>1</v>
      </c>
      <c r="T199" s="198">
        <f t="shared" si="38"/>
        <v>0</v>
      </c>
      <c r="U199" s="197">
        <f t="shared" si="31"/>
        <v>0.5</v>
      </c>
      <c r="V199" s="198">
        <f t="shared" si="39"/>
        <v>50</v>
      </c>
      <c r="W199" s="289">
        <v>1</v>
      </c>
      <c r="X199" s="289"/>
      <c r="Y199" s="289"/>
      <c r="Z199" s="311">
        <v>2</v>
      </c>
      <c r="AA199" s="311">
        <v>2</v>
      </c>
      <c r="AB199" s="277">
        <f t="shared" si="43"/>
        <v>100</v>
      </c>
    </row>
    <row r="200" spans="1:28" ht="31.5" x14ac:dyDescent="0.25">
      <c r="A200" s="303">
        <v>192</v>
      </c>
      <c r="B200" s="231" t="s">
        <v>29</v>
      </c>
      <c r="C200" s="231" t="s">
        <v>33</v>
      </c>
      <c r="D200" s="322">
        <v>8.51</v>
      </c>
      <c r="E200" s="305">
        <v>8.51</v>
      </c>
      <c r="F200" s="305">
        <v>8.51</v>
      </c>
      <c r="G200" s="232">
        <v>0</v>
      </c>
      <c r="H200" s="232">
        <v>3</v>
      </c>
      <c r="I200" s="232">
        <v>34</v>
      </c>
      <c r="J200" s="234">
        <v>0</v>
      </c>
      <c r="K200" s="234">
        <v>0.35252643948296125</v>
      </c>
      <c r="L200" s="234">
        <v>3.9952996474735607</v>
      </c>
      <c r="M200" s="196">
        <v>5</v>
      </c>
      <c r="N200" s="198">
        <f t="shared" si="33"/>
        <v>1</v>
      </c>
      <c r="O200" s="197">
        <f t="shared" si="30"/>
        <v>1.7</v>
      </c>
      <c r="P200" s="198">
        <f t="shared" si="34"/>
        <v>0</v>
      </c>
      <c r="Q200" s="197">
        <f t="shared" si="35"/>
        <v>0.25</v>
      </c>
      <c r="R200" s="198">
        <f t="shared" si="36"/>
        <v>25</v>
      </c>
      <c r="S200" s="198">
        <f t="shared" si="37"/>
        <v>1</v>
      </c>
      <c r="T200" s="198">
        <f t="shared" si="38"/>
        <v>0</v>
      </c>
      <c r="U200" s="197">
        <f t="shared" si="31"/>
        <v>0.5</v>
      </c>
      <c r="V200" s="198">
        <f t="shared" si="39"/>
        <v>50</v>
      </c>
      <c r="W200" s="289">
        <v>1</v>
      </c>
      <c r="X200" s="289"/>
      <c r="Y200" s="289"/>
      <c r="Z200" s="311">
        <v>0</v>
      </c>
      <c r="AA200" s="311"/>
      <c r="AB200" s="277"/>
    </row>
    <row r="201" spans="1:28" x14ac:dyDescent="0.25">
      <c r="A201" s="303">
        <v>193</v>
      </c>
      <c r="B201" s="231" t="s">
        <v>2</v>
      </c>
      <c r="C201" s="231" t="s">
        <v>33</v>
      </c>
      <c r="D201" s="322">
        <v>95.2</v>
      </c>
      <c r="E201" s="305">
        <v>148.1</v>
      </c>
      <c r="F201" s="305">
        <v>100.33</v>
      </c>
      <c r="G201" s="232">
        <v>295</v>
      </c>
      <c r="H201" s="232">
        <v>229</v>
      </c>
      <c r="I201" s="232">
        <v>481</v>
      </c>
      <c r="J201" s="234">
        <v>3.0987394957983194</v>
      </c>
      <c r="K201" s="234">
        <v>1.5462525320729237</v>
      </c>
      <c r="L201" s="234">
        <v>4.794179208611582</v>
      </c>
      <c r="M201" s="196">
        <v>4</v>
      </c>
      <c r="N201" s="198">
        <f t="shared" si="33"/>
        <v>19</v>
      </c>
      <c r="O201" s="197">
        <f t="shared" si="30"/>
        <v>19.239999999999998</v>
      </c>
      <c r="P201" s="198">
        <f t="shared" si="34"/>
        <v>4</v>
      </c>
      <c r="Q201" s="197">
        <f t="shared" si="35"/>
        <v>4.75</v>
      </c>
      <c r="R201" s="198">
        <f t="shared" si="36"/>
        <v>25</v>
      </c>
      <c r="S201" s="198">
        <f t="shared" si="37"/>
        <v>6</v>
      </c>
      <c r="T201" s="198">
        <f t="shared" si="38"/>
        <v>9</v>
      </c>
      <c r="U201" s="197">
        <f t="shared" si="31"/>
        <v>9.5</v>
      </c>
      <c r="V201" s="198">
        <f t="shared" si="39"/>
        <v>50</v>
      </c>
      <c r="W201" s="289"/>
      <c r="X201" s="289"/>
      <c r="Y201" s="289"/>
      <c r="Z201" s="311">
        <v>11</v>
      </c>
      <c r="AA201" s="311">
        <v>8</v>
      </c>
      <c r="AB201" s="277">
        <f t="shared" si="43"/>
        <v>72.727272727272734</v>
      </c>
    </row>
    <row r="202" spans="1:28" ht="31.5" x14ac:dyDescent="0.25">
      <c r="A202" s="303">
        <v>194</v>
      </c>
      <c r="B202" s="231" t="s">
        <v>103</v>
      </c>
      <c r="C202" s="231" t="s">
        <v>33</v>
      </c>
      <c r="D202" s="322">
        <v>30.61</v>
      </c>
      <c r="E202" s="305">
        <v>30.61</v>
      </c>
      <c r="F202" s="305">
        <v>30.61</v>
      </c>
      <c r="G202" s="232">
        <v>13</v>
      </c>
      <c r="H202" s="232">
        <v>33</v>
      </c>
      <c r="I202" s="232">
        <v>46</v>
      </c>
      <c r="J202" s="234">
        <v>0.42469781117281935</v>
      </c>
      <c r="K202" s="234">
        <v>1.078079059131003</v>
      </c>
      <c r="L202" s="234">
        <v>1.5027768703038222</v>
      </c>
      <c r="M202" s="196">
        <f t="shared" si="32"/>
        <v>5</v>
      </c>
      <c r="N202" s="198">
        <f t="shared" si="33"/>
        <v>2</v>
      </c>
      <c r="O202" s="197">
        <f t="shared" ref="O202:O265" si="44">I202*M202/100</f>
        <v>2.2999999999999998</v>
      </c>
      <c r="P202" s="198">
        <f t="shared" si="34"/>
        <v>0</v>
      </c>
      <c r="Q202" s="197">
        <f t="shared" si="35"/>
        <v>0.5</v>
      </c>
      <c r="R202" s="198">
        <f t="shared" si="36"/>
        <v>25</v>
      </c>
      <c r="S202" s="198">
        <f t="shared" si="37"/>
        <v>2</v>
      </c>
      <c r="T202" s="198">
        <f t="shared" si="38"/>
        <v>0</v>
      </c>
      <c r="U202" s="197">
        <f t="shared" ref="U202:U265" si="45">N202*V202/100</f>
        <v>0</v>
      </c>
      <c r="V202" s="198">
        <v>0</v>
      </c>
      <c r="W202" s="289">
        <v>2</v>
      </c>
      <c r="X202" s="289"/>
      <c r="Y202" s="289"/>
      <c r="Z202" s="311">
        <v>1</v>
      </c>
      <c r="AA202" s="311">
        <v>0</v>
      </c>
      <c r="AB202" s="277">
        <f t="shared" si="43"/>
        <v>0</v>
      </c>
    </row>
    <row r="203" spans="1:28" ht="31.5" x14ac:dyDescent="0.25">
      <c r="A203" s="303">
        <v>195</v>
      </c>
      <c r="B203" s="231" t="s">
        <v>712</v>
      </c>
      <c r="C203" s="231" t="s">
        <v>33</v>
      </c>
      <c r="D203" s="322">
        <v>12.31</v>
      </c>
      <c r="E203" s="305">
        <v>12.31</v>
      </c>
      <c r="F203" s="305">
        <v>12.31</v>
      </c>
      <c r="G203" s="232">
        <v>40</v>
      </c>
      <c r="H203" s="232">
        <v>30</v>
      </c>
      <c r="I203" s="232">
        <v>33</v>
      </c>
      <c r="J203" s="234">
        <v>3.249390739236393</v>
      </c>
      <c r="K203" s="234">
        <v>2.4370430544272947</v>
      </c>
      <c r="L203" s="234">
        <v>2.6807473598700242</v>
      </c>
      <c r="M203" s="196">
        <f t="shared" ref="M203:M264" si="46">IF(I203&lt;VLOOKUP(L203,$M$505:$Q$513,2),0,VLOOKUP(L203,$M$505:$Q$513,3))</f>
        <v>7</v>
      </c>
      <c r="N203" s="198">
        <f t="shared" ref="N203:N265" si="47">ROUNDDOWN(O203,0)</f>
        <v>2</v>
      </c>
      <c r="O203" s="197">
        <f t="shared" si="44"/>
        <v>2.31</v>
      </c>
      <c r="P203" s="198">
        <f t="shared" ref="P203:P266" si="48">ROUNDDOWN(Q203,0)</f>
        <v>0</v>
      </c>
      <c r="Q203" s="197">
        <f t="shared" ref="Q203:Q266" si="49">N203*R203/100</f>
        <v>0.5</v>
      </c>
      <c r="R203" s="198">
        <f t="shared" ref="R203:R266" si="50">IF(I203&lt;VLOOKUP(L203,$M$505:$Q$513,2),0,VLOOKUP(L203,$M$505:$Q$513,4))</f>
        <v>25</v>
      </c>
      <c r="S203" s="198">
        <f t="shared" ref="S203:S266" si="51">N203-P203-T203</f>
        <v>1</v>
      </c>
      <c r="T203" s="198">
        <f t="shared" ref="T203:T266" si="52">ROUNDDOWN(U203,0)</f>
        <v>1</v>
      </c>
      <c r="U203" s="197">
        <f t="shared" si="45"/>
        <v>1</v>
      </c>
      <c r="V203" s="198">
        <f t="shared" ref="V203:V265" si="53">IF(I203&lt;VLOOKUP(L203,$M$505:$Q$513,2),0,VLOOKUP(L203,$M$505:$Q$513,5))</f>
        <v>50</v>
      </c>
      <c r="W203" s="289">
        <v>3</v>
      </c>
      <c r="X203" s="289"/>
      <c r="Y203" s="289">
        <v>1</v>
      </c>
      <c r="Z203" s="311"/>
      <c r="AA203" s="311"/>
      <c r="AB203" s="277"/>
    </row>
    <row r="204" spans="1:28" ht="31.5" x14ac:dyDescent="0.25">
      <c r="A204" s="303">
        <v>196</v>
      </c>
      <c r="B204" s="231" t="s">
        <v>701</v>
      </c>
      <c r="C204" s="231" t="s">
        <v>33</v>
      </c>
      <c r="D204" s="322"/>
      <c r="E204" s="305"/>
      <c r="F204" s="305">
        <v>53.49</v>
      </c>
      <c r="G204" s="232"/>
      <c r="H204" s="232"/>
      <c r="I204" s="232">
        <v>111</v>
      </c>
      <c r="J204" s="234"/>
      <c r="K204" s="234">
        <v>1.55</v>
      </c>
      <c r="L204" s="234">
        <v>2.0751542344363432</v>
      </c>
      <c r="M204" s="196">
        <f t="shared" si="46"/>
        <v>7</v>
      </c>
      <c r="N204" s="198">
        <f t="shared" si="47"/>
        <v>7</v>
      </c>
      <c r="O204" s="197">
        <f t="shared" si="44"/>
        <v>7.77</v>
      </c>
      <c r="P204" s="198">
        <f t="shared" si="48"/>
        <v>1</v>
      </c>
      <c r="Q204" s="197">
        <f t="shared" si="49"/>
        <v>1.75</v>
      </c>
      <c r="R204" s="198">
        <f t="shared" si="50"/>
        <v>25</v>
      </c>
      <c r="S204" s="198">
        <f t="shared" si="51"/>
        <v>4</v>
      </c>
      <c r="T204" s="198">
        <f t="shared" si="52"/>
        <v>2</v>
      </c>
      <c r="U204" s="197">
        <f t="shared" si="45"/>
        <v>2.8</v>
      </c>
      <c r="V204" s="198">
        <v>40</v>
      </c>
      <c r="W204" s="289">
        <v>9</v>
      </c>
      <c r="X204" s="289">
        <v>2</v>
      </c>
      <c r="Y204" s="289">
        <v>2</v>
      </c>
      <c r="Z204" s="311">
        <v>0</v>
      </c>
      <c r="AA204" s="311"/>
      <c r="AB204" s="277"/>
    </row>
    <row r="205" spans="1:28" ht="31.5" hidden="1" x14ac:dyDescent="0.25">
      <c r="A205" s="303">
        <v>197</v>
      </c>
      <c r="B205" s="231" t="s">
        <v>713</v>
      </c>
      <c r="C205" s="231" t="s">
        <v>33</v>
      </c>
      <c r="D205" s="322"/>
      <c r="E205" s="305"/>
      <c r="F205" s="305">
        <v>0</v>
      </c>
      <c r="G205" s="232"/>
      <c r="H205" s="232"/>
      <c r="I205" s="232">
        <v>0</v>
      </c>
      <c r="J205" s="234" t="e">
        <v>#DIV/0!</v>
      </c>
      <c r="K205" s="234" t="e">
        <v>#DIV/0!</v>
      </c>
      <c r="L205" s="234"/>
      <c r="M205" s="196">
        <f t="shared" si="46"/>
        <v>0</v>
      </c>
      <c r="N205" s="198">
        <f t="shared" si="47"/>
        <v>0</v>
      </c>
      <c r="O205" s="197">
        <f t="shared" si="44"/>
        <v>0</v>
      </c>
      <c r="P205" s="198">
        <f t="shared" si="48"/>
        <v>0</v>
      </c>
      <c r="Q205" s="197">
        <f t="shared" si="49"/>
        <v>0</v>
      </c>
      <c r="R205" s="198">
        <f t="shared" si="50"/>
        <v>0</v>
      </c>
      <c r="S205" s="198">
        <f t="shared" si="51"/>
        <v>0</v>
      </c>
      <c r="T205" s="198">
        <f t="shared" si="52"/>
        <v>0</v>
      </c>
      <c r="U205" s="197">
        <f t="shared" si="45"/>
        <v>0</v>
      </c>
      <c r="V205" s="198">
        <f t="shared" si="53"/>
        <v>0</v>
      </c>
      <c r="W205" s="289"/>
      <c r="X205" s="289"/>
      <c r="Y205" s="289"/>
      <c r="Z205" s="231"/>
      <c r="AA205" s="231"/>
      <c r="AB205" s="239"/>
    </row>
    <row r="206" spans="1:28" ht="47.25" x14ac:dyDescent="0.25">
      <c r="A206" s="303">
        <v>198</v>
      </c>
      <c r="B206" s="231" t="s">
        <v>178</v>
      </c>
      <c r="C206" s="231" t="s">
        <v>33</v>
      </c>
      <c r="D206" s="322">
        <v>95</v>
      </c>
      <c r="E206" s="305">
        <v>100</v>
      </c>
      <c r="F206" s="305">
        <v>99.98</v>
      </c>
      <c r="G206" s="232">
        <v>240</v>
      </c>
      <c r="H206" s="232">
        <v>286</v>
      </c>
      <c r="I206" s="232">
        <v>351</v>
      </c>
      <c r="J206" s="234">
        <v>2.5263157894736841</v>
      </c>
      <c r="K206" s="234">
        <v>2.86</v>
      </c>
      <c r="L206" s="234">
        <v>3.5107021404280854</v>
      </c>
      <c r="M206" s="196">
        <f t="shared" si="46"/>
        <v>7</v>
      </c>
      <c r="N206" s="198">
        <f t="shared" si="47"/>
        <v>24</v>
      </c>
      <c r="O206" s="197">
        <f t="shared" si="44"/>
        <v>24.57</v>
      </c>
      <c r="P206" s="198">
        <f t="shared" si="48"/>
        <v>6</v>
      </c>
      <c r="Q206" s="197">
        <f t="shared" si="49"/>
        <v>6</v>
      </c>
      <c r="R206" s="198">
        <f t="shared" si="50"/>
        <v>25</v>
      </c>
      <c r="S206" s="198">
        <f t="shared" si="51"/>
        <v>6</v>
      </c>
      <c r="T206" s="198">
        <f t="shared" si="52"/>
        <v>12</v>
      </c>
      <c r="U206" s="197">
        <f t="shared" si="45"/>
        <v>12</v>
      </c>
      <c r="V206" s="198">
        <f t="shared" si="53"/>
        <v>50</v>
      </c>
      <c r="W206" s="289">
        <v>24</v>
      </c>
      <c r="X206" s="289">
        <v>6</v>
      </c>
      <c r="Y206" s="289">
        <v>9</v>
      </c>
      <c r="Z206" s="311">
        <v>20</v>
      </c>
      <c r="AA206" s="311">
        <v>8</v>
      </c>
      <c r="AB206" s="277">
        <f t="shared" ref="AB206:AB208" si="54">AA206*100/Z206</f>
        <v>40</v>
      </c>
    </row>
    <row r="207" spans="1:28" ht="31.5" x14ac:dyDescent="0.25">
      <c r="A207" s="303">
        <v>199</v>
      </c>
      <c r="B207" s="231" t="s">
        <v>102</v>
      </c>
      <c r="C207" s="231" t="s">
        <v>473</v>
      </c>
      <c r="D207" s="322">
        <v>54.7</v>
      </c>
      <c r="E207" s="305">
        <v>54.7</v>
      </c>
      <c r="F207" s="305">
        <v>54.7</v>
      </c>
      <c r="G207" s="232">
        <v>137</v>
      </c>
      <c r="H207" s="232">
        <v>122</v>
      </c>
      <c r="I207" s="232">
        <v>135</v>
      </c>
      <c r="J207" s="234">
        <v>2.5045703839122484</v>
      </c>
      <c r="K207" s="234">
        <v>2.2303473491773307</v>
      </c>
      <c r="L207" s="234">
        <v>2.4680073126142594</v>
      </c>
      <c r="M207" s="196">
        <f t="shared" si="46"/>
        <v>7</v>
      </c>
      <c r="N207" s="198">
        <f t="shared" si="47"/>
        <v>9</v>
      </c>
      <c r="O207" s="197">
        <f t="shared" si="44"/>
        <v>9.4499999999999993</v>
      </c>
      <c r="P207" s="198">
        <f t="shared" si="48"/>
        <v>1</v>
      </c>
      <c r="Q207" s="197">
        <f t="shared" si="49"/>
        <v>1.17</v>
      </c>
      <c r="R207" s="198">
        <v>13</v>
      </c>
      <c r="S207" s="198">
        <f t="shared" si="51"/>
        <v>4</v>
      </c>
      <c r="T207" s="198">
        <f t="shared" si="52"/>
        <v>4</v>
      </c>
      <c r="U207" s="197">
        <f t="shared" si="45"/>
        <v>4.5</v>
      </c>
      <c r="V207" s="198">
        <f t="shared" si="53"/>
        <v>50</v>
      </c>
      <c r="W207" s="289">
        <v>9</v>
      </c>
      <c r="X207" s="289">
        <v>1</v>
      </c>
      <c r="Y207" s="289">
        <v>6</v>
      </c>
      <c r="Z207" s="311">
        <v>8</v>
      </c>
      <c r="AA207" s="311">
        <v>8</v>
      </c>
      <c r="AB207" s="277">
        <f t="shared" si="54"/>
        <v>100</v>
      </c>
    </row>
    <row r="208" spans="1:28" x14ac:dyDescent="0.25">
      <c r="A208" s="303">
        <v>200</v>
      </c>
      <c r="B208" s="231" t="s">
        <v>259</v>
      </c>
      <c r="C208" s="231" t="s">
        <v>33</v>
      </c>
      <c r="D208" s="322">
        <v>37.1</v>
      </c>
      <c r="E208" s="305">
        <v>37.1</v>
      </c>
      <c r="F208" s="305">
        <v>37.1</v>
      </c>
      <c r="G208" s="232">
        <v>179</v>
      </c>
      <c r="H208" s="232">
        <v>322</v>
      </c>
      <c r="I208" s="232">
        <v>347</v>
      </c>
      <c r="J208" s="234">
        <v>4.8247978436657677</v>
      </c>
      <c r="K208" s="234">
        <v>8.6792452830188669</v>
      </c>
      <c r="L208" s="234">
        <v>9.3530997304582204</v>
      </c>
      <c r="M208" s="196">
        <v>6</v>
      </c>
      <c r="N208" s="198">
        <f t="shared" si="47"/>
        <v>20</v>
      </c>
      <c r="O208" s="197">
        <f t="shared" si="44"/>
        <v>20.82</v>
      </c>
      <c r="P208" s="198">
        <f t="shared" si="48"/>
        <v>4</v>
      </c>
      <c r="Q208" s="197">
        <f t="shared" si="49"/>
        <v>4</v>
      </c>
      <c r="R208" s="198">
        <v>20</v>
      </c>
      <c r="S208" s="198">
        <f t="shared" si="51"/>
        <v>12</v>
      </c>
      <c r="T208" s="198">
        <f t="shared" si="52"/>
        <v>4</v>
      </c>
      <c r="U208" s="197">
        <f t="shared" si="45"/>
        <v>4</v>
      </c>
      <c r="V208" s="198">
        <v>20</v>
      </c>
      <c r="W208" s="289">
        <v>20</v>
      </c>
      <c r="X208" s="289">
        <v>4</v>
      </c>
      <c r="Y208" s="289">
        <v>4</v>
      </c>
      <c r="Z208" s="311">
        <v>20</v>
      </c>
      <c r="AA208" s="311">
        <v>8</v>
      </c>
      <c r="AB208" s="277">
        <f t="shared" si="54"/>
        <v>40</v>
      </c>
    </row>
    <row r="209" spans="1:28" hidden="1" x14ac:dyDescent="0.25">
      <c r="A209" s="303">
        <v>201</v>
      </c>
      <c r="B209" s="231" t="s">
        <v>444</v>
      </c>
      <c r="C209" s="231" t="s">
        <v>33</v>
      </c>
      <c r="D209" s="322"/>
      <c r="E209" s="305"/>
      <c r="F209" s="305"/>
      <c r="G209" s="232"/>
      <c r="H209" s="232"/>
      <c r="I209" s="232"/>
      <c r="J209" s="234"/>
      <c r="K209" s="234"/>
      <c r="L209" s="234"/>
      <c r="M209" s="196">
        <f t="shared" si="46"/>
        <v>0</v>
      </c>
      <c r="N209" s="198">
        <f t="shared" si="47"/>
        <v>0</v>
      </c>
      <c r="O209" s="197">
        <f t="shared" si="44"/>
        <v>0</v>
      </c>
      <c r="P209" s="198">
        <f t="shared" si="48"/>
        <v>0</v>
      </c>
      <c r="Q209" s="197">
        <f t="shared" si="49"/>
        <v>0</v>
      </c>
      <c r="R209" s="198">
        <f t="shared" si="50"/>
        <v>0</v>
      </c>
      <c r="S209" s="198">
        <f t="shared" si="51"/>
        <v>0</v>
      </c>
      <c r="T209" s="198">
        <f t="shared" si="52"/>
        <v>0</v>
      </c>
      <c r="U209" s="197">
        <f t="shared" si="45"/>
        <v>0</v>
      </c>
      <c r="V209" s="198">
        <f t="shared" si="53"/>
        <v>0</v>
      </c>
      <c r="W209" s="289"/>
      <c r="X209" s="289"/>
      <c r="Y209" s="289"/>
      <c r="Z209" s="231"/>
      <c r="AA209" s="231"/>
      <c r="AB209" s="239"/>
    </row>
    <row r="210" spans="1:28" ht="31.5" hidden="1" x14ac:dyDescent="0.25">
      <c r="A210" s="303">
        <v>202</v>
      </c>
      <c r="B210" s="231" t="s">
        <v>714</v>
      </c>
      <c r="C210" s="231" t="s">
        <v>35</v>
      </c>
      <c r="D210" s="322"/>
      <c r="E210" s="305"/>
      <c r="F210" s="305">
        <v>0</v>
      </c>
      <c r="G210" s="232"/>
      <c r="H210" s="232"/>
      <c r="I210" s="232">
        <v>0</v>
      </c>
      <c r="J210" s="234" t="e">
        <v>#DIV/0!</v>
      </c>
      <c r="K210" s="234" t="e">
        <v>#DIV/0!</v>
      </c>
      <c r="L210" s="234"/>
      <c r="M210" s="196">
        <f t="shared" si="46"/>
        <v>0</v>
      </c>
      <c r="N210" s="198">
        <f t="shared" si="47"/>
        <v>0</v>
      </c>
      <c r="O210" s="197">
        <f t="shared" si="44"/>
        <v>0</v>
      </c>
      <c r="P210" s="198">
        <f t="shared" si="48"/>
        <v>0</v>
      </c>
      <c r="Q210" s="197">
        <f t="shared" si="49"/>
        <v>0</v>
      </c>
      <c r="R210" s="198">
        <f t="shared" si="50"/>
        <v>0</v>
      </c>
      <c r="S210" s="198">
        <f t="shared" si="51"/>
        <v>0</v>
      </c>
      <c r="T210" s="198">
        <f t="shared" si="52"/>
        <v>0</v>
      </c>
      <c r="U210" s="197">
        <f t="shared" si="45"/>
        <v>0</v>
      </c>
      <c r="V210" s="198">
        <f t="shared" si="53"/>
        <v>0</v>
      </c>
      <c r="W210" s="289"/>
      <c r="X210" s="289"/>
      <c r="Y210" s="289"/>
      <c r="Z210" s="231"/>
      <c r="AA210" s="231"/>
      <c r="AB210" s="239"/>
    </row>
    <row r="211" spans="1:28" ht="31.5" hidden="1" x14ac:dyDescent="0.25">
      <c r="A211" s="303">
        <v>203</v>
      </c>
      <c r="B211" s="231" t="s">
        <v>680</v>
      </c>
      <c r="C211" s="231" t="s">
        <v>35</v>
      </c>
      <c r="D211" s="322"/>
      <c r="E211" s="305"/>
      <c r="F211" s="305">
        <v>0</v>
      </c>
      <c r="G211" s="232"/>
      <c r="H211" s="232"/>
      <c r="I211" s="232">
        <v>0</v>
      </c>
      <c r="J211" s="234" t="e">
        <v>#DIV/0!</v>
      </c>
      <c r="K211" s="234" t="e">
        <v>#DIV/0!</v>
      </c>
      <c r="L211" s="234"/>
      <c r="M211" s="196">
        <f t="shared" si="46"/>
        <v>0</v>
      </c>
      <c r="N211" s="198">
        <f t="shared" si="47"/>
        <v>0</v>
      </c>
      <c r="O211" s="197">
        <f t="shared" si="44"/>
        <v>0</v>
      </c>
      <c r="P211" s="198">
        <f t="shared" si="48"/>
        <v>0</v>
      </c>
      <c r="Q211" s="197">
        <f t="shared" si="49"/>
        <v>0</v>
      </c>
      <c r="R211" s="198">
        <f t="shared" si="50"/>
        <v>0</v>
      </c>
      <c r="S211" s="198">
        <f t="shared" si="51"/>
        <v>0</v>
      </c>
      <c r="T211" s="198">
        <f t="shared" si="52"/>
        <v>0</v>
      </c>
      <c r="U211" s="197">
        <f t="shared" si="45"/>
        <v>0</v>
      </c>
      <c r="V211" s="198">
        <f t="shared" si="53"/>
        <v>0</v>
      </c>
      <c r="W211" s="289"/>
      <c r="X211" s="289"/>
      <c r="Y211" s="289"/>
      <c r="Z211" s="231"/>
      <c r="AA211" s="231"/>
      <c r="AB211" s="239"/>
    </row>
    <row r="212" spans="1:28" hidden="1" x14ac:dyDescent="0.25">
      <c r="A212" s="303">
        <v>204</v>
      </c>
      <c r="B212" s="231" t="s">
        <v>2</v>
      </c>
      <c r="C212" s="231" t="s">
        <v>35</v>
      </c>
      <c r="D212" s="322"/>
      <c r="E212" s="305"/>
      <c r="F212" s="305">
        <v>138.1</v>
      </c>
      <c r="G212" s="232"/>
      <c r="H212" s="232"/>
      <c r="I212" s="232">
        <v>65</v>
      </c>
      <c r="J212" s="234" t="e">
        <v>#DIV/0!</v>
      </c>
      <c r="K212" s="234" t="e">
        <v>#DIV/0!</v>
      </c>
      <c r="L212" s="234">
        <v>0.47067342505430848</v>
      </c>
      <c r="M212" s="196">
        <v>0</v>
      </c>
      <c r="N212" s="198">
        <f t="shared" si="47"/>
        <v>0</v>
      </c>
      <c r="O212" s="197">
        <f t="shared" si="44"/>
        <v>0</v>
      </c>
      <c r="P212" s="198">
        <f t="shared" si="48"/>
        <v>0</v>
      </c>
      <c r="Q212" s="197">
        <f t="shared" si="49"/>
        <v>0</v>
      </c>
      <c r="R212" s="198">
        <f t="shared" si="50"/>
        <v>0</v>
      </c>
      <c r="S212" s="198">
        <f t="shared" si="51"/>
        <v>0</v>
      </c>
      <c r="T212" s="198">
        <f t="shared" si="52"/>
        <v>0</v>
      </c>
      <c r="U212" s="197">
        <f t="shared" si="45"/>
        <v>0</v>
      </c>
      <c r="V212" s="198">
        <f t="shared" si="53"/>
        <v>0</v>
      </c>
      <c r="W212" s="289"/>
      <c r="X212" s="289"/>
      <c r="Y212" s="289"/>
      <c r="Z212" s="231"/>
      <c r="AA212" s="231"/>
      <c r="AB212" s="239"/>
    </row>
    <row r="213" spans="1:28" ht="31.5" hidden="1" x14ac:dyDescent="0.25">
      <c r="A213" s="303">
        <v>205</v>
      </c>
      <c r="B213" s="231" t="s">
        <v>209</v>
      </c>
      <c r="C213" s="231" t="s">
        <v>35</v>
      </c>
      <c r="D213" s="322"/>
      <c r="E213" s="305"/>
      <c r="F213" s="305">
        <v>0</v>
      </c>
      <c r="G213" s="232"/>
      <c r="H213" s="232"/>
      <c r="I213" s="232">
        <v>0</v>
      </c>
      <c r="J213" s="234" t="e">
        <v>#DIV/0!</v>
      </c>
      <c r="K213" s="234" t="e">
        <v>#DIV/0!</v>
      </c>
      <c r="L213" s="234"/>
      <c r="M213" s="196">
        <f t="shared" si="46"/>
        <v>0</v>
      </c>
      <c r="N213" s="198">
        <f t="shared" si="47"/>
        <v>0</v>
      </c>
      <c r="O213" s="197">
        <f t="shared" si="44"/>
        <v>0</v>
      </c>
      <c r="P213" s="198">
        <f t="shared" si="48"/>
        <v>0</v>
      </c>
      <c r="Q213" s="197">
        <f t="shared" si="49"/>
        <v>0</v>
      </c>
      <c r="R213" s="198">
        <f t="shared" si="50"/>
        <v>0</v>
      </c>
      <c r="S213" s="198">
        <f t="shared" si="51"/>
        <v>0</v>
      </c>
      <c r="T213" s="198">
        <f t="shared" si="52"/>
        <v>0</v>
      </c>
      <c r="U213" s="197">
        <f t="shared" si="45"/>
        <v>0</v>
      </c>
      <c r="V213" s="198">
        <f t="shared" si="53"/>
        <v>0</v>
      </c>
      <c r="W213" s="289"/>
      <c r="X213" s="289"/>
      <c r="Y213" s="289"/>
      <c r="Z213" s="231"/>
      <c r="AA213" s="231"/>
      <c r="AB213" s="239"/>
    </row>
    <row r="214" spans="1:28" ht="47.25" hidden="1" x14ac:dyDescent="0.25">
      <c r="A214" s="303">
        <v>206</v>
      </c>
      <c r="B214" s="231" t="s">
        <v>104</v>
      </c>
      <c r="C214" s="231" t="s">
        <v>35</v>
      </c>
      <c r="D214" s="322"/>
      <c r="E214" s="305"/>
      <c r="F214" s="305">
        <v>168.4</v>
      </c>
      <c r="G214" s="232"/>
      <c r="H214" s="232"/>
      <c r="I214" s="232">
        <v>151</v>
      </c>
      <c r="J214" s="234"/>
      <c r="K214" s="234"/>
      <c r="L214" s="234">
        <v>0.89667458432304037</v>
      </c>
      <c r="M214" s="196">
        <v>0</v>
      </c>
      <c r="N214" s="198">
        <f t="shared" si="47"/>
        <v>0</v>
      </c>
      <c r="O214" s="197">
        <f t="shared" si="44"/>
        <v>0</v>
      </c>
      <c r="P214" s="198">
        <f t="shared" si="48"/>
        <v>0</v>
      </c>
      <c r="Q214" s="197">
        <f t="shared" si="49"/>
        <v>0</v>
      </c>
      <c r="R214" s="198">
        <f t="shared" si="50"/>
        <v>0</v>
      </c>
      <c r="S214" s="198">
        <f t="shared" si="51"/>
        <v>0</v>
      </c>
      <c r="T214" s="198">
        <f t="shared" si="52"/>
        <v>0</v>
      </c>
      <c r="U214" s="197">
        <f t="shared" si="45"/>
        <v>0</v>
      </c>
      <c r="V214" s="198">
        <f t="shared" si="53"/>
        <v>0</v>
      </c>
      <c r="W214" s="289">
        <v>5</v>
      </c>
      <c r="X214" s="289">
        <v>1</v>
      </c>
      <c r="Y214" s="289">
        <v>1</v>
      </c>
      <c r="Z214" s="311" t="s">
        <v>861</v>
      </c>
      <c r="AA214" s="311"/>
      <c r="AB214" s="239"/>
    </row>
    <row r="215" spans="1:28" hidden="1" x14ac:dyDescent="0.25">
      <c r="A215" s="303">
        <v>207</v>
      </c>
      <c r="B215" s="231" t="s">
        <v>444</v>
      </c>
      <c r="C215" s="231" t="s">
        <v>35</v>
      </c>
      <c r="D215" s="322"/>
      <c r="E215" s="305"/>
      <c r="F215" s="305"/>
      <c r="G215" s="232"/>
      <c r="H215" s="232"/>
      <c r="I215" s="232"/>
      <c r="J215" s="234"/>
      <c r="K215" s="234"/>
      <c r="L215" s="234"/>
      <c r="M215" s="196">
        <f t="shared" si="46"/>
        <v>0</v>
      </c>
      <c r="N215" s="198">
        <f t="shared" si="47"/>
        <v>0</v>
      </c>
      <c r="O215" s="197">
        <f t="shared" si="44"/>
        <v>0</v>
      </c>
      <c r="P215" s="198">
        <f t="shared" si="48"/>
        <v>0</v>
      </c>
      <c r="Q215" s="197">
        <f t="shared" si="49"/>
        <v>0</v>
      </c>
      <c r="R215" s="198">
        <f t="shared" si="50"/>
        <v>0</v>
      </c>
      <c r="S215" s="198">
        <f t="shared" si="51"/>
        <v>0</v>
      </c>
      <c r="T215" s="198">
        <f t="shared" si="52"/>
        <v>0</v>
      </c>
      <c r="U215" s="197">
        <f t="shared" si="45"/>
        <v>0</v>
      </c>
      <c r="V215" s="198">
        <f t="shared" si="53"/>
        <v>0</v>
      </c>
      <c r="W215" s="289"/>
      <c r="X215" s="289"/>
      <c r="Y215" s="289"/>
      <c r="Z215" s="231"/>
      <c r="AA215" s="231"/>
      <c r="AB215" s="239"/>
    </row>
    <row r="216" spans="1:28" hidden="1" x14ac:dyDescent="0.25">
      <c r="A216" s="303">
        <v>208</v>
      </c>
      <c r="B216" s="231" t="s">
        <v>2</v>
      </c>
      <c r="C216" s="231" t="s">
        <v>36</v>
      </c>
      <c r="D216" s="322">
        <v>266.14</v>
      </c>
      <c r="E216" s="305">
        <v>266.14</v>
      </c>
      <c r="F216" s="305">
        <v>245.91</v>
      </c>
      <c r="G216" s="232">
        <v>0</v>
      </c>
      <c r="H216" s="232">
        <v>64</v>
      </c>
      <c r="I216" s="232">
        <v>137</v>
      </c>
      <c r="J216" s="234">
        <v>0</v>
      </c>
      <c r="K216" s="234">
        <v>0.24047493800255507</v>
      </c>
      <c r="L216" s="234">
        <v>0.55711439144402419</v>
      </c>
      <c r="M216" s="196">
        <v>0</v>
      </c>
      <c r="N216" s="198">
        <f t="shared" si="47"/>
        <v>0</v>
      </c>
      <c r="O216" s="197">
        <f t="shared" si="44"/>
        <v>0</v>
      </c>
      <c r="P216" s="198">
        <f t="shared" si="48"/>
        <v>0</v>
      </c>
      <c r="Q216" s="197">
        <f t="shared" si="49"/>
        <v>0</v>
      </c>
      <c r="R216" s="198">
        <f t="shared" si="50"/>
        <v>0</v>
      </c>
      <c r="S216" s="198">
        <f t="shared" si="51"/>
        <v>0</v>
      </c>
      <c r="T216" s="198">
        <f t="shared" si="52"/>
        <v>0</v>
      </c>
      <c r="U216" s="197">
        <f t="shared" si="45"/>
        <v>0</v>
      </c>
      <c r="V216" s="198">
        <f t="shared" si="53"/>
        <v>0</v>
      </c>
      <c r="W216" s="289"/>
      <c r="X216" s="289"/>
      <c r="Y216" s="289"/>
      <c r="Z216" s="311"/>
      <c r="AA216" s="311"/>
      <c r="AB216" s="277"/>
    </row>
    <row r="217" spans="1:28" ht="47.25" x14ac:dyDescent="0.25">
      <c r="A217" s="303">
        <v>209</v>
      </c>
      <c r="B217" s="231" t="s">
        <v>826</v>
      </c>
      <c r="C217" s="231" t="s">
        <v>36</v>
      </c>
      <c r="D217" s="322">
        <v>83</v>
      </c>
      <c r="E217" s="305">
        <v>83</v>
      </c>
      <c r="F217" s="305">
        <v>82.98</v>
      </c>
      <c r="G217" s="232">
        <v>77</v>
      </c>
      <c r="H217" s="232">
        <v>84</v>
      </c>
      <c r="I217" s="232">
        <v>195</v>
      </c>
      <c r="J217" s="234">
        <v>0.92771084337349397</v>
      </c>
      <c r="K217" s="234">
        <v>1.0120481927710843</v>
      </c>
      <c r="L217" s="234">
        <v>2.3499638467100503</v>
      </c>
      <c r="M217" s="196">
        <v>3</v>
      </c>
      <c r="N217" s="198">
        <f t="shared" si="47"/>
        <v>5</v>
      </c>
      <c r="O217" s="197">
        <f t="shared" si="44"/>
        <v>5.85</v>
      </c>
      <c r="P217" s="198">
        <f t="shared" si="48"/>
        <v>0</v>
      </c>
      <c r="Q217" s="197">
        <f t="shared" si="49"/>
        <v>0</v>
      </c>
      <c r="R217" s="198">
        <v>0</v>
      </c>
      <c r="S217" s="198">
        <f t="shared" si="51"/>
        <v>3</v>
      </c>
      <c r="T217" s="198">
        <f t="shared" si="52"/>
        <v>2</v>
      </c>
      <c r="U217" s="197">
        <f t="shared" si="45"/>
        <v>2.25</v>
      </c>
      <c r="V217" s="198">
        <v>45</v>
      </c>
      <c r="W217" s="209">
        <v>5</v>
      </c>
      <c r="X217" s="289"/>
      <c r="Y217" s="289">
        <v>5</v>
      </c>
      <c r="Z217" s="311">
        <v>4</v>
      </c>
      <c r="AA217" s="311" t="s">
        <v>844</v>
      </c>
      <c r="AB217" s="277"/>
    </row>
    <row r="218" spans="1:28" hidden="1" x14ac:dyDescent="0.25">
      <c r="A218" s="303">
        <v>210</v>
      </c>
      <c r="B218" s="231" t="s">
        <v>444</v>
      </c>
      <c r="C218" s="231" t="s">
        <v>36</v>
      </c>
      <c r="D218" s="322"/>
      <c r="E218" s="305"/>
      <c r="F218" s="305"/>
      <c r="G218" s="232"/>
      <c r="H218" s="232"/>
      <c r="I218" s="232"/>
      <c r="J218" s="234"/>
      <c r="K218" s="234"/>
      <c r="L218" s="234"/>
      <c r="M218" s="196">
        <f t="shared" si="46"/>
        <v>0</v>
      </c>
      <c r="N218" s="198">
        <f t="shared" si="47"/>
        <v>0</v>
      </c>
      <c r="O218" s="197">
        <f t="shared" si="44"/>
        <v>0</v>
      </c>
      <c r="P218" s="198">
        <f t="shared" si="48"/>
        <v>0</v>
      </c>
      <c r="Q218" s="197">
        <f t="shared" si="49"/>
        <v>0</v>
      </c>
      <c r="R218" s="198">
        <f t="shared" si="50"/>
        <v>0</v>
      </c>
      <c r="S218" s="198">
        <f t="shared" si="51"/>
        <v>0</v>
      </c>
      <c r="T218" s="198">
        <f t="shared" si="52"/>
        <v>0</v>
      </c>
      <c r="U218" s="197">
        <f t="shared" si="45"/>
        <v>0</v>
      </c>
      <c r="V218" s="198">
        <f t="shared" si="53"/>
        <v>0</v>
      </c>
      <c r="W218" s="289"/>
      <c r="X218" s="289"/>
      <c r="Y218" s="289"/>
      <c r="Z218" s="231"/>
      <c r="AA218" s="231"/>
      <c r="AB218" s="239"/>
    </row>
    <row r="219" spans="1:28" ht="47.25" x14ac:dyDescent="0.25">
      <c r="A219" s="303">
        <v>211</v>
      </c>
      <c r="B219" s="231" t="s">
        <v>659</v>
      </c>
      <c r="C219" s="231" t="s">
        <v>716</v>
      </c>
      <c r="D219" s="322">
        <v>90</v>
      </c>
      <c r="E219" s="305">
        <v>90</v>
      </c>
      <c r="F219" s="305">
        <v>90</v>
      </c>
      <c r="G219" s="232">
        <v>914</v>
      </c>
      <c r="H219" s="232">
        <v>694</v>
      </c>
      <c r="I219" s="232">
        <v>895</v>
      </c>
      <c r="J219" s="234">
        <v>10.155555555555555</v>
      </c>
      <c r="K219" s="234">
        <v>7.7111111111111112</v>
      </c>
      <c r="L219" s="234">
        <v>9.9444444444444446</v>
      </c>
      <c r="M219" s="196">
        <v>4</v>
      </c>
      <c r="N219" s="198">
        <f t="shared" si="47"/>
        <v>35</v>
      </c>
      <c r="O219" s="197">
        <f t="shared" si="44"/>
        <v>35.799999999999997</v>
      </c>
      <c r="P219" s="198">
        <f t="shared" si="48"/>
        <v>8</v>
      </c>
      <c r="Q219" s="197">
        <f t="shared" si="49"/>
        <v>8.75</v>
      </c>
      <c r="R219" s="198">
        <f t="shared" si="50"/>
        <v>25</v>
      </c>
      <c r="S219" s="198">
        <f t="shared" si="51"/>
        <v>14</v>
      </c>
      <c r="T219" s="198">
        <f t="shared" si="52"/>
        <v>13</v>
      </c>
      <c r="U219" s="197">
        <f t="shared" si="45"/>
        <v>13.65</v>
      </c>
      <c r="V219" s="198">
        <v>39</v>
      </c>
      <c r="W219" s="289">
        <v>35</v>
      </c>
      <c r="X219" s="289">
        <v>8</v>
      </c>
      <c r="Y219" s="289">
        <v>13</v>
      </c>
      <c r="Z219" s="311">
        <v>20</v>
      </c>
      <c r="AA219" s="311">
        <v>8</v>
      </c>
      <c r="AB219" s="277">
        <f>AA219*100/Z219</f>
        <v>40</v>
      </c>
    </row>
    <row r="220" spans="1:28" ht="31.5" hidden="1" x14ac:dyDescent="0.25">
      <c r="A220" s="303">
        <v>212</v>
      </c>
      <c r="B220" s="231" t="s">
        <v>655</v>
      </c>
      <c r="C220" s="231" t="s">
        <v>716</v>
      </c>
      <c r="D220" s="322">
        <v>74.8</v>
      </c>
      <c r="E220" s="305">
        <v>74.8</v>
      </c>
      <c r="F220" s="305">
        <v>74.8</v>
      </c>
      <c r="G220" s="232">
        <v>204</v>
      </c>
      <c r="H220" s="232">
        <v>325</v>
      </c>
      <c r="I220" s="232">
        <v>538</v>
      </c>
      <c r="J220" s="234">
        <v>2.7272727272727275</v>
      </c>
      <c r="K220" s="234">
        <v>4.3449197860962565</v>
      </c>
      <c r="L220" s="234">
        <v>7.1925133689839571</v>
      </c>
      <c r="M220" s="196">
        <v>0</v>
      </c>
      <c r="N220" s="198">
        <f t="shared" si="47"/>
        <v>0</v>
      </c>
      <c r="O220" s="197">
        <f t="shared" si="44"/>
        <v>0</v>
      </c>
      <c r="P220" s="198">
        <f t="shared" si="48"/>
        <v>0</v>
      </c>
      <c r="Q220" s="197">
        <f t="shared" si="49"/>
        <v>0</v>
      </c>
      <c r="R220" s="198">
        <f t="shared" si="50"/>
        <v>25</v>
      </c>
      <c r="S220" s="198">
        <f t="shared" si="51"/>
        <v>0</v>
      </c>
      <c r="T220" s="198">
        <f t="shared" si="52"/>
        <v>0</v>
      </c>
      <c r="U220" s="197">
        <f t="shared" si="45"/>
        <v>0</v>
      </c>
      <c r="V220" s="198">
        <f t="shared" si="53"/>
        <v>50</v>
      </c>
      <c r="W220" s="289" t="s">
        <v>837</v>
      </c>
      <c r="X220" s="289"/>
      <c r="Y220" s="289"/>
      <c r="Z220" s="231"/>
      <c r="AA220" s="231"/>
      <c r="AB220" s="239"/>
    </row>
    <row r="221" spans="1:28" hidden="1" x14ac:dyDescent="0.25">
      <c r="A221" s="303">
        <v>213</v>
      </c>
      <c r="B221" s="231" t="s">
        <v>827</v>
      </c>
      <c r="C221" s="231" t="s">
        <v>716</v>
      </c>
      <c r="D221" s="322">
        <v>407.67</v>
      </c>
      <c r="E221" s="305">
        <v>407.67</v>
      </c>
      <c r="F221" s="305">
        <v>407.67</v>
      </c>
      <c r="G221" s="232">
        <v>109</v>
      </c>
      <c r="H221" s="232">
        <v>82</v>
      </c>
      <c r="I221" s="232">
        <v>34</v>
      </c>
      <c r="J221" s="234">
        <v>0.26737312041602274</v>
      </c>
      <c r="K221" s="234">
        <v>0.20114308141388867</v>
      </c>
      <c r="L221" s="234">
        <v>8.3400789854539206E-2</v>
      </c>
      <c r="M221" s="196">
        <v>0</v>
      </c>
      <c r="N221" s="198">
        <f t="shared" si="47"/>
        <v>0</v>
      </c>
      <c r="O221" s="197">
        <f t="shared" si="44"/>
        <v>0</v>
      </c>
      <c r="P221" s="198">
        <f t="shared" si="48"/>
        <v>0</v>
      </c>
      <c r="Q221" s="197">
        <f t="shared" si="49"/>
        <v>0</v>
      </c>
      <c r="R221" s="198">
        <f t="shared" si="50"/>
        <v>0</v>
      </c>
      <c r="S221" s="198">
        <f t="shared" si="51"/>
        <v>0</v>
      </c>
      <c r="T221" s="198">
        <f t="shared" si="52"/>
        <v>0</v>
      </c>
      <c r="U221" s="197">
        <f t="shared" si="45"/>
        <v>0</v>
      </c>
      <c r="V221" s="198">
        <f t="shared" si="53"/>
        <v>0</v>
      </c>
      <c r="W221" s="289"/>
      <c r="X221" s="289"/>
      <c r="Y221" s="289"/>
      <c r="Z221" s="311">
        <v>0</v>
      </c>
      <c r="AA221" s="311"/>
      <c r="AB221" s="277"/>
    </row>
    <row r="222" spans="1:28" ht="31.5" x14ac:dyDescent="0.25">
      <c r="A222" s="303">
        <v>214</v>
      </c>
      <c r="B222" s="231" t="s">
        <v>123</v>
      </c>
      <c r="C222" s="231" t="s">
        <v>716</v>
      </c>
      <c r="D222" s="322">
        <v>15.2</v>
      </c>
      <c r="E222" s="305">
        <v>15.2</v>
      </c>
      <c r="F222" s="305">
        <v>15.2</v>
      </c>
      <c r="G222" s="232">
        <v>109</v>
      </c>
      <c r="H222" s="232">
        <v>133</v>
      </c>
      <c r="I222" s="232">
        <v>96</v>
      </c>
      <c r="J222" s="234">
        <v>7.1710526315789478</v>
      </c>
      <c r="K222" s="234">
        <v>8.75</v>
      </c>
      <c r="L222" s="234">
        <v>6.3157894736842106</v>
      </c>
      <c r="M222" s="196">
        <v>6</v>
      </c>
      <c r="N222" s="198">
        <f t="shared" si="47"/>
        <v>5</v>
      </c>
      <c r="O222" s="197">
        <f t="shared" si="44"/>
        <v>5.76</v>
      </c>
      <c r="P222" s="198">
        <f t="shared" si="48"/>
        <v>0</v>
      </c>
      <c r="Q222" s="197">
        <f t="shared" si="49"/>
        <v>0</v>
      </c>
      <c r="R222" s="198">
        <v>0</v>
      </c>
      <c r="S222" s="198">
        <f t="shared" si="51"/>
        <v>3</v>
      </c>
      <c r="T222" s="198">
        <f t="shared" si="52"/>
        <v>2</v>
      </c>
      <c r="U222" s="197">
        <f t="shared" si="45"/>
        <v>2.5</v>
      </c>
      <c r="V222" s="198">
        <f t="shared" si="53"/>
        <v>50</v>
      </c>
      <c r="W222" s="289">
        <v>5</v>
      </c>
      <c r="X222" s="289">
        <v>0</v>
      </c>
      <c r="Y222" s="289">
        <v>2</v>
      </c>
      <c r="Z222" s="311">
        <v>6</v>
      </c>
      <c r="AA222" s="311" t="s">
        <v>844</v>
      </c>
      <c r="AB222" s="277"/>
    </row>
    <row r="223" spans="1:28" ht="31.5" hidden="1" x14ac:dyDescent="0.25">
      <c r="A223" s="303">
        <v>215</v>
      </c>
      <c r="B223" s="231" t="s">
        <v>102</v>
      </c>
      <c r="C223" s="231" t="s">
        <v>716</v>
      </c>
      <c r="D223" s="322"/>
      <c r="E223" s="305"/>
      <c r="F223" s="305"/>
      <c r="G223" s="232"/>
      <c r="H223" s="232"/>
      <c r="I223" s="232"/>
      <c r="J223" s="234"/>
      <c r="K223" s="234"/>
      <c r="L223" s="234"/>
      <c r="M223" s="196">
        <f t="shared" si="46"/>
        <v>0</v>
      </c>
      <c r="N223" s="198">
        <f t="shared" si="47"/>
        <v>0</v>
      </c>
      <c r="O223" s="197">
        <f t="shared" si="44"/>
        <v>0</v>
      </c>
      <c r="P223" s="198">
        <f t="shared" si="48"/>
        <v>0</v>
      </c>
      <c r="Q223" s="197">
        <f t="shared" si="49"/>
        <v>0</v>
      </c>
      <c r="R223" s="198">
        <f t="shared" si="50"/>
        <v>0</v>
      </c>
      <c r="S223" s="198">
        <f t="shared" si="51"/>
        <v>0</v>
      </c>
      <c r="T223" s="198">
        <f t="shared" si="52"/>
        <v>0</v>
      </c>
      <c r="U223" s="197">
        <f t="shared" si="45"/>
        <v>0</v>
      </c>
      <c r="V223" s="198">
        <f t="shared" si="53"/>
        <v>0</v>
      </c>
      <c r="W223" s="289"/>
      <c r="X223" s="289"/>
      <c r="Y223" s="289"/>
      <c r="Z223" s="231"/>
      <c r="AA223" s="231"/>
      <c r="AB223" s="239"/>
    </row>
    <row r="224" spans="1:28" ht="31.5" x14ac:dyDescent="0.25">
      <c r="A224" s="303">
        <v>216</v>
      </c>
      <c r="B224" s="231" t="s">
        <v>717</v>
      </c>
      <c r="C224" s="231" t="s">
        <v>716</v>
      </c>
      <c r="D224" s="322">
        <v>108.1</v>
      </c>
      <c r="E224" s="305">
        <v>108.1</v>
      </c>
      <c r="F224" s="305">
        <v>108.07</v>
      </c>
      <c r="G224" s="232">
        <v>1042</v>
      </c>
      <c r="H224" s="232">
        <v>1524</v>
      </c>
      <c r="I224" s="232">
        <v>1856</v>
      </c>
      <c r="J224" s="234">
        <v>9.6392229417206288</v>
      </c>
      <c r="K224" s="234">
        <v>14.098057354301574</v>
      </c>
      <c r="L224" s="234">
        <v>17.17405385398353</v>
      </c>
      <c r="M224" s="196">
        <v>2.2000000000000002</v>
      </c>
      <c r="N224" s="198">
        <f t="shared" si="47"/>
        <v>40</v>
      </c>
      <c r="O224" s="197">
        <f t="shared" si="44"/>
        <v>40.832000000000001</v>
      </c>
      <c r="P224" s="198">
        <f t="shared" si="48"/>
        <v>5</v>
      </c>
      <c r="Q224" s="197">
        <f t="shared" si="49"/>
        <v>5.2</v>
      </c>
      <c r="R224" s="198">
        <v>13</v>
      </c>
      <c r="S224" s="198">
        <f t="shared" si="51"/>
        <v>15</v>
      </c>
      <c r="T224" s="198">
        <f t="shared" si="52"/>
        <v>20</v>
      </c>
      <c r="U224" s="197">
        <f t="shared" si="45"/>
        <v>20</v>
      </c>
      <c r="V224" s="198">
        <f t="shared" si="53"/>
        <v>50</v>
      </c>
      <c r="W224" s="289">
        <v>40</v>
      </c>
      <c r="X224" s="289">
        <v>5</v>
      </c>
      <c r="Y224" s="289">
        <v>20</v>
      </c>
      <c r="Z224" s="311">
        <v>32</v>
      </c>
      <c r="AA224" s="311">
        <v>16</v>
      </c>
      <c r="AB224" s="277">
        <f>AA224*100/Z224</f>
        <v>50</v>
      </c>
    </row>
    <row r="225" spans="1:28" hidden="1" x14ac:dyDescent="0.25">
      <c r="A225" s="303">
        <v>217</v>
      </c>
      <c r="B225" s="231" t="s">
        <v>444</v>
      </c>
      <c r="C225" s="231" t="s">
        <v>716</v>
      </c>
      <c r="D225" s="322"/>
      <c r="E225" s="305"/>
      <c r="F225" s="305"/>
      <c r="G225" s="232"/>
      <c r="H225" s="232"/>
      <c r="I225" s="232"/>
      <c r="J225" s="234"/>
      <c r="K225" s="234"/>
      <c r="L225" s="234"/>
      <c r="M225" s="196">
        <f t="shared" si="46"/>
        <v>0</v>
      </c>
      <c r="N225" s="198">
        <f t="shared" si="47"/>
        <v>0</v>
      </c>
      <c r="O225" s="197">
        <f t="shared" si="44"/>
        <v>0</v>
      </c>
      <c r="P225" s="198">
        <f t="shared" si="48"/>
        <v>0</v>
      </c>
      <c r="Q225" s="197">
        <f t="shared" si="49"/>
        <v>0</v>
      </c>
      <c r="R225" s="198">
        <f t="shared" si="50"/>
        <v>0</v>
      </c>
      <c r="S225" s="198">
        <f t="shared" si="51"/>
        <v>0</v>
      </c>
      <c r="T225" s="198">
        <f t="shared" si="52"/>
        <v>0</v>
      </c>
      <c r="U225" s="197">
        <f t="shared" si="45"/>
        <v>0</v>
      </c>
      <c r="V225" s="198">
        <f t="shared" si="53"/>
        <v>0</v>
      </c>
      <c r="W225" s="289"/>
      <c r="X225" s="289"/>
      <c r="Y225" s="289"/>
      <c r="Z225" s="231"/>
      <c r="AA225" s="231"/>
      <c r="AB225" s="239"/>
    </row>
    <row r="226" spans="1:28" ht="31.5" hidden="1" x14ac:dyDescent="0.25">
      <c r="A226" s="303">
        <v>218</v>
      </c>
      <c r="B226" s="231" t="s">
        <v>719</v>
      </c>
      <c r="C226" s="231" t="s">
        <v>65</v>
      </c>
      <c r="D226" s="322"/>
      <c r="E226" s="305"/>
      <c r="F226" s="305">
        <v>0</v>
      </c>
      <c r="G226" s="232"/>
      <c r="H226" s="232"/>
      <c r="I226" s="232">
        <v>0</v>
      </c>
      <c r="J226" s="234" t="e">
        <v>#DIV/0!</v>
      </c>
      <c r="K226" s="234" t="e">
        <v>#DIV/0!</v>
      </c>
      <c r="L226" s="234"/>
      <c r="M226" s="196">
        <f t="shared" si="46"/>
        <v>0</v>
      </c>
      <c r="N226" s="198">
        <f t="shared" si="47"/>
        <v>0</v>
      </c>
      <c r="O226" s="197">
        <f t="shared" si="44"/>
        <v>0</v>
      </c>
      <c r="P226" s="198">
        <f t="shared" si="48"/>
        <v>0</v>
      </c>
      <c r="Q226" s="197">
        <f t="shared" si="49"/>
        <v>0</v>
      </c>
      <c r="R226" s="198">
        <f t="shared" si="50"/>
        <v>0</v>
      </c>
      <c r="S226" s="198">
        <f t="shared" si="51"/>
        <v>0</v>
      </c>
      <c r="T226" s="198">
        <f t="shared" si="52"/>
        <v>0</v>
      </c>
      <c r="U226" s="197">
        <f t="shared" si="45"/>
        <v>0</v>
      </c>
      <c r="V226" s="198">
        <f t="shared" si="53"/>
        <v>0</v>
      </c>
      <c r="W226" s="289"/>
      <c r="X226" s="289"/>
      <c r="Y226" s="289"/>
      <c r="Z226" s="231"/>
      <c r="AA226" s="231"/>
      <c r="AB226" s="239"/>
    </row>
    <row r="227" spans="1:28" ht="31.5" hidden="1" x14ac:dyDescent="0.25">
      <c r="A227" s="303">
        <v>219</v>
      </c>
      <c r="B227" s="231" t="s">
        <v>720</v>
      </c>
      <c r="C227" s="231" t="s">
        <v>65</v>
      </c>
      <c r="D227" s="322"/>
      <c r="E227" s="305"/>
      <c r="F227" s="305">
        <v>0</v>
      </c>
      <c r="G227" s="232"/>
      <c r="H227" s="232"/>
      <c r="I227" s="232">
        <v>0</v>
      </c>
      <c r="J227" s="234" t="e">
        <v>#DIV/0!</v>
      </c>
      <c r="K227" s="234" t="e">
        <v>#DIV/0!</v>
      </c>
      <c r="L227" s="234"/>
      <c r="M227" s="196">
        <f t="shared" si="46"/>
        <v>0</v>
      </c>
      <c r="N227" s="198">
        <f t="shared" si="47"/>
        <v>0</v>
      </c>
      <c r="O227" s="197">
        <f t="shared" si="44"/>
        <v>0</v>
      </c>
      <c r="P227" s="198">
        <f t="shared" si="48"/>
        <v>0</v>
      </c>
      <c r="Q227" s="197">
        <f t="shared" si="49"/>
        <v>0</v>
      </c>
      <c r="R227" s="198">
        <f t="shared" si="50"/>
        <v>0</v>
      </c>
      <c r="S227" s="198">
        <f t="shared" si="51"/>
        <v>0</v>
      </c>
      <c r="T227" s="198">
        <f t="shared" si="52"/>
        <v>0</v>
      </c>
      <c r="U227" s="197">
        <f t="shared" si="45"/>
        <v>0</v>
      </c>
      <c r="V227" s="198">
        <f t="shared" si="53"/>
        <v>0</v>
      </c>
      <c r="W227" s="289"/>
      <c r="X227" s="289"/>
      <c r="Y227" s="289"/>
      <c r="Z227" s="231"/>
      <c r="AA227" s="231"/>
      <c r="AB227" s="239"/>
    </row>
    <row r="228" spans="1:28" ht="31.5" hidden="1" x14ac:dyDescent="0.25">
      <c r="A228" s="303">
        <v>220</v>
      </c>
      <c r="B228" s="231" t="s">
        <v>721</v>
      </c>
      <c r="C228" s="231" t="s">
        <v>65</v>
      </c>
      <c r="D228" s="322"/>
      <c r="E228" s="305"/>
      <c r="F228" s="305">
        <v>0</v>
      </c>
      <c r="G228" s="232"/>
      <c r="H228" s="232"/>
      <c r="I228" s="232">
        <v>0</v>
      </c>
      <c r="J228" s="234" t="e">
        <v>#DIV/0!</v>
      </c>
      <c r="K228" s="234" t="e">
        <v>#DIV/0!</v>
      </c>
      <c r="L228" s="234"/>
      <c r="M228" s="196">
        <f t="shared" si="46"/>
        <v>0</v>
      </c>
      <c r="N228" s="198">
        <f t="shared" si="47"/>
        <v>0</v>
      </c>
      <c r="O228" s="197">
        <f t="shared" si="44"/>
        <v>0</v>
      </c>
      <c r="P228" s="198">
        <f t="shared" si="48"/>
        <v>0</v>
      </c>
      <c r="Q228" s="197">
        <f t="shared" si="49"/>
        <v>0</v>
      </c>
      <c r="R228" s="198">
        <f t="shared" si="50"/>
        <v>0</v>
      </c>
      <c r="S228" s="198">
        <f t="shared" si="51"/>
        <v>0</v>
      </c>
      <c r="T228" s="198">
        <f t="shared" si="52"/>
        <v>0</v>
      </c>
      <c r="U228" s="197">
        <f t="shared" si="45"/>
        <v>0</v>
      </c>
      <c r="V228" s="198">
        <f t="shared" si="53"/>
        <v>0</v>
      </c>
      <c r="W228" s="289"/>
      <c r="X228" s="289"/>
      <c r="Y228" s="289"/>
      <c r="Z228" s="231"/>
      <c r="AA228" s="231"/>
      <c r="AB228" s="239"/>
    </row>
    <row r="229" spans="1:28" ht="47.25" hidden="1" x14ac:dyDescent="0.25">
      <c r="A229" s="303">
        <v>221</v>
      </c>
      <c r="B229" s="231" t="s">
        <v>722</v>
      </c>
      <c r="C229" s="231" t="s">
        <v>65</v>
      </c>
      <c r="D229" s="322"/>
      <c r="E229" s="305"/>
      <c r="F229" s="305">
        <v>0</v>
      </c>
      <c r="G229" s="232"/>
      <c r="H229" s="232"/>
      <c r="I229" s="232">
        <v>0</v>
      </c>
      <c r="J229" s="234" t="e">
        <v>#DIV/0!</v>
      </c>
      <c r="K229" s="234" t="e">
        <v>#DIV/0!</v>
      </c>
      <c r="L229" s="234"/>
      <c r="M229" s="196">
        <f t="shared" si="46"/>
        <v>0</v>
      </c>
      <c r="N229" s="198">
        <f t="shared" si="47"/>
        <v>0</v>
      </c>
      <c r="O229" s="197">
        <f t="shared" si="44"/>
        <v>0</v>
      </c>
      <c r="P229" s="198">
        <f t="shared" si="48"/>
        <v>0</v>
      </c>
      <c r="Q229" s="197">
        <f t="shared" si="49"/>
        <v>0</v>
      </c>
      <c r="R229" s="198">
        <f t="shared" si="50"/>
        <v>0</v>
      </c>
      <c r="S229" s="198">
        <f t="shared" si="51"/>
        <v>0</v>
      </c>
      <c r="T229" s="198">
        <f t="shared" si="52"/>
        <v>0</v>
      </c>
      <c r="U229" s="197">
        <f t="shared" si="45"/>
        <v>0</v>
      </c>
      <c r="V229" s="198">
        <f t="shared" si="53"/>
        <v>0</v>
      </c>
      <c r="W229" s="289"/>
      <c r="X229" s="289"/>
      <c r="Y229" s="289"/>
      <c r="Z229" s="231"/>
      <c r="AA229" s="231"/>
      <c r="AB229" s="239"/>
    </row>
    <row r="230" spans="1:28" hidden="1" x14ac:dyDescent="0.25">
      <c r="A230" s="303">
        <v>222</v>
      </c>
      <c r="B230" s="231" t="s">
        <v>2</v>
      </c>
      <c r="C230" s="231" t="s">
        <v>65</v>
      </c>
      <c r="D230" s="322"/>
      <c r="E230" s="305"/>
      <c r="F230" s="305">
        <v>1246.71</v>
      </c>
      <c r="G230" s="232"/>
      <c r="H230" s="232"/>
      <c r="I230" s="232">
        <v>0</v>
      </c>
      <c r="J230" s="234" t="e">
        <v>#DIV/0!</v>
      </c>
      <c r="K230" s="234" t="e">
        <v>#DIV/0!</v>
      </c>
      <c r="L230" s="234">
        <v>0</v>
      </c>
      <c r="M230" s="196">
        <f t="shared" si="46"/>
        <v>0</v>
      </c>
      <c r="N230" s="198">
        <f t="shared" si="47"/>
        <v>0</v>
      </c>
      <c r="O230" s="197">
        <f t="shared" si="44"/>
        <v>0</v>
      </c>
      <c r="P230" s="198">
        <f t="shared" si="48"/>
        <v>0</v>
      </c>
      <c r="Q230" s="197">
        <f t="shared" si="49"/>
        <v>0</v>
      </c>
      <c r="R230" s="198">
        <f t="shared" si="50"/>
        <v>0</v>
      </c>
      <c r="S230" s="198">
        <f t="shared" si="51"/>
        <v>0</v>
      </c>
      <c r="T230" s="198">
        <f t="shared" si="52"/>
        <v>0</v>
      </c>
      <c r="U230" s="197">
        <f t="shared" si="45"/>
        <v>0</v>
      </c>
      <c r="V230" s="198">
        <f t="shared" si="53"/>
        <v>0</v>
      </c>
      <c r="W230" s="289"/>
      <c r="X230" s="289"/>
      <c r="Y230" s="289"/>
      <c r="Z230" s="231"/>
      <c r="AA230" s="231"/>
      <c r="AB230" s="239"/>
    </row>
    <row r="231" spans="1:28" hidden="1" x14ac:dyDescent="0.25">
      <c r="A231" s="303">
        <v>223</v>
      </c>
      <c r="B231" s="231" t="s">
        <v>444</v>
      </c>
      <c r="C231" s="231" t="s">
        <v>65</v>
      </c>
      <c r="D231" s="322"/>
      <c r="E231" s="305"/>
      <c r="F231" s="305"/>
      <c r="G231" s="232"/>
      <c r="H231" s="232"/>
      <c r="I231" s="232"/>
      <c r="J231" s="234"/>
      <c r="K231" s="234"/>
      <c r="L231" s="234"/>
      <c r="M231" s="196">
        <f t="shared" si="46"/>
        <v>0</v>
      </c>
      <c r="N231" s="198">
        <f t="shared" si="47"/>
        <v>0</v>
      </c>
      <c r="O231" s="197">
        <f t="shared" si="44"/>
        <v>0</v>
      </c>
      <c r="P231" s="198">
        <f t="shared" si="48"/>
        <v>0</v>
      </c>
      <c r="Q231" s="197">
        <f t="shared" si="49"/>
        <v>0</v>
      </c>
      <c r="R231" s="198">
        <f t="shared" si="50"/>
        <v>0</v>
      </c>
      <c r="S231" s="198">
        <f t="shared" si="51"/>
        <v>0</v>
      </c>
      <c r="T231" s="198">
        <f t="shared" si="52"/>
        <v>0</v>
      </c>
      <c r="U231" s="197">
        <f t="shared" si="45"/>
        <v>0</v>
      </c>
      <c r="V231" s="198">
        <f t="shared" si="53"/>
        <v>0</v>
      </c>
      <c r="W231" s="289"/>
      <c r="X231" s="289"/>
      <c r="Y231" s="289"/>
      <c r="Z231" s="231"/>
      <c r="AA231" s="231"/>
      <c r="AB231" s="239"/>
    </row>
    <row r="232" spans="1:28" ht="31.5" hidden="1" x14ac:dyDescent="0.25">
      <c r="A232" s="303">
        <v>224</v>
      </c>
      <c r="B232" s="231" t="s">
        <v>696</v>
      </c>
      <c r="C232" s="231" t="s">
        <v>40</v>
      </c>
      <c r="D232" s="322"/>
      <c r="E232" s="305"/>
      <c r="F232" s="305">
        <v>0</v>
      </c>
      <c r="G232" s="232"/>
      <c r="H232" s="232"/>
      <c r="I232" s="232">
        <v>0</v>
      </c>
      <c r="J232" s="234" t="e">
        <v>#DIV/0!</v>
      </c>
      <c r="K232" s="234" t="e">
        <v>#DIV/0!</v>
      </c>
      <c r="L232" s="234"/>
      <c r="M232" s="196">
        <f t="shared" si="46"/>
        <v>0</v>
      </c>
      <c r="N232" s="198">
        <f t="shared" si="47"/>
        <v>0</v>
      </c>
      <c r="O232" s="197">
        <f t="shared" si="44"/>
        <v>0</v>
      </c>
      <c r="P232" s="198">
        <f t="shared" si="48"/>
        <v>0</v>
      </c>
      <c r="Q232" s="197">
        <f t="shared" si="49"/>
        <v>0</v>
      </c>
      <c r="R232" s="198">
        <f t="shared" si="50"/>
        <v>0</v>
      </c>
      <c r="S232" s="198">
        <f t="shared" si="51"/>
        <v>0</v>
      </c>
      <c r="T232" s="198">
        <f t="shared" si="52"/>
        <v>0</v>
      </c>
      <c r="U232" s="197">
        <f t="shared" si="45"/>
        <v>0</v>
      </c>
      <c r="V232" s="198">
        <f t="shared" si="53"/>
        <v>0</v>
      </c>
      <c r="W232" s="289"/>
      <c r="X232" s="289"/>
      <c r="Y232" s="289"/>
      <c r="Z232" s="231"/>
      <c r="AA232" s="231"/>
      <c r="AB232" s="239"/>
    </row>
    <row r="233" spans="1:28" ht="31.5" hidden="1" x14ac:dyDescent="0.25">
      <c r="A233" s="303">
        <v>225</v>
      </c>
      <c r="B233" s="231" t="s">
        <v>655</v>
      </c>
      <c r="C233" s="231" t="s">
        <v>40</v>
      </c>
      <c r="D233" s="322">
        <v>126.4</v>
      </c>
      <c r="E233" s="305">
        <v>126.4</v>
      </c>
      <c r="F233" s="305"/>
      <c r="G233" s="232">
        <v>273</v>
      </c>
      <c r="H233" s="232">
        <v>415</v>
      </c>
      <c r="I233" s="232"/>
      <c r="J233" s="234"/>
      <c r="K233" s="234"/>
      <c r="L233" s="234"/>
      <c r="M233" s="196">
        <f t="shared" si="46"/>
        <v>0</v>
      </c>
      <c r="N233" s="198">
        <f t="shared" si="47"/>
        <v>0</v>
      </c>
      <c r="O233" s="197">
        <f t="shared" si="44"/>
        <v>0</v>
      </c>
      <c r="P233" s="198">
        <f t="shared" si="48"/>
        <v>0</v>
      </c>
      <c r="Q233" s="197">
        <f t="shared" si="49"/>
        <v>0</v>
      </c>
      <c r="R233" s="198">
        <f t="shared" si="50"/>
        <v>0</v>
      </c>
      <c r="S233" s="198">
        <f t="shared" si="51"/>
        <v>0</v>
      </c>
      <c r="T233" s="198">
        <f t="shared" si="52"/>
        <v>0</v>
      </c>
      <c r="U233" s="197">
        <f t="shared" si="45"/>
        <v>0</v>
      </c>
      <c r="V233" s="198">
        <f t="shared" si="53"/>
        <v>0</v>
      </c>
      <c r="W233" s="289"/>
      <c r="X233" s="289"/>
      <c r="Y233" s="289"/>
      <c r="Z233" s="231"/>
      <c r="AA233" s="231"/>
      <c r="AB233" s="239"/>
    </row>
    <row r="234" spans="1:28" x14ac:dyDescent="0.25">
      <c r="A234" s="303">
        <v>226</v>
      </c>
      <c r="B234" s="231" t="s">
        <v>2</v>
      </c>
      <c r="C234" s="231" t="s">
        <v>40</v>
      </c>
      <c r="D234" s="322">
        <v>558.75</v>
      </c>
      <c r="E234" s="305">
        <v>558.75</v>
      </c>
      <c r="F234" s="305">
        <v>558.75</v>
      </c>
      <c r="G234" s="232">
        <v>345</v>
      </c>
      <c r="H234" s="232">
        <v>454</v>
      </c>
      <c r="I234" s="232">
        <v>323</v>
      </c>
      <c r="J234" s="234">
        <v>0.6174496644295302</v>
      </c>
      <c r="K234" s="234">
        <v>0.81252796420581652</v>
      </c>
      <c r="L234" s="234">
        <v>0.57807606263982103</v>
      </c>
      <c r="M234" s="196">
        <v>2</v>
      </c>
      <c r="N234" s="198">
        <f t="shared" si="47"/>
        <v>6</v>
      </c>
      <c r="O234" s="197">
        <f t="shared" si="44"/>
        <v>6.46</v>
      </c>
      <c r="P234" s="198">
        <f t="shared" si="48"/>
        <v>0</v>
      </c>
      <c r="Q234" s="197">
        <f t="shared" si="49"/>
        <v>0</v>
      </c>
      <c r="R234" s="198">
        <f t="shared" si="50"/>
        <v>0</v>
      </c>
      <c r="S234" s="198">
        <f t="shared" si="51"/>
        <v>6</v>
      </c>
      <c r="T234" s="198">
        <f t="shared" si="52"/>
        <v>0</v>
      </c>
      <c r="U234" s="197">
        <f t="shared" si="45"/>
        <v>0</v>
      </c>
      <c r="V234" s="198">
        <f t="shared" si="53"/>
        <v>0</v>
      </c>
      <c r="W234" s="289"/>
      <c r="X234" s="289"/>
      <c r="Y234" s="289"/>
      <c r="Z234" s="311">
        <v>10</v>
      </c>
      <c r="AA234" s="311">
        <v>4</v>
      </c>
      <c r="AB234" s="277">
        <f t="shared" ref="AB234:AB236" si="55">AA234*100/Z234</f>
        <v>40</v>
      </c>
    </row>
    <row r="235" spans="1:28" ht="31.5" x14ac:dyDescent="0.25">
      <c r="A235" s="303">
        <v>227</v>
      </c>
      <c r="B235" s="231" t="s">
        <v>243</v>
      </c>
      <c r="C235" s="231" t="s">
        <v>40</v>
      </c>
      <c r="D235" s="322">
        <v>75</v>
      </c>
      <c r="E235" s="305">
        <v>72.900000000000006</v>
      </c>
      <c r="F235" s="305">
        <v>74.680000000000007</v>
      </c>
      <c r="G235" s="232">
        <v>131</v>
      </c>
      <c r="H235" s="232">
        <v>169</v>
      </c>
      <c r="I235" s="232">
        <v>127</v>
      </c>
      <c r="J235" s="234">
        <v>1.7466666666666666</v>
      </c>
      <c r="K235" s="234">
        <v>2.3182441700960217</v>
      </c>
      <c r="L235" s="234">
        <v>1.7005891805034814</v>
      </c>
      <c r="M235" s="196">
        <f t="shared" si="46"/>
        <v>5</v>
      </c>
      <c r="N235" s="198">
        <f t="shared" si="47"/>
        <v>6</v>
      </c>
      <c r="O235" s="197">
        <f t="shared" si="44"/>
        <v>6.35</v>
      </c>
      <c r="P235" s="198">
        <f t="shared" si="48"/>
        <v>1</v>
      </c>
      <c r="Q235" s="197">
        <f t="shared" si="49"/>
        <v>1.5</v>
      </c>
      <c r="R235" s="198">
        <f t="shared" si="50"/>
        <v>25</v>
      </c>
      <c r="S235" s="198">
        <f t="shared" si="51"/>
        <v>3</v>
      </c>
      <c r="T235" s="198">
        <f t="shared" si="52"/>
        <v>2</v>
      </c>
      <c r="U235" s="197">
        <f t="shared" si="45"/>
        <v>2.4</v>
      </c>
      <c r="V235" s="198">
        <v>40</v>
      </c>
      <c r="W235" s="289">
        <v>6</v>
      </c>
      <c r="X235" s="289">
        <v>1</v>
      </c>
      <c r="Y235" s="289">
        <v>2</v>
      </c>
      <c r="Z235" s="311">
        <v>10</v>
      </c>
      <c r="AA235" s="311">
        <v>6</v>
      </c>
      <c r="AB235" s="277">
        <f t="shared" si="55"/>
        <v>60</v>
      </c>
    </row>
    <row r="236" spans="1:28" ht="31.5" x14ac:dyDescent="0.25">
      <c r="A236" s="303">
        <v>228</v>
      </c>
      <c r="B236" s="231" t="s">
        <v>105</v>
      </c>
      <c r="C236" s="231" t="s">
        <v>40</v>
      </c>
      <c r="D236" s="322">
        <v>217.7</v>
      </c>
      <c r="E236" s="305">
        <v>217.7</v>
      </c>
      <c r="F236" s="305">
        <v>217.71</v>
      </c>
      <c r="G236" s="232">
        <v>255</v>
      </c>
      <c r="H236" s="232">
        <v>318</v>
      </c>
      <c r="I236" s="232">
        <v>368</v>
      </c>
      <c r="J236" s="234">
        <v>1.1713367018833258</v>
      </c>
      <c r="K236" s="234">
        <v>1.4607257694074416</v>
      </c>
      <c r="L236" s="234">
        <v>1.6903219879656424</v>
      </c>
      <c r="M236" s="196">
        <f t="shared" si="46"/>
        <v>5</v>
      </c>
      <c r="N236" s="198">
        <f t="shared" si="47"/>
        <v>18</v>
      </c>
      <c r="O236" s="197">
        <f t="shared" si="44"/>
        <v>18.399999999999999</v>
      </c>
      <c r="P236" s="198">
        <f t="shared" si="48"/>
        <v>4</v>
      </c>
      <c r="Q236" s="197">
        <f t="shared" si="49"/>
        <v>4.5</v>
      </c>
      <c r="R236" s="198">
        <f t="shared" si="50"/>
        <v>25</v>
      </c>
      <c r="S236" s="198">
        <f t="shared" si="51"/>
        <v>10</v>
      </c>
      <c r="T236" s="198">
        <f t="shared" si="52"/>
        <v>4</v>
      </c>
      <c r="U236" s="197">
        <f t="shared" si="45"/>
        <v>4.5</v>
      </c>
      <c r="V236" s="198">
        <v>25</v>
      </c>
      <c r="W236" s="289">
        <v>19</v>
      </c>
      <c r="X236" s="289">
        <v>4</v>
      </c>
      <c r="Y236" s="289">
        <v>4</v>
      </c>
      <c r="Z236" s="311">
        <v>14</v>
      </c>
      <c r="AA236" s="311">
        <v>10</v>
      </c>
      <c r="AB236" s="277">
        <f t="shared" si="55"/>
        <v>71.428571428571431</v>
      </c>
    </row>
    <row r="237" spans="1:28" hidden="1" x14ac:dyDescent="0.25">
      <c r="A237" s="303">
        <v>229</v>
      </c>
      <c r="B237" s="231" t="s">
        <v>444</v>
      </c>
      <c r="C237" s="231" t="s">
        <v>40</v>
      </c>
      <c r="D237" s="322"/>
      <c r="E237" s="305"/>
      <c r="F237" s="305"/>
      <c r="G237" s="232"/>
      <c r="H237" s="232"/>
      <c r="I237" s="232"/>
      <c r="J237" s="234"/>
      <c r="K237" s="234"/>
      <c r="L237" s="234"/>
      <c r="M237" s="196">
        <f t="shared" si="46"/>
        <v>0</v>
      </c>
      <c r="N237" s="198">
        <f t="shared" si="47"/>
        <v>0</v>
      </c>
      <c r="O237" s="197">
        <f t="shared" si="44"/>
        <v>0</v>
      </c>
      <c r="P237" s="198">
        <f t="shared" si="48"/>
        <v>0</v>
      </c>
      <c r="Q237" s="197">
        <f t="shared" si="49"/>
        <v>0</v>
      </c>
      <c r="R237" s="198">
        <f t="shared" si="50"/>
        <v>0</v>
      </c>
      <c r="S237" s="198">
        <f t="shared" si="51"/>
        <v>0</v>
      </c>
      <c r="T237" s="198">
        <f t="shared" si="52"/>
        <v>0</v>
      </c>
      <c r="U237" s="197">
        <f t="shared" si="45"/>
        <v>0</v>
      </c>
      <c r="V237" s="198">
        <f t="shared" si="53"/>
        <v>0</v>
      </c>
      <c r="W237" s="289"/>
      <c r="X237" s="289"/>
      <c r="Y237" s="289"/>
      <c r="Z237" s="231"/>
      <c r="AA237" s="231"/>
      <c r="AB237" s="239"/>
    </row>
    <row r="238" spans="1:28" ht="31.5" hidden="1" x14ac:dyDescent="0.25">
      <c r="A238" s="303">
        <v>230</v>
      </c>
      <c r="B238" s="231" t="s">
        <v>828</v>
      </c>
      <c r="C238" s="231" t="s">
        <v>67</v>
      </c>
      <c r="D238" s="322"/>
      <c r="E238" s="305"/>
      <c r="F238" s="305">
        <v>14952.17</v>
      </c>
      <c r="G238" s="232"/>
      <c r="H238" s="232"/>
      <c r="I238" s="232">
        <v>0</v>
      </c>
      <c r="J238" s="234" t="e">
        <v>#DIV/0!</v>
      </c>
      <c r="K238" s="234" t="e">
        <v>#DIV/0!</v>
      </c>
      <c r="L238" s="234">
        <v>0</v>
      </c>
      <c r="M238" s="196">
        <f t="shared" si="46"/>
        <v>0</v>
      </c>
      <c r="N238" s="198">
        <f t="shared" si="47"/>
        <v>0</v>
      </c>
      <c r="O238" s="197">
        <f t="shared" si="44"/>
        <v>0</v>
      </c>
      <c r="P238" s="198">
        <f t="shared" si="48"/>
        <v>0</v>
      </c>
      <c r="Q238" s="197">
        <f t="shared" si="49"/>
        <v>0</v>
      </c>
      <c r="R238" s="198">
        <f t="shared" si="50"/>
        <v>0</v>
      </c>
      <c r="S238" s="198">
        <f t="shared" si="51"/>
        <v>0</v>
      </c>
      <c r="T238" s="198">
        <f t="shared" si="52"/>
        <v>0</v>
      </c>
      <c r="U238" s="197">
        <f t="shared" si="45"/>
        <v>0</v>
      </c>
      <c r="V238" s="198">
        <f t="shared" si="53"/>
        <v>0</v>
      </c>
      <c r="W238" s="289"/>
      <c r="X238" s="289"/>
      <c r="Y238" s="289"/>
      <c r="Z238" s="231"/>
      <c r="AA238" s="231"/>
      <c r="AB238" s="239"/>
    </row>
    <row r="239" spans="1:28" ht="31.5" hidden="1" x14ac:dyDescent="0.25">
      <c r="A239" s="303">
        <v>231</v>
      </c>
      <c r="B239" s="231" t="s">
        <v>772</v>
      </c>
      <c r="C239" s="231" t="s">
        <v>67</v>
      </c>
      <c r="D239" s="322"/>
      <c r="E239" s="305"/>
      <c r="F239" s="305">
        <v>416.08</v>
      </c>
      <c r="G239" s="232"/>
      <c r="H239" s="232"/>
      <c r="I239" s="232">
        <v>0</v>
      </c>
      <c r="J239" s="234" t="e">
        <v>#DIV/0!</v>
      </c>
      <c r="K239" s="234" t="e">
        <v>#DIV/0!</v>
      </c>
      <c r="L239" s="234">
        <v>0</v>
      </c>
      <c r="M239" s="196">
        <f t="shared" si="46"/>
        <v>0</v>
      </c>
      <c r="N239" s="198">
        <f t="shared" si="47"/>
        <v>0</v>
      </c>
      <c r="O239" s="197">
        <f t="shared" si="44"/>
        <v>0</v>
      </c>
      <c r="P239" s="198">
        <f t="shared" si="48"/>
        <v>0</v>
      </c>
      <c r="Q239" s="197">
        <f t="shared" si="49"/>
        <v>0</v>
      </c>
      <c r="R239" s="198">
        <f t="shared" si="50"/>
        <v>0</v>
      </c>
      <c r="S239" s="198">
        <f t="shared" si="51"/>
        <v>0</v>
      </c>
      <c r="T239" s="198">
        <f t="shared" si="52"/>
        <v>0</v>
      </c>
      <c r="U239" s="197">
        <f t="shared" si="45"/>
        <v>0</v>
      </c>
      <c r="V239" s="198">
        <f t="shared" si="53"/>
        <v>0</v>
      </c>
      <c r="W239" s="289"/>
      <c r="X239" s="289"/>
      <c r="Y239" s="289"/>
      <c r="Z239" s="231"/>
      <c r="AA239" s="231"/>
      <c r="AB239" s="239"/>
    </row>
    <row r="240" spans="1:28" ht="31.5" hidden="1" x14ac:dyDescent="0.25">
      <c r="A240" s="303">
        <v>232</v>
      </c>
      <c r="B240" s="231" t="s">
        <v>106</v>
      </c>
      <c r="C240" s="231" t="s">
        <v>67</v>
      </c>
      <c r="D240" s="322"/>
      <c r="E240" s="305"/>
      <c r="F240" s="305">
        <v>0</v>
      </c>
      <c r="G240" s="232"/>
      <c r="H240" s="232"/>
      <c r="I240" s="232">
        <v>0</v>
      </c>
      <c r="J240" s="234" t="e">
        <v>#DIV/0!</v>
      </c>
      <c r="K240" s="234" t="e">
        <v>#DIV/0!</v>
      </c>
      <c r="L240" s="234"/>
      <c r="M240" s="196">
        <f t="shared" si="46"/>
        <v>0</v>
      </c>
      <c r="N240" s="198">
        <f t="shared" si="47"/>
        <v>0</v>
      </c>
      <c r="O240" s="197">
        <f t="shared" si="44"/>
        <v>0</v>
      </c>
      <c r="P240" s="198">
        <f t="shared" si="48"/>
        <v>0</v>
      </c>
      <c r="Q240" s="197">
        <f t="shared" si="49"/>
        <v>0</v>
      </c>
      <c r="R240" s="198">
        <f t="shared" si="50"/>
        <v>0</v>
      </c>
      <c r="S240" s="198">
        <f t="shared" si="51"/>
        <v>0</v>
      </c>
      <c r="T240" s="198">
        <f t="shared" si="52"/>
        <v>0</v>
      </c>
      <c r="U240" s="197">
        <f t="shared" si="45"/>
        <v>0</v>
      </c>
      <c r="V240" s="198">
        <f t="shared" si="53"/>
        <v>0</v>
      </c>
      <c r="W240" s="289"/>
      <c r="X240" s="289"/>
      <c r="Y240" s="289"/>
      <c r="Z240" s="231"/>
      <c r="AA240" s="231"/>
      <c r="AB240" s="239"/>
    </row>
    <row r="241" spans="1:28" ht="47.25" hidden="1" x14ac:dyDescent="0.25">
      <c r="A241" s="303">
        <v>233</v>
      </c>
      <c r="B241" s="231" t="s">
        <v>774</v>
      </c>
      <c r="C241" s="231" t="s">
        <v>67</v>
      </c>
      <c r="D241" s="322"/>
      <c r="E241" s="305"/>
      <c r="F241" s="305">
        <v>0</v>
      </c>
      <c r="G241" s="232"/>
      <c r="H241" s="232"/>
      <c r="I241" s="232">
        <v>0</v>
      </c>
      <c r="J241" s="234" t="e">
        <v>#DIV/0!</v>
      </c>
      <c r="K241" s="234" t="e">
        <v>#DIV/0!</v>
      </c>
      <c r="L241" s="234"/>
      <c r="M241" s="196">
        <f t="shared" si="46"/>
        <v>0</v>
      </c>
      <c r="N241" s="198">
        <f t="shared" si="47"/>
        <v>0</v>
      </c>
      <c r="O241" s="197">
        <f t="shared" si="44"/>
        <v>0</v>
      </c>
      <c r="P241" s="198">
        <f t="shared" si="48"/>
        <v>0</v>
      </c>
      <c r="Q241" s="197">
        <f t="shared" si="49"/>
        <v>0</v>
      </c>
      <c r="R241" s="198">
        <f t="shared" si="50"/>
        <v>0</v>
      </c>
      <c r="S241" s="198">
        <f t="shared" si="51"/>
        <v>0</v>
      </c>
      <c r="T241" s="198">
        <f t="shared" si="52"/>
        <v>0</v>
      </c>
      <c r="U241" s="197">
        <f t="shared" si="45"/>
        <v>0</v>
      </c>
      <c r="V241" s="198">
        <f t="shared" si="53"/>
        <v>0</v>
      </c>
      <c r="W241" s="289"/>
      <c r="X241" s="289"/>
      <c r="Y241" s="289"/>
      <c r="Z241" s="231"/>
      <c r="AA241" s="231"/>
      <c r="AB241" s="239"/>
    </row>
    <row r="242" spans="1:28" hidden="1" x14ac:dyDescent="0.25">
      <c r="A242" s="303">
        <v>234</v>
      </c>
      <c r="B242" s="231" t="s">
        <v>444</v>
      </c>
      <c r="C242" s="231" t="s">
        <v>67</v>
      </c>
      <c r="D242" s="322"/>
      <c r="E242" s="305"/>
      <c r="F242" s="305"/>
      <c r="G242" s="232"/>
      <c r="H242" s="232"/>
      <c r="I242" s="232"/>
      <c r="J242" s="234"/>
      <c r="K242" s="234"/>
      <c r="L242" s="234"/>
      <c r="M242" s="196">
        <f t="shared" si="46"/>
        <v>0</v>
      </c>
      <c r="N242" s="198">
        <f t="shared" si="47"/>
        <v>0</v>
      </c>
      <c r="O242" s="197">
        <f t="shared" si="44"/>
        <v>0</v>
      </c>
      <c r="P242" s="198">
        <f t="shared" si="48"/>
        <v>0</v>
      </c>
      <c r="Q242" s="197">
        <f t="shared" si="49"/>
        <v>0</v>
      </c>
      <c r="R242" s="198">
        <f t="shared" si="50"/>
        <v>0</v>
      </c>
      <c r="S242" s="198">
        <f t="shared" si="51"/>
        <v>0</v>
      </c>
      <c r="T242" s="198">
        <f t="shared" si="52"/>
        <v>0</v>
      </c>
      <c r="U242" s="197">
        <f t="shared" si="45"/>
        <v>0</v>
      </c>
      <c r="V242" s="198">
        <f t="shared" si="53"/>
        <v>0</v>
      </c>
      <c r="W242" s="289"/>
      <c r="X242" s="289"/>
      <c r="Y242" s="289"/>
      <c r="Z242" s="231"/>
      <c r="AA242" s="231"/>
      <c r="AB242" s="239"/>
    </row>
    <row r="243" spans="1:28" ht="31.5" hidden="1" x14ac:dyDescent="0.25">
      <c r="A243" s="303">
        <v>235</v>
      </c>
      <c r="B243" s="231" t="s">
        <v>775</v>
      </c>
      <c r="C243" s="231" t="s">
        <v>69</v>
      </c>
      <c r="D243" s="322"/>
      <c r="E243" s="305"/>
      <c r="F243" s="305">
        <v>0</v>
      </c>
      <c r="G243" s="232"/>
      <c r="H243" s="232"/>
      <c r="I243" s="232">
        <v>0</v>
      </c>
      <c r="J243" s="234" t="e">
        <v>#DIV/0!</v>
      </c>
      <c r="K243" s="234" t="e">
        <v>#DIV/0!</v>
      </c>
      <c r="L243" s="234"/>
      <c r="M243" s="196">
        <f t="shared" si="46"/>
        <v>0</v>
      </c>
      <c r="N243" s="198">
        <f t="shared" si="47"/>
        <v>0</v>
      </c>
      <c r="O243" s="197">
        <f t="shared" si="44"/>
        <v>0</v>
      </c>
      <c r="P243" s="198">
        <f t="shared" si="48"/>
        <v>0</v>
      </c>
      <c r="Q243" s="197">
        <f t="shared" si="49"/>
        <v>0</v>
      </c>
      <c r="R243" s="198">
        <f t="shared" si="50"/>
        <v>0</v>
      </c>
      <c r="S243" s="198">
        <f t="shared" si="51"/>
        <v>0</v>
      </c>
      <c r="T243" s="198">
        <f t="shared" si="52"/>
        <v>0</v>
      </c>
      <c r="U243" s="197">
        <f t="shared" si="45"/>
        <v>0</v>
      </c>
      <c r="V243" s="198">
        <f t="shared" si="53"/>
        <v>0</v>
      </c>
      <c r="W243" s="289"/>
      <c r="X243" s="289"/>
      <c r="Y243" s="289"/>
      <c r="Z243" s="231"/>
      <c r="AA243" s="231"/>
      <c r="AB243" s="239"/>
    </row>
    <row r="244" spans="1:28" hidden="1" x14ac:dyDescent="0.25">
      <c r="A244" s="303">
        <v>236</v>
      </c>
      <c r="B244" s="231" t="s">
        <v>2</v>
      </c>
      <c r="C244" s="231" t="s">
        <v>69</v>
      </c>
      <c r="D244" s="322"/>
      <c r="E244" s="305"/>
      <c r="F244" s="305">
        <v>0</v>
      </c>
      <c r="G244" s="232"/>
      <c r="H244" s="232"/>
      <c r="I244" s="232">
        <v>0</v>
      </c>
      <c r="J244" s="234" t="e">
        <v>#DIV/0!</v>
      </c>
      <c r="K244" s="234" t="e">
        <v>#DIV/0!</v>
      </c>
      <c r="L244" s="234"/>
      <c r="M244" s="196">
        <f t="shared" si="46"/>
        <v>0</v>
      </c>
      <c r="N244" s="198">
        <f t="shared" si="47"/>
        <v>0</v>
      </c>
      <c r="O244" s="197">
        <f t="shared" si="44"/>
        <v>0</v>
      </c>
      <c r="P244" s="198">
        <f t="shared" si="48"/>
        <v>0</v>
      </c>
      <c r="Q244" s="197">
        <f t="shared" si="49"/>
        <v>0</v>
      </c>
      <c r="R244" s="198">
        <f t="shared" si="50"/>
        <v>0</v>
      </c>
      <c r="S244" s="198">
        <f t="shared" si="51"/>
        <v>0</v>
      </c>
      <c r="T244" s="198">
        <f t="shared" si="52"/>
        <v>0</v>
      </c>
      <c r="U244" s="197">
        <f t="shared" si="45"/>
        <v>0</v>
      </c>
      <c r="V244" s="198">
        <f t="shared" si="53"/>
        <v>0</v>
      </c>
      <c r="W244" s="289"/>
      <c r="X244" s="289"/>
      <c r="Y244" s="289"/>
      <c r="Z244" s="231"/>
      <c r="AA244" s="231"/>
      <c r="AB244" s="239"/>
    </row>
    <row r="245" spans="1:28" ht="31.5" hidden="1" x14ac:dyDescent="0.25">
      <c r="A245" s="303">
        <v>237</v>
      </c>
      <c r="B245" s="231" t="s">
        <v>108</v>
      </c>
      <c r="C245" s="231" t="s">
        <v>69</v>
      </c>
      <c r="D245" s="322"/>
      <c r="E245" s="305"/>
      <c r="F245" s="305">
        <v>0</v>
      </c>
      <c r="G245" s="232"/>
      <c r="H245" s="232"/>
      <c r="I245" s="232">
        <v>0</v>
      </c>
      <c r="J245" s="234" t="e">
        <v>#DIV/0!</v>
      </c>
      <c r="K245" s="234" t="e">
        <v>#DIV/0!</v>
      </c>
      <c r="L245" s="234"/>
      <c r="M245" s="196">
        <f t="shared" si="46"/>
        <v>0</v>
      </c>
      <c r="N245" s="198">
        <f t="shared" si="47"/>
        <v>0</v>
      </c>
      <c r="O245" s="197">
        <f t="shared" si="44"/>
        <v>0</v>
      </c>
      <c r="P245" s="198">
        <f t="shared" si="48"/>
        <v>0</v>
      </c>
      <c r="Q245" s="197">
        <f t="shared" si="49"/>
        <v>0</v>
      </c>
      <c r="R245" s="198">
        <f t="shared" si="50"/>
        <v>0</v>
      </c>
      <c r="S245" s="198">
        <f t="shared" si="51"/>
        <v>0</v>
      </c>
      <c r="T245" s="198">
        <f t="shared" si="52"/>
        <v>0</v>
      </c>
      <c r="U245" s="197">
        <f t="shared" si="45"/>
        <v>0</v>
      </c>
      <c r="V245" s="198">
        <f t="shared" si="53"/>
        <v>0</v>
      </c>
      <c r="W245" s="289"/>
      <c r="X245" s="289"/>
      <c r="Y245" s="289"/>
      <c r="Z245" s="231"/>
      <c r="AA245" s="231"/>
      <c r="AB245" s="239"/>
    </row>
    <row r="246" spans="1:28" ht="31.5" hidden="1" x14ac:dyDescent="0.25">
      <c r="A246" s="303">
        <v>238</v>
      </c>
      <c r="B246" s="231" t="s">
        <v>280</v>
      </c>
      <c r="C246" s="231" t="s">
        <v>69</v>
      </c>
      <c r="D246" s="322"/>
      <c r="E246" s="305"/>
      <c r="F246" s="305">
        <v>0</v>
      </c>
      <c r="G246" s="232"/>
      <c r="H246" s="232"/>
      <c r="I246" s="232">
        <v>0</v>
      </c>
      <c r="J246" s="234" t="e">
        <v>#DIV/0!</v>
      </c>
      <c r="K246" s="234" t="e">
        <v>#DIV/0!</v>
      </c>
      <c r="L246" s="234"/>
      <c r="M246" s="196">
        <f t="shared" si="46"/>
        <v>0</v>
      </c>
      <c r="N246" s="198">
        <f t="shared" si="47"/>
        <v>0</v>
      </c>
      <c r="O246" s="197">
        <f t="shared" si="44"/>
        <v>0</v>
      </c>
      <c r="P246" s="198">
        <f t="shared" si="48"/>
        <v>0</v>
      </c>
      <c r="Q246" s="197">
        <f t="shared" si="49"/>
        <v>0</v>
      </c>
      <c r="R246" s="198">
        <f t="shared" si="50"/>
        <v>0</v>
      </c>
      <c r="S246" s="198">
        <f t="shared" si="51"/>
        <v>0</v>
      </c>
      <c r="T246" s="198">
        <f t="shared" si="52"/>
        <v>0</v>
      </c>
      <c r="U246" s="197">
        <f t="shared" si="45"/>
        <v>0</v>
      </c>
      <c r="V246" s="198">
        <f t="shared" si="53"/>
        <v>0</v>
      </c>
      <c r="W246" s="289"/>
      <c r="X246" s="289"/>
      <c r="Y246" s="289"/>
      <c r="Z246" s="231"/>
      <c r="AA246" s="231"/>
      <c r="AB246" s="239"/>
    </row>
    <row r="247" spans="1:28" ht="31.5" hidden="1" x14ac:dyDescent="0.25">
      <c r="A247" s="303">
        <v>239</v>
      </c>
      <c r="B247" s="231" t="s">
        <v>107</v>
      </c>
      <c r="C247" s="231" t="s">
        <v>69</v>
      </c>
      <c r="D247" s="322"/>
      <c r="E247" s="305"/>
      <c r="F247" s="305">
        <v>0</v>
      </c>
      <c r="G247" s="232"/>
      <c r="H247" s="232"/>
      <c r="I247" s="232">
        <v>0</v>
      </c>
      <c r="J247" s="234" t="e">
        <v>#DIV/0!</v>
      </c>
      <c r="K247" s="234" t="e">
        <v>#DIV/0!</v>
      </c>
      <c r="L247" s="234"/>
      <c r="M247" s="196">
        <f t="shared" si="46"/>
        <v>0</v>
      </c>
      <c r="N247" s="198">
        <f t="shared" si="47"/>
        <v>0</v>
      </c>
      <c r="O247" s="197">
        <f t="shared" si="44"/>
        <v>0</v>
      </c>
      <c r="P247" s="198">
        <f t="shared" si="48"/>
        <v>0</v>
      </c>
      <c r="Q247" s="197">
        <f t="shared" si="49"/>
        <v>0</v>
      </c>
      <c r="R247" s="198">
        <f t="shared" si="50"/>
        <v>0</v>
      </c>
      <c r="S247" s="198">
        <f t="shared" si="51"/>
        <v>0</v>
      </c>
      <c r="T247" s="198">
        <f t="shared" si="52"/>
        <v>0</v>
      </c>
      <c r="U247" s="197">
        <f t="shared" si="45"/>
        <v>0</v>
      </c>
      <c r="V247" s="198">
        <f t="shared" si="53"/>
        <v>0</v>
      </c>
      <c r="W247" s="289"/>
      <c r="X247" s="289"/>
      <c r="Y247" s="289"/>
      <c r="Z247" s="231"/>
      <c r="AA247" s="231"/>
      <c r="AB247" s="239"/>
    </row>
    <row r="248" spans="1:28" ht="31.5" hidden="1" x14ac:dyDescent="0.25">
      <c r="A248" s="303">
        <v>240</v>
      </c>
      <c r="B248" s="231" t="s">
        <v>776</v>
      </c>
      <c r="C248" s="231" t="s">
        <v>69</v>
      </c>
      <c r="D248" s="322"/>
      <c r="E248" s="305"/>
      <c r="F248" s="305">
        <v>0</v>
      </c>
      <c r="G248" s="232"/>
      <c r="H248" s="232"/>
      <c r="I248" s="232">
        <v>0</v>
      </c>
      <c r="J248" s="234" t="e">
        <v>#DIV/0!</v>
      </c>
      <c r="K248" s="234" t="e">
        <v>#DIV/0!</v>
      </c>
      <c r="L248" s="234"/>
      <c r="M248" s="196">
        <f t="shared" si="46"/>
        <v>0</v>
      </c>
      <c r="N248" s="198">
        <f t="shared" si="47"/>
        <v>0</v>
      </c>
      <c r="O248" s="197">
        <f t="shared" si="44"/>
        <v>0</v>
      </c>
      <c r="P248" s="198">
        <f t="shared" si="48"/>
        <v>0</v>
      </c>
      <c r="Q248" s="197">
        <f t="shared" si="49"/>
        <v>0</v>
      </c>
      <c r="R248" s="198">
        <f t="shared" si="50"/>
        <v>0</v>
      </c>
      <c r="S248" s="198">
        <f t="shared" si="51"/>
        <v>0</v>
      </c>
      <c r="T248" s="198">
        <f t="shared" si="52"/>
        <v>0</v>
      </c>
      <c r="U248" s="197">
        <f t="shared" si="45"/>
        <v>0</v>
      </c>
      <c r="V248" s="198">
        <f t="shared" si="53"/>
        <v>0</v>
      </c>
      <c r="W248" s="289"/>
      <c r="X248" s="289"/>
      <c r="Y248" s="289"/>
      <c r="Z248" s="231"/>
      <c r="AA248" s="231"/>
      <c r="AB248" s="239"/>
    </row>
    <row r="249" spans="1:28" ht="31.5" hidden="1" x14ac:dyDescent="0.25">
      <c r="A249" s="303">
        <v>241</v>
      </c>
      <c r="B249" s="231" t="s">
        <v>109</v>
      </c>
      <c r="C249" s="231" t="s">
        <v>69</v>
      </c>
      <c r="D249" s="322"/>
      <c r="E249" s="305"/>
      <c r="F249" s="305">
        <v>0</v>
      </c>
      <c r="G249" s="232"/>
      <c r="H249" s="232"/>
      <c r="I249" s="232">
        <v>0</v>
      </c>
      <c r="J249" s="234" t="e">
        <v>#DIV/0!</v>
      </c>
      <c r="K249" s="234" t="e">
        <v>#DIV/0!</v>
      </c>
      <c r="L249" s="234"/>
      <c r="M249" s="196">
        <f t="shared" si="46"/>
        <v>0</v>
      </c>
      <c r="N249" s="198">
        <f t="shared" si="47"/>
        <v>0</v>
      </c>
      <c r="O249" s="197">
        <f t="shared" si="44"/>
        <v>0</v>
      </c>
      <c r="P249" s="198">
        <f t="shared" si="48"/>
        <v>0</v>
      </c>
      <c r="Q249" s="197">
        <f t="shared" si="49"/>
        <v>0</v>
      </c>
      <c r="R249" s="198">
        <f t="shared" si="50"/>
        <v>0</v>
      </c>
      <c r="S249" s="198">
        <f t="shared" si="51"/>
        <v>0</v>
      </c>
      <c r="T249" s="198">
        <f t="shared" si="52"/>
        <v>0</v>
      </c>
      <c r="U249" s="197">
        <f t="shared" si="45"/>
        <v>0</v>
      </c>
      <c r="V249" s="198">
        <f t="shared" si="53"/>
        <v>0</v>
      </c>
      <c r="W249" s="289"/>
      <c r="X249" s="289"/>
      <c r="Y249" s="289"/>
      <c r="Z249" s="231"/>
      <c r="AA249" s="231"/>
      <c r="AB249" s="239"/>
    </row>
    <row r="250" spans="1:28" hidden="1" x14ac:dyDescent="0.25">
      <c r="A250" s="303">
        <v>242</v>
      </c>
      <c r="B250" s="231" t="s">
        <v>444</v>
      </c>
      <c r="C250" s="231" t="s">
        <v>69</v>
      </c>
      <c r="D250" s="322"/>
      <c r="E250" s="305"/>
      <c r="F250" s="305"/>
      <c r="G250" s="232"/>
      <c r="H250" s="232"/>
      <c r="I250" s="232"/>
      <c r="J250" s="234"/>
      <c r="K250" s="234"/>
      <c r="L250" s="234"/>
      <c r="M250" s="196">
        <f t="shared" si="46"/>
        <v>0</v>
      </c>
      <c r="N250" s="198">
        <f t="shared" si="47"/>
        <v>0</v>
      </c>
      <c r="O250" s="197">
        <f t="shared" si="44"/>
        <v>0</v>
      </c>
      <c r="P250" s="198">
        <f t="shared" si="48"/>
        <v>0</v>
      </c>
      <c r="Q250" s="197">
        <f t="shared" si="49"/>
        <v>0</v>
      </c>
      <c r="R250" s="198">
        <f t="shared" si="50"/>
        <v>0</v>
      </c>
      <c r="S250" s="198">
        <f t="shared" si="51"/>
        <v>0</v>
      </c>
      <c r="T250" s="198">
        <f t="shared" si="52"/>
        <v>0</v>
      </c>
      <c r="U250" s="197">
        <f t="shared" si="45"/>
        <v>0</v>
      </c>
      <c r="V250" s="198">
        <f t="shared" si="53"/>
        <v>0</v>
      </c>
      <c r="W250" s="289"/>
      <c r="X250" s="289"/>
      <c r="Y250" s="289"/>
      <c r="Z250" s="231"/>
      <c r="AA250" s="231"/>
      <c r="AB250" s="239"/>
    </row>
    <row r="251" spans="1:28" ht="47.25" x14ac:dyDescent="0.25">
      <c r="A251" s="303">
        <v>243</v>
      </c>
      <c r="B251" s="231" t="s">
        <v>124</v>
      </c>
      <c r="C251" s="231" t="s">
        <v>270</v>
      </c>
      <c r="D251" s="322">
        <v>179.7</v>
      </c>
      <c r="E251" s="305">
        <v>239.8</v>
      </c>
      <c r="F251" s="305">
        <v>239.8</v>
      </c>
      <c r="G251" s="232">
        <v>399</v>
      </c>
      <c r="H251" s="232">
        <v>547</v>
      </c>
      <c r="I251" s="232">
        <v>525</v>
      </c>
      <c r="J251" s="234">
        <v>2.2203672787979967</v>
      </c>
      <c r="K251" s="234">
        <v>2.281067556296914</v>
      </c>
      <c r="L251" s="234">
        <v>2.1893244370308591</v>
      </c>
      <c r="M251" s="196">
        <v>4.2</v>
      </c>
      <c r="N251" s="198">
        <f t="shared" si="47"/>
        <v>22</v>
      </c>
      <c r="O251" s="197">
        <f t="shared" si="44"/>
        <v>22.05</v>
      </c>
      <c r="P251" s="198">
        <f t="shared" si="48"/>
        <v>0</v>
      </c>
      <c r="Q251" s="197">
        <f t="shared" si="49"/>
        <v>0</v>
      </c>
      <c r="R251" s="198">
        <v>0</v>
      </c>
      <c r="S251" s="198">
        <f t="shared" si="51"/>
        <v>11</v>
      </c>
      <c r="T251" s="198">
        <f t="shared" si="52"/>
        <v>11</v>
      </c>
      <c r="U251" s="197">
        <f t="shared" si="45"/>
        <v>11</v>
      </c>
      <c r="V251" s="198">
        <f t="shared" si="53"/>
        <v>50</v>
      </c>
      <c r="W251" s="289">
        <v>22</v>
      </c>
      <c r="X251" s="289"/>
      <c r="Y251" s="289">
        <v>11</v>
      </c>
      <c r="Z251" s="311">
        <v>20</v>
      </c>
      <c r="AA251" s="311">
        <v>17</v>
      </c>
      <c r="AB251" s="277">
        <f>AA251*100/Z251</f>
        <v>85</v>
      </c>
    </row>
    <row r="252" spans="1:28" hidden="1" x14ac:dyDescent="0.25">
      <c r="A252" s="303">
        <v>244</v>
      </c>
      <c r="B252" s="231" t="s">
        <v>2</v>
      </c>
      <c r="C252" s="231" t="s">
        <v>270</v>
      </c>
      <c r="D252" s="322">
        <v>112.1</v>
      </c>
      <c r="E252" s="305">
        <v>102.3</v>
      </c>
      <c r="F252" s="305">
        <v>105.76</v>
      </c>
      <c r="G252" s="232">
        <v>210</v>
      </c>
      <c r="H252" s="232">
        <v>118</v>
      </c>
      <c r="I252" s="232">
        <v>138</v>
      </c>
      <c r="J252" s="234">
        <v>1.8733273862622659</v>
      </c>
      <c r="K252" s="234">
        <v>1.1534701857282503</v>
      </c>
      <c r="L252" s="234">
        <v>1.304841149773071</v>
      </c>
      <c r="M252" s="196">
        <v>0</v>
      </c>
      <c r="N252" s="198">
        <f t="shared" si="47"/>
        <v>0</v>
      </c>
      <c r="O252" s="197">
        <f t="shared" si="44"/>
        <v>0</v>
      </c>
      <c r="P252" s="198">
        <f t="shared" si="48"/>
        <v>0</v>
      </c>
      <c r="Q252" s="197">
        <f t="shared" si="49"/>
        <v>0</v>
      </c>
      <c r="R252" s="198">
        <f t="shared" si="50"/>
        <v>25</v>
      </c>
      <c r="S252" s="198">
        <f t="shared" si="51"/>
        <v>0</v>
      </c>
      <c r="T252" s="198">
        <f t="shared" si="52"/>
        <v>0</v>
      </c>
      <c r="U252" s="197">
        <f t="shared" si="45"/>
        <v>0</v>
      </c>
      <c r="V252" s="198">
        <f t="shared" si="53"/>
        <v>50</v>
      </c>
      <c r="W252" s="289"/>
      <c r="X252" s="289"/>
      <c r="Y252" s="289"/>
      <c r="Z252" s="311">
        <v>3</v>
      </c>
      <c r="AA252" s="311">
        <v>0</v>
      </c>
      <c r="AB252" s="239"/>
    </row>
    <row r="253" spans="1:28" ht="47.25" hidden="1" x14ac:dyDescent="0.25">
      <c r="A253" s="303">
        <v>245</v>
      </c>
      <c r="B253" s="231" t="s">
        <v>86</v>
      </c>
      <c r="C253" s="231" t="s">
        <v>270</v>
      </c>
      <c r="D253" s="322"/>
      <c r="E253" s="305"/>
      <c r="F253" s="305">
        <v>0</v>
      </c>
      <c r="G253" s="232"/>
      <c r="H253" s="232"/>
      <c r="I253" s="232">
        <v>0</v>
      </c>
      <c r="J253" s="234" t="e">
        <v>#DIV/0!</v>
      </c>
      <c r="K253" s="234" t="e">
        <v>#DIV/0!</v>
      </c>
      <c r="L253" s="234"/>
      <c r="M253" s="196">
        <f t="shared" si="46"/>
        <v>0</v>
      </c>
      <c r="N253" s="198">
        <f t="shared" si="47"/>
        <v>0</v>
      </c>
      <c r="O253" s="197">
        <f t="shared" si="44"/>
        <v>0</v>
      </c>
      <c r="P253" s="198">
        <f t="shared" si="48"/>
        <v>0</v>
      </c>
      <c r="Q253" s="197">
        <f t="shared" si="49"/>
        <v>0</v>
      </c>
      <c r="R253" s="198">
        <f t="shared" si="50"/>
        <v>0</v>
      </c>
      <c r="S253" s="198">
        <f t="shared" si="51"/>
        <v>0</v>
      </c>
      <c r="T253" s="198">
        <f t="shared" si="52"/>
        <v>0</v>
      </c>
      <c r="U253" s="197">
        <f t="shared" si="45"/>
        <v>0</v>
      </c>
      <c r="V253" s="198">
        <f t="shared" si="53"/>
        <v>0</v>
      </c>
      <c r="W253" s="289"/>
      <c r="X253" s="289"/>
      <c r="Y253" s="289"/>
      <c r="Z253" s="231"/>
      <c r="AA253" s="231"/>
      <c r="AB253" s="239"/>
    </row>
    <row r="254" spans="1:28" hidden="1" x14ac:dyDescent="0.25">
      <c r="A254" s="303">
        <v>246</v>
      </c>
      <c r="B254" s="231" t="s">
        <v>444</v>
      </c>
      <c r="C254" s="231" t="s">
        <v>270</v>
      </c>
      <c r="D254" s="322"/>
      <c r="E254" s="305"/>
      <c r="F254" s="305"/>
      <c r="G254" s="232"/>
      <c r="H254" s="232"/>
      <c r="I254" s="232"/>
      <c r="J254" s="234"/>
      <c r="K254" s="234"/>
      <c r="L254" s="234"/>
      <c r="M254" s="196">
        <f t="shared" si="46"/>
        <v>0</v>
      </c>
      <c r="N254" s="198">
        <f t="shared" si="47"/>
        <v>0</v>
      </c>
      <c r="O254" s="197">
        <f t="shared" si="44"/>
        <v>0</v>
      </c>
      <c r="P254" s="198">
        <f t="shared" si="48"/>
        <v>0</v>
      </c>
      <c r="Q254" s="197">
        <f t="shared" si="49"/>
        <v>0</v>
      </c>
      <c r="R254" s="198">
        <f t="shared" si="50"/>
        <v>0</v>
      </c>
      <c r="S254" s="198">
        <f t="shared" si="51"/>
        <v>0</v>
      </c>
      <c r="T254" s="198">
        <f t="shared" si="52"/>
        <v>0</v>
      </c>
      <c r="U254" s="197">
        <f t="shared" si="45"/>
        <v>0</v>
      </c>
      <c r="V254" s="198">
        <f t="shared" si="53"/>
        <v>0</v>
      </c>
      <c r="W254" s="289"/>
      <c r="X254" s="289"/>
      <c r="Y254" s="289"/>
      <c r="Z254" s="231"/>
      <c r="AA254" s="231"/>
      <c r="AB254" s="239"/>
    </row>
    <row r="255" spans="1:28" hidden="1" x14ac:dyDescent="0.25">
      <c r="A255" s="303">
        <v>247</v>
      </c>
      <c r="B255" s="231" t="s">
        <v>2</v>
      </c>
      <c r="C255" s="231" t="s">
        <v>41</v>
      </c>
      <c r="D255" s="322"/>
      <c r="E255" s="305"/>
      <c r="F255" s="305">
        <v>41.5</v>
      </c>
      <c r="G255" s="232"/>
      <c r="H255" s="232"/>
      <c r="I255" s="232">
        <v>0</v>
      </c>
      <c r="J255" s="234" t="e">
        <v>#DIV/0!</v>
      </c>
      <c r="K255" s="234" t="e">
        <v>#DIV/0!</v>
      </c>
      <c r="L255" s="234">
        <v>0</v>
      </c>
      <c r="M255" s="196">
        <f t="shared" si="46"/>
        <v>0</v>
      </c>
      <c r="N255" s="198">
        <f t="shared" si="47"/>
        <v>0</v>
      </c>
      <c r="O255" s="197">
        <f t="shared" si="44"/>
        <v>0</v>
      </c>
      <c r="P255" s="198">
        <f t="shared" si="48"/>
        <v>0</v>
      </c>
      <c r="Q255" s="197">
        <f t="shared" si="49"/>
        <v>0</v>
      </c>
      <c r="R255" s="198">
        <f t="shared" si="50"/>
        <v>0</v>
      </c>
      <c r="S255" s="198">
        <f t="shared" si="51"/>
        <v>0</v>
      </c>
      <c r="T255" s="198">
        <f t="shared" si="52"/>
        <v>0</v>
      </c>
      <c r="U255" s="197">
        <f t="shared" si="45"/>
        <v>0</v>
      </c>
      <c r="V255" s="198">
        <f t="shared" si="53"/>
        <v>0</v>
      </c>
      <c r="W255" s="289"/>
      <c r="X255" s="289"/>
      <c r="Y255" s="289"/>
      <c r="Z255" s="231"/>
      <c r="AA255" s="231"/>
      <c r="AB255" s="239"/>
    </row>
    <row r="256" spans="1:28" ht="47.25" x14ac:dyDescent="0.25">
      <c r="A256" s="303">
        <v>248</v>
      </c>
      <c r="B256" s="231" t="s">
        <v>86</v>
      </c>
      <c r="C256" s="231" t="s">
        <v>41</v>
      </c>
      <c r="D256" s="322">
        <v>165.6</v>
      </c>
      <c r="E256" s="305">
        <v>165.6</v>
      </c>
      <c r="F256" s="305">
        <v>165.58</v>
      </c>
      <c r="G256" s="232">
        <v>216</v>
      </c>
      <c r="H256" s="232">
        <v>171</v>
      </c>
      <c r="I256" s="232">
        <v>281</v>
      </c>
      <c r="J256" s="234">
        <v>1.3043478260869565</v>
      </c>
      <c r="K256" s="234">
        <v>1.0326086956521741</v>
      </c>
      <c r="L256" s="234">
        <v>1.697064862906148</v>
      </c>
      <c r="M256" s="196">
        <f t="shared" si="46"/>
        <v>5</v>
      </c>
      <c r="N256" s="198">
        <f t="shared" si="47"/>
        <v>14</v>
      </c>
      <c r="O256" s="197">
        <f t="shared" si="44"/>
        <v>14.05</v>
      </c>
      <c r="P256" s="198">
        <f t="shared" si="48"/>
        <v>1</v>
      </c>
      <c r="Q256" s="197">
        <f t="shared" si="49"/>
        <v>1.68</v>
      </c>
      <c r="R256" s="198">
        <v>12</v>
      </c>
      <c r="S256" s="198">
        <f t="shared" si="51"/>
        <v>6</v>
      </c>
      <c r="T256" s="198">
        <f t="shared" si="52"/>
        <v>7</v>
      </c>
      <c r="U256" s="197">
        <f t="shared" si="45"/>
        <v>7</v>
      </c>
      <c r="V256" s="198">
        <f t="shared" si="53"/>
        <v>50</v>
      </c>
      <c r="W256" s="289">
        <v>19</v>
      </c>
      <c r="X256" s="289">
        <v>1</v>
      </c>
      <c r="Y256" s="289">
        <v>9</v>
      </c>
      <c r="Z256" s="311">
        <v>8</v>
      </c>
      <c r="AA256" s="311">
        <v>6</v>
      </c>
      <c r="AB256" s="277">
        <f>AA256*100/Z256</f>
        <v>75</v>
      </c>
    </row>
    <row r="257" spans="1:28" hidden="1" x14ac:dyDescent="0.25">
      <c r="A257" s="303">
        <v>249</v>
      </c>
      <c r="B257" s="231" t="s">
        <v>444</v>
      </c>
      <c r="C257" s="231" t="s">
        <v>41</v>
      </c>
      <c r="D257" s="322"/>
      <c r="E257" s="305"/>
      <c r="F257" s="305"/>
      <c r="G257" s="232"/>
      <c r="H257" s="232"/>
      <c r="I257" s="232"/>
      <c r="J257" s="234"/>
      <c r="K257" s="234"/>
      <c r="L257" s="234"/>
      <c r="M257" s="196">
        <f t="shared" si="46"/>
        <v>0</v>
      </c>
      <c r="N257" s="198">
        <f t="shared" si="47"/>
        <v>0</v>
      </c>
      <c r="O257" s="197">
        <f t="shared" si="44"/>
        <v>0</v>
      </c>
      <c r="P257" s="198">
        <f t="shared" si="48"/>
        <v>0</v>
      </c>
      <c r="Q257" s="197">
        <f t="shared" si="49"/>
        <v>0</v>
      </c>
      <c r="R257" s="198">
        <f t="shared" si="50"/>
        <v>0</v>
      </c>
      <c r="S257" s="198">
        <f t="shared" si="51"/>
        <v>0</v>
      </c>
      <c r="T257" s="198">
        <f t="shared" si="52"/>
        <v>0</v>
      </c>
      <c r="U257" s="197">
        <f t="shared" si="45"/>
        <v>0</v>
      </c>
      <c r="V257" s="198">
        <f t="shared" si="53"/>
        <v>0</v>
      </c>
      <c r="W257" s="289"/>
      <c r="X257" s="289"/>
      <c r="Y257" s="289"/>
      <c r="Z257" s="231"/>
      <c r="AA257" s="231"/>
      <c r="AB257" s="239"/>
    </row>
    <row r="258" spans="1:28" x14ac:dyDescent="0.25">
      <c r="A258" s="303">
        <v>250</v>
      </c>
      <c r="B258" s="231" t="s">
        <v>2</v>
      </c>
      <c r="C258" s="231" t="s">
        <v>829</v>
      </c>
      <c r="D258" s="322">
        <v>64.3</v>
      </c>
      <c r="E258" s="305">
        <v>64.3</v>
      </c>
      <c r="F258" s="305">
        <v>52.59</v>
      </c>
      <c r="G258" s="232">
        <v>179</v>
      </c>
      <c r="H258" s="232">
        <v>197</v>
      </c>
      <c r="I258" s="232">
        <v>178</v>
      </c>
      <c r="J258" s="234">
        <v>2.7838258164852254</v>
      </c>
      <c r="K258" s="234">
        <v>3.063763608087092</v>
      </c>
      <c r="L258" s="234">
        <v>3.384673892374976</v>
      </c>
      <c r="M258" s="196">
        <f t="shared" si="46"/>
        <v>7</v>
      </c>
      <c r="N258" s="198">
        <f t="shared" si="47"/>
        <v>12</v>
      </c>
      <c r="O258" s="197">
        <f t="shared" si="44"/>
        <v>12.46</v>
      </c>
      <c r="P258" s="198">
        <f t="shared" si="48"/>
        <v>3</v>
      </c>
      <c r="Q258" s="197">
        <f t="shared" si="49"/>
        <v>3</v>
      </c>
      <c r="R258" s="198">
        <f t="shared" si="50"/>
        <v>25</v>
      </c>
      <c r="S258" s="198">
        <f t="shared" si="51"/>
        <v>3</v>
      </c>
      <c r="T258" s="198">
        <f t="shared" si="52"/>
        <v>6</v>
      </c>
      <c r="U258" s="197">
        <f t="shared" si="45"/>
        <v>6</v>
      </c>
      <c r="V258" s="198">
        <f t="shared" si="53"/>
        <v>50</v>
      </c>
      <c r="W258" s="289"/>
      <c r="X258" s="289"/>
      <c r="Y258" s="289"/>
      <c r="Z258" s="311">
        <v>13</v>
      </c>
      <c r="AA258" s="311">
        <v>10</v>
      </c>
      <c r="AB258" s="277">
        <f t="shared" ref="AB258:AB261" si="56">AA258*100/Z258</f>
        <v>76.92307692307692</v>
      </c>
    </row>
    <row r="259" spans="1:28" ht="31.5" x14ac:dyDescent="0.25">
      <c r="A259" s="303">
        <v>251</v>
      </c>
      <c r="B259" s="231" t="s">
        <v>125</v>
      </c>
      <c r="C259" s="231" t="s">
        <v>829</v>
      </c>
      <c r="D259" s="322">
        <v>32.200000000000003</v>
      </c>
      <c r="E259" s="305">
        <v>32.200000000000003</v>
      </c>
      <c r="F259" s="305">
        <v>32.200000000000003</v>
      </c>
      <c r="G259" s="232">
        <v>184</v>
      </c>
      <c r="H259" s="232">
        <v>220</v>
      </c>
      <c r="I259" s="232">
        <v>120</v>
      </c>
      <c r="J259" s="234">
        <v>5.7142857142857135</v>
      </c>
      <c r="K259" s="234">
        <v>6.8322981366459619</v>
      </c>
      <c r="L259" s="234">
        <v>3.726708074534161</v>
      </c>
      <c r="M259" s="196">
        <f t="shared" si="46"/>
        <v>7</v>
      </c>
      <c r="N259" s="198">
        <f t="shared" si="47"/>
        <v>8</v>
      </c>
      <c r="O259" s="197">
        <f t="shared" si="44"/>
        <v>8.4</v>
      </c>
      <c r="P259" s="198">
        <f t="shared" si="48"/>
        <v>2</v>
      </c>
      <c r="Q259" s="197">
        <f t="shared" si="49"/>
        <v>2</v>
      </c>
      <c r="R259" s="198">
        <f t="shared" si="50"/>
        <v>25</v>
      </c>
      <c r="S259" s="198">
        <f t="shared" si="51"/>
        <v>3</v>
      </c>
      <c r="T259" s="198">
        <f t="shared" si="52"/>
        <v>3</v>
      </c>
      <c r="U259" s="197">
        <f t="shared" si="45"/>
        <v>3.2</v>
      </c>
      <c r="V259" s="198">
        <v>40</v>
      </c>
      <c r="W259" s="289">
        <v>8</v>
      </c>
      <c r="X259" s="289">
        <v>2</v>
      </c>
      <c r="Y259" s="289">
        <v>3</v>
      </c>
      <c r="Z259" s="311">
        <v>11</v>
      </c>
      <c r="AA259" s="311">
        <v>1</v>
      </c>
      <c r="AB259" s="277">
        <f t="shared" si="56"/>
        <v>9.0909090909090917</v>
      </c>
    </row>
    <row r="260" spans="1:28" ht="31.5" x14ac:dyDescent="0.25">
      <c r="A260" s="303">
        <v>252</v>
      </c>
      <c r="B260" s="231" t="s">
        <v>276</v>
      </c>
      <c r="C260" s="231" t="s">
        <v>829</v>
      </c>
      <c r="D260" s="322">
        <v>24.6</v>
      </c>
      <c r="E260" s="305">
        <v>24.6</v>
      </c>
      <c r="F260" s="305">
        <v>24.64</v>
      </c>
      <c r="G260" s="232">
        <v>73</v>
      </c>
      <c r="H260" s="232">
        <v>104</v>
      </c>
      <c r="I260" s="232">
        <v>93</v>
      </c>
      <c r="J260" s="234">
        <v>2.9674796747967478</v>
      </c>
      <c r="K260" s="234">
        <v>4.2276422764227641</v>
      </c>
      <c r="L260" s="234">
        <v>3.7743506493506493</v>
      </c>
      <c r="M260" s="196">
        <f t="shared" si="46"/>
        <v>7</v>
      </c>
      <c r="N260" s="198">
        <f t="shared" si="47"/>
        <v>6</v>
      </c>
      <c r="O260" s="197">
        <f t="shared" si="44"/>
        <v>6.51</v>
      </c>
      <c r="P260" s="198">
        <f t="shared" si="48"/>
        <v>1</v>
      </c>
      <c r="Q260" s="197">
        <f t="shared" si="49"/>
        <v>1.5</v>
      </c>
      <c r="R260" s="198">
        <f t="shared" si="50"/>
        <v>25</v>
      </c>
      <c r="S260" s="198">
        <f t="shared" si="51"/>
        <v>3</v>
      </c>
      <c r="T260" s="198">
        <f t="shared" si="52"/>
        <v>2</v>
      </c>
      <c r="U260" s="197">
        <f t="shared" si="45"/>
        <v>2.4</v>
      </c>
      <c r="V260" s="198">
        <v>40</v>
      </c>
      <c r="W260" s="289">
        <v>6</v>
      </c>
      <c r="X260" s="289">
        <v>1</v>
      </c>
      <c r="Y260" s="289">
        <v>2</v>
      </c>
      <c r="Z260" s="311">
        <v>5</v>
      </c>
      <c r="AA260" s="311">
        <v>0</v>
      </c>
      <c r="AB260" s="277">
        <f t="shared" si="56"/>
        <v>0</v>
      </c>
    </row>
    <row r="261" spans="1:28" ht="63" x14ac:dyDescent="0.25">
      <c r="A261" s="303">
        <v>253</v>
      </c>
      <c r="B261" s="231" t="s">
        <v>43</v>
      </c>
      <c r="C261" s="231" t="s">
        <v>829</v>
      </c>
      <c r="D261" s="322">
        <v>181.3</v>
      </c>
      <c r="E261" s="305">
        <v>179</v>
      </c>
      <c r="F261" s="305">
        <v>181.3</v>
      </c>
      <c r="G261" s="232">
        <v>364</v>
      </c>
      <c r="H261" s="232">
        <v>485</v>
      </c>
      <c r="I261" s="232">
        <v>555</v>
      </c>
      <c r="J261" s="234">
        <v>2.0077220077220077</v>
      </c>
      <c r="K261" s="234">
        <v>2.7094972067039107</v>
      </c>
      <c r="L261" s="234">
        <v>3.0612244897959182</v>
      </c>
      <c r="M261" s="196">
        <v>5.2</v>
      </c>
      <c r="N261" s="198">
        <f t="shared" si="47"/>
        <v>28</v>
      </c>
      <c r="O261" s="197">
        <f t="shared" si="44"/>
        <v>28.86</v>
      </c>
      <c r="P261" s="198">
        <f t="shared" si="48"/>
        <v>0</v>
      </c>
      <c r="Q261" s="197">
        <f t="shared" si="49"/>
        <v>0</v>
      </c>
      <c r="R261" s="198">
        <v>0</v>
      </c>
      <c r="S261" s="198">
        <f t="shared" si="51"/>
        <v>14</v>
      </c>
      <c r="T261" s="198">
        <f t="shared" si="52"/>
        <v>14</v>
      </c>
      <c r="U261" s="197">
        <f t="shared" si="45"/>
        <v>14</v>
      </c>
      <c r="V261" s="198">
        <f t="shared" si="53"/>
        <v>50</v>
      </c>
      <c r="W261" s="289">
        <v>28</v>
      </c>
      <c r="X261" s="289">
        <v>0</v>
      </c>
      <c r="Y261" s="289">
        <v>10</v>
      </c>
      <c r="Z261" s="311">
        <v>19</v>
      </c>
      <c r="AA261" s="311">
        <v>8</v>
      </c>
      <c r="AB261" s="277">
        <f t="shared" si="56"/>
        <v>42.10526315789474</v>
      </c>
    </row>
    <row r="262" spans="1:28" hidden="1" x14ac:dyDescent="0.25">
      <c r="A262" s="303">
        <v>254</v>
      </c>
      <c r="B262" s="231" t="s">
        <v>444</v>
      </c>
      <c r="C262" s="231" t="s">
        <v>829</v>
      </c>
      <c r="D262" s="322"/>
      <c r="E262" s="305"/>
      <c r="F262" s="305"/>
      <c r="G262" s="232"/>
      <c r="H262" s="232"/>
      <c r="I262" s="232"/>
      <c r="J262" s="234"/>
      <c r="K262" s="234"/>
      <c r="L262" s="234"/>
      <c r="M262" s="196">
        <f t="shared" si="46"/>
        <v>0</v>
      </c>
      <c r="N262" s="198">
        <f t="shared" si="47"/>
        <v>0</v>
      </c>
      <c r="O262" s="197">
        <f t="shared" si="44"/>
        <v>0</v>
      </c>
      <c r="P262" s="198">
        <f t="shared" si="48"/>
        <v>0</v>
      </c>
      <c r="Q262" s="197">
        <f t="shared" si="49"/>
        <v>0</v>
      </c>
      <c r="R262" s="198">
        <f t="shared" si="50"/>
        <v>0</v>
      </c>
      <c r="S262" s="198">
        <f t="shared" si="51"/>
        <v>0</v>
      </c>
      <c r="T262" s="198">
        <f t="shared" si="52"/>
        <v>0</v>
      </c>
      <c r="U262" s="197">
        <f t="shared" si="45"/>
        <v>0</v>
      </c>
      <c r="V262" s="198">
        <f t="shared" si="53"/>
        <v>0</v>
      </c>
      <c r="W262" s="289"/>
      <c r="X262" s="289"/>
      <c r="Y262" s="289"/>
      <c r="Z262" s="231"/>
      <c r="AA262" s="231"/>
      <c r="AB262" s="239"/>
    </row>
    <row r="263" spans="1:28" ht="31.5" x14ac:dyDescent="0.25">
      <c r="A263" s="303">
        <v>255</v>
      </c>
      <c r="B263" s="231" t="s">
        <v>45</v>
      </c>
      <c r="C263" s="231" t="s">
        <v>44</v>
      </c>
      <c r="D263" s="322">
        <v>177.7</v>
      </c>
      <c r="E263" s="305">
        <v>177.7</v>
      </c>
      <c r="F263" s="305">
        <v>177.71</v>
      </c>
      <c r="G263" s="232">
        <v>2023</v>
      </c>
      <c r="H263" s="232">
        <v>2281</v>
      </c>
      <c r="I263" s="232">
        <v>2446</v>
      </c>
      <c r="J263" s="234">
        <v>11.384355655599325</v>
      </c>
      <c r="K263" s="234">
        <v>12.836240855374227</v>
      </c>
      <c r="L263" s="234">
        <v>13.763997524056046</v>
      </c>
      <c r="M263" s="196">
        <v>4</v>
      </c>
      <c r="N263" s="198">
        <f t="shared" si="47"/>
        <v>97</v>
      </c>
      <c r="O263" s="197">
        <f t="shared" si="44"/>
        <v>97.84</v>
      </c>
      <c r="P263" s="198">
        <f t="shared" si="48"/>
        <v>24</v>
      </c>
      <c r="Q263" s="197">
        <f t="shared" si="49"/>
        <v>24.25</v>
      </c>
      <c r="R263" s="198">
        <f t="shared" si="50"/>
        <v>25</v>
      </c>
      <c r="S263" s="198">
        <f t="shared" si="51"/>
        <v>25</v>
      </c>
      <c r="T263" s="198">
        <f t="shared" si="52"/>
        <v>48</v>
      </c>
      <c r="U263" s="197">
        <f t="shared" si="45"/>
        <v>48.5</v>
      </c>
      <c r="V263" s="198">
        <f t="shared" si="53"/>
        <v>50</v>
      </c>
      <c r="W263" s="289">
        <v>150</v>
      </c>
      <c r="X263" s="289">
        <v>5</v>
      </c>
      <c r="Y263" s="289">
        <v>75</v>
      </c>
      <c r="Z263" s="311">
        <v>150</v>
      </c>
      <c r="AA263" s="311">
        <v>75</v>
      </c>
      <c r="AB263" s="277">
        <f>AA263*100/Z263</f>
        <v>50</v>
      </c>
    </row>
    <row r="264" spans="1:28" hidden="1" x14ac:dyDescent="0.25">
      <c r="A264" s="303">
        <v>256</v>
      </c>
      <c r="B264" s="231" t="s">
        <v>2</v>
      </c>
      <c r="C264" s="231" t="s">
        <v>44</v>
      </c>
      <c r="D264" s="322"/>
      <c r="E264" s="305"/>
      <c r="F264" s="305">
        <v>6.03</v>
      </c>
      <c r="G264" s="232"/>
      <c r="H264" s="232"/>
      <c r="I264" s="232">
        <v>0</v>
      </c>
      <c r="J264" s="234"/>
      <c r="K264" s="234"/>
      <c r="L264" s="234">
        <v>0</v>
      </c>
      <c r="M264" s="196">
        <f t="shared" si="46"/>
        <v>0</v>
      </c>
      <c r="N264" s="198">
        <f t="shared" si="47"/>
        <v>0</v>
      </c>
      <c r="O264" s="197">
        <f t="shared" si="44"/>
        <v>0</v>
      </c>
      <c r="P264" s="198">
        <f t="shared" si="48"/>
        <v>0</v>
      </c>
      <c r="Q264" s="197">
        <f t="shared" si="49"/>
        <v>0</v>
      </c>
      <c r="R264" s="198">
        <f t="shared" si="50"/>
        <v>0</v>
      </c>
      <c r="S264" s="198">
        <f t="shared" si="51"/>
        <v>0</v>
      </c>
      <c r="T264" s="198">
        <f t="shared" si="52"/>
        <v>0</v>
      </c>
      <c r="U264" s="197">
        <f t="shared" si="45"/>
        <v>0</v>
      </c>
      <c r="V264" s="198">
        <f t="shared" si="53"/>
        <v>0</v>
      </c>
      <c r="W264" s="289"/>
      <c r="X264" s="289"/>
      <c r="Y264" s="289"/>
      <c r="Z264" s="231"/>
      <c r="AA264" s="231"/>
      <c r="AB264" s="239"/>
    </row>
    <row r="265" spans="1:28" ht="31.5" x14ac:dyDescent="0.25">
      <c r="A265" s="303">
        <v>257</v>
      </c>
      <c r="B265" s="231" t="s">
        <v>272</v>
      </c>
      <c r="C265" s="231" t="s">
        <v>44</v>
      </c>
      <c r="D265" s="322">
        <v>605</v>
      </c>
      <c r="E265" s="305">
        <v>604.9</v>
      </c>
      <c r="F265" s="305">
        <v>604.91</v>
      </c>
      <c r="G265" s="232">
        <v>1544</v>
      </c>
      <c r="H265" s="232">
        <v>1375</v>
      </c>
      <c r="I265" s="232">
        <v>1521</v>
      </c>
      <c r="J265" s="234">
        <v>2.5520661157024795</v>
      </c>
      <c r="K265" s="234">
        <v>2.2731029922301209</v>
      </c>
      <c r="L265" s="234">
        <v>2.514423633267759</v>
      </c>
      <c r="M265" s="196">
        <v>4</v>
      </c>
      <c r="N265" s="198">
        <f t="shared" si="47"/>
        <v>60</v>
      </c>
      <c r="O265" s="197">
        <f t="shared" si="44"/>
        <v>60.84</v>
      </c>
      <c r="P265" s="198">
        <f t="shared" si="48"/>
        <v>0</v>
      </c>
      <c r="Q265" s="197">
        <f t="shared" si="49"/>
        <v>0</v>
      </c>
      <c r="R265" s="198">
        <v>0</v>
      </c>
      <c r="S265" s="198">
        <f t="shared" si="51"/>
        <v>30</v>
      </c>
      <c r="T265" s="198">
        <f t="shared" si="52"/>
        <v>30</v>
      </c>
      <c r="U265" s="197">
        <f t="shared" si="45"/>
        <v>30</v>
      </c>
      <c r="V265" s="198">
        <f t="shared" si="53"/>
        <v>50</v>
      </c>
      <c r="W265" s="289">
        <v>91</v>
      </c>
      <c r="X265" s="289"/>
      <c r="Y265" s="289">
        <v>50</v>
      </c>
      <c r="Z265" s="311">
        <v>68</v>
      </c>
      <c r="AA265" s="311">
        <v>26</v>
      </c>
      <c r="AB265" s="277">
        <f>AA265*100/Z265</f>
        <v>38.235294117647058</v>
      </c>
    </row>
    <row r="266" spans="1:28" hidden="1" x14ac:dyDescent="0.25">
      <c r="A266" s="303">
        <v>258</v>
      </c>
      <c r="B266" s="231" t="s">
        <v>444</v>
      </c>
      <c r="C266" s="231" t="s">
        <v>44</v>
      </c>
      <c r="D266" s="322"/>
      <c r="E266" s="305"/>
      <c r="F266" s="305"/>
      <c r="G266" s="232"/>
      <c r="H266" s="232"/>
      <c r="I266" s="232"/>
      <c r="J266" s="234"/>
      <c r="K266" s="234"/>
      <c r="L266" s="234"/>
      <c r="M266" s="196">
        <f t="shared" ref="M266:M329" si="57">IF(I266&lt;VLOOKUP(L266,$M$505:$Q$513,2),0,VLOOKUP(L266,$M$505:$Q$513,3))</f>
        <v>0</v>
      </c>
      <c r="N266" s="198">
        <f t="shared" ref="N266:N329" si="58">ROUNDDOWN(O266,0)</f>
        <v>0</v>
      </c>
      <c r="O266" s="197">
        <f t="shared" ref="O266:O329" si="59">I266*M266/100</f>
        <v>0</v>
      </c>
      <c r="P266" s="198">
        <f t="shared" si="48"/>
        <v>0</v>
      </c>
      <c r="Q266" s="197">
        <f t="shared" si="49"/>
        <v>0</v>
      </c>
      <c r="R266" s="198">
        <f t="shared" si="50"/>
        <v>0</v>
      </c>
      <c r="S266" s="198">
        <f t="shared" si="51"/>
        <v>0</v>
      </c>
      <c r="T266" s="198">
        <f t="shared" si="52"/>
        <v>0</v>
      </c>
      <c r="U266" s="197">
        <f t="shared" ref="U266:U329" si="60">N266*V266/100</f>
        <v>0</v>
      </c>
      <c r="V266" s="198">
        <f t="shared" ref="V266:V329" si="61">IF(I266&lt;VLOOKUP(L266,$M$505:$Q$513,2),0,VLOOKUP(L266,$M$505:$Q$513,5))</f>
        <v>0</v>
      </c>
      <c r="W266" s="289"/>
      <c r="X266" s="289"/>
      <c r="Y266" s="289"/>
      <c r="Z266" s="231"/>
      <c r="AA266" s="231"/>
      <c r="AB266" s="239"/>
    </row>
    <row r="267" spans="1:28" ht="31.5" hidden="1" x14ac:dyDescent="0.25">
      <c r="A267" s="303">
        <v>259</v>
      </c>
      <c r="B267" s="231" t="s">
        <v>777</v>
      </c>
      <c r="C267" s="231" t="s">
        <v>70</v>
      </c>
      <c r="D267" s="322"/>
      <c r="E267" s="305"/>
      <c r="F267" s="305">
        <v>0</v>
      </c>
      <c r="G267" s="232"/>
      <c r="H267" s="232"/>
      <c r="I267" s="232">
        <v>0</v>
      </c>
      <c r="J267" s="234"/>
      <c r="K267" s="234"/>
      <c r="L267" s="234" t="e">
        <f t="shared" ref="L267:L330" ca="1" si="62">INDIRECT(CONCATENATE($C$507,$D$507,"!$V",$A267 + 8))</f>
        <v>#REF!</v>
      </c>
      <c r="M267" s="196" t="e">
        <f t="shared" ca="1" si="57"/>
        <v>#REF!</v>
      </c>
      <c r="N267" s="198" t="e">
        <f t="shared" ca="1" si="58"/>
        <v>#REF!</v>
      </c>
      <c r="O267" s="197" t="e">
        <f t="shared" ca="1" si="59"/>
        <v>#REF!</v>
      </c>
      <c r="P267" s="198" t="e">
        <f t="shared" ref="P267:P330" ca="1" si="63">ROUNDDOWN(Q267,0)</f>
        <v>#REF!</v>
      </c>
      <c r="Q267" s="197" t="e">
        <f t="shared" ref="Q267:Q330" ca="1" si="64">N267*R267/100</f>
        <v>#REF!</v>
      </c>
      <c r="R267" s="198" t="e">
        <f t="shared" ref="R267:R330" ca="1" si="65">IF(I267&lt;VLOOKUP(L267,$M$505:$Q$513,2),0,VLOOKUP(L267,$M$505:$Q$513,4))</f>
        <v>#REF!</v>
      </c>
      <c r="S267" s="198" t="e">
        <f t="shared" ref="S267:S330" ca="1" si="66">N267-P267-T267</f>
        <v>#REF!</v>
      </c>
      <c r="T267" s="198" t="e">
        <f t="shared" ref="T267:T330" ca="1" si="67">ROUNDDOWN(U267,0)</f>
        <v>#REF!</v>
      </c>
      <c r="U267" s="197" t="e">
        <f t="shared" ca="1" si="60"/>
        <v>#REF!</v>
      </c>
      <c r="V267" s="198" t="e">
        <f t="shared" ca="1" si="61"/>
        <v>#REF!</v>
      </c>
      <c r="W267" s="323"/>
      <c r="X267" s="323"/>
      <c r="AB267" s="239"/>
    </row>
    <row r="268" spans="1:28" ht="31.5" hidden="1" x14ac:dyDescent="0.25">
      <c r="A268" s="303">
        <v>260</v>
      </c>
      <c r="B268" s="231" t="s">
        <v>778</v>
      </c>
      <c r="C268" s="231" t="s">
        <v>70</v>
      </c>
      <c r="D268" s="322"/>
      <c r="E268" s="305"/>
      <c r="F268" s="305">
        <v>0</v>
      </c>
      <c r="G268" s="232"/>
      <c r="H268" s="232"/>
      <c r="I268" s="232">
        <v>0</v>
      </c>
      <c r="J268" s="234"/>
      <c r="K268" s="234"/>
      <c r="L268" s="234" t="e">
        <f t="shared" ca="1" si="62"/>
        <v>#REF!</v>
      </c>
      <c r="M268" s="196" t="e">
        <f t="shared" ca="1" si="57"/>
        <v>#REF!</v>
      </c>
      <c r="N268" s="198" t="e">
        <f t="shared" ca="1" si="58"/>
        <v>#REF!</v>
      </c>
      <c r="O268" s="197" t="e">
        <f t="shared" ca="1" si="59"/>
        <v>#REF!</v>
      </c>
      <c r="P268" s="198" t="e">
        <f t="shared" ca="1" si="63"/>
        <v>#REF!</v>
      </c>
      <c r="Q268" s="197" t="e">
        <f t="shared" ca="1" si="64"/>
        <v>#REF!</v>
      </c>
      <c r="R268" s="198" t="e">
        <f t="shared" ca="1" si="65"/>
        <v>#REF!</v>
      </c>
      <c r="S268" s="198" t="e">
        <f t="shared" ca="1" si="66"/>
        <v>#REF!</v>
      </c>
      <c r="T268" s="198" t="e">
        <f t="shared" ca="1" si="67"/>
        <v>#REF!</v>
      </c>
      <c r="U268" s="197" t="e">
        <f t="shared" ca="1" si="60"/>
        <v>#REF!</v>
      </c>
      <c r="V268" s="198" t="e">
        <f t="shared" ca="1" si="61"/>
        <v>#REF!</v>
      </c>
      <c r="W268" s="323"/>
      <c r="X268" s="323"/>
      <c r="AB268" s="239"/>
    </row>
    <row r="269" spans="1:28" ht="31.5" hidden="1" x14ac:dyDescent="0.25">
      <c r="A269" s="303">
        <v>261</v>
      </c>
      <c r="B269" s="231" t="s">
        <v>779</v>
      </c>
      <c r="C269" s="231" t="s">
        <v>70</v>
      </c>
      <c r="D269" s="322"/>
      <c r="E269" s="305"/>
      <c r="F269" s="305">
        <v>0</v>
      </c>
      <c r="G269" s="232"/>
      <c r="H269" s="232"/>
      <c r="I269" s="232">
        <v>0</v>
      </c>
      <c r="J269" s="234"/>
      <c r="K269" s="234"/>
      <c r="L269" s="234" t="e">
        <f t="shared" ca="1" si="62"/>
        <v>#REF!</v>
      </c>
      <c r="M269" s="196" t="e">
        <f t="shared" ca="1" si="57"/>
        <v>#REF!</v>
      </c>
      <c r="N269" s="198" t="e">
        <f t="shared" ca="1" si="58"/>
        <v>#REF!</v>
      </c>
      <c r="O269" s="197" t="e">
        <f t="shared" ca="1" si="59"/>
        <v>#REF!</v>
      </c>
      <c r="P269" s="198" t="e">
        <f t="shared" ca="1" si="63"/>
        <v>#REF!</v>
      </c>
      <c r="Q269" s="197" t="e">
        <f t="shared" ca="1" si="64"/>
        <v>#REF!</v>
      </c>
      <c r="R269" s="198" t="e">
        <f t="shared" ca="1" si="65"/>
        <v>#REF!</v>
      </c>
      <c r="S269" s="198" t="e">
        <f t="shared" ca="1" si="66"/>
        <v>#REF!</v>
      </c>
      <c r="T269" s="198" t="e">
        <f t="shared" ca="1" si="67"/>
        <v>#REF!</v>
      </c>
      <c r="U269" s="197" t="e">
        <f t="shared" ca="1" si="60"/>
        <v>#REF!</v>
      </c>
      <c r="V269" s="198" t="e">
        <f t="shared" ca="1" si="61"/>
        <v>#REF!</v>
      </c>
      <c r="W269" s="323"/>
      <c r="X269" s="323"/>
      <c r="AB269" s="239"/>
    </row>
    <row r="270" spans="1:28" ht="31.5" hidden="1" x14ac:dyDescent="0.25">
      <c r="A270" s="303">
        <v>262</v>
      </c>
      <c r="B270" s="231" t="s">
        <v>780</v>
      </c>
      <c r="C270" s="231" t="s">
        <v>70</v>
      </c>
      <c r="D270" s="322"/>
      <c r="E270" s="305"/>
      <c r="F270" s="305">
        <v>0</v>
      </c>
      <c r="G270" s="232"/>
      <c r="H270" s="232"/>
      <c r="I270" s="232">
        <v>0</v>
      </c>
      <c r="J270" s="234"/>
      <c r="K270" s="234"/>
      <c r="L270" s="234" t="e">
        <f t="shared" ca="1" si="62"/>
        <v>#REF!</v>
      </c>
      <c r="M270" s="196" t="e">
        <f t="shared" ca="1" si="57"/>
        <v>#REF!</v>
      </c>
      <c r="N270" s="198" t="e">
        <f t="shared" ca="1" si="58"/>
        <v>#REF!</v>
      </c>
      <c r="O270" s="197" t="e">
        <f t="shared" ca="1" si="59"/>
        <v>#REF!</v>
      </c>
      <c r="P270" s="198" t="e">
        <f t="shared" ca="1" si="63"/>
        <v>#REF!</v>
      </c>
      <c r="Q270" s="197" t="e">
        <f t="shared" ca="1" si="64"/>
        <v>#REF!</v>
      </c>
      <c r="R270" s="198" t="e">
        <f t="shared" ca="1" si="65"/>
        <v>#REF!</v>
      </c>
      <c r="S270" s="198" t="e">
        <f t="shared" ca="1" si="66"/>
        <v>#REF!</v>
      </c>
      <c r="T270" s="198" t="e">
        <f t="shared" ca="1" si="67"/>
        <v>#REF!</v>
      </c>
      <c r="U270" s="197" t="e">
        <f t="shared" ca="1" si="60"/>
        <v>#REF!</v>
      </c>
      <c r="V270" s="198" t="e">
        <f t="shared" ca="1" si="61"/>
        <v>#REF!</v>
      </c>
      <c r="W270" s="323"/>
      <c r="X270" s="323"/>
      <c r="AB270" s="239"/>
    </row>
    <row r="271" spans="1:28" ht="31.5" hidden="1" x14ac:dyDescent="0.25">
      <c r="A271" s="303">
        <v>263</v>
      </c>
      <c r="B271" s="231" t="s">
        <v>781</v>
      </c>
      <c r="C271" s="231" t="s">
        <v>70</v>
      </c>
      <c r="D271" s="322"/>
      <c r="E271" s="305"/>
      <c r="F271" s="305">
        <v>0</v>
      </c>
      <c r="G271" s="232"/>
      <c r="H271" s="232"/>
      <c r="I271" s="232">
        <v>0</v>
      </c>
      <c r="J271" s="234"/>
      <c r="K271" s="234"/>
      <c r="L271" s="234" t="e">
        <f t="shared" ca="1" si="62"/>
        <v>#REF!</v>
      </c>
      <c r="M271" s="196" t="e">
        <f t="shared" ca="1" si="57"/>
        <v>#REF!</v>
      </c>
      <c r="N271" s="198" t="e">
        <f t="shared" ca="1" si="58"/>
        <v>#REF!</v>
      </c>
      <c r="O271" s="197" t="e">
        <f t="shared" ca="1" si="59"/>
        <v>#REF!</v>
      </c>
      <c r="P271" s="198" t="e">
        <f t="shared" ca="1" si="63"/>
        <v>#REF!</v>
      </c>
      <c r="Q271" s="197" t="e">
        <f t="shared" ca="1" si="64"/>
        <v>#REF!</v>
      </c>
      <c r="R271" s="198" t="e">
        <f t="shared" ca="1" si="65"/>
        <v>#REF!</v>
      </c>
      <c r="S271" s="198" t="e">
        <f t="shared" ca="1" si="66"/>
        <v>#REF!</v>
      </c>
      <c r="T271" s="198" t="e">
        <f t="shared" ca="1" si="67"/>
        <v>#REF!</v>
      </c>
      <c r="U271" s="197" t="e">
        <f t="shared" ca="1" si="60"/>
        <v>#REF!</v>
      </c>
      <c r="V271" s="198" t="e">
        <f t="shared" ca="1" si="61"/>
        <v>#REF!</v>
      </c>
      <c r="W271" s="323"/>
      <c r="X271" s="323"/>
      <c r="AB271" s="239"/>
    </row>
    <row r="272" spans="1:28" ht="31.5" hidden="1" x14ac:dyDescent="0.25">
      <c r="A272" s="303">
        <v>264</v>
      </c>
      <c r="B272" s="231" t="s">
        <v>782</v>
      </c>
      <c r="C272" s="231" t="s">
        <v>70</v>
      </c>
      <c r="D272" s="322"/>
      <c r="E272" s="305"/>
      <c r="F272" s="305">
        <v>0</v>
      </c>
      <c r="G272" s="232"/>
      <c r="H272" s="232"/>
      <c r="I272" s="232">
        <v>0</v>
      </c>
      <c r="J272" s="234"/>
      <c r="K272" s="234"/>
      <c r="L272" s="234" t="e">
        <f t="shared" ca="1" si="62"/>
        <v>#REF!</v>
      </c>
      <c r="M272" s="196" t="e">
        <f t="shared" ca="1" si="57"/>
        <v>#REF!</v>
      </c>
      <c r="N272" s="198" t="e">
        <f t="shared" ca="1" si="58"/>
        <v>#REF!</v>
      </c>
      <c r="O272" s="197" t="e">
        <f t="shared" ca="1" si="59"/>
        <v>#REF!</v>
      </c>
      <c r="P272" s="198" t="e">
        <f t="shared" ca="1" si="63"/>
        <v>#REF!</v>
      </c>
      <c r="Q272" s="197" t="e">
        <f t="shared" ca="1" si="64"/>
        <v>#REF!</v>
      </c>
      <c r="R272" s="198" t="e">
        <f t="shared" ca="1" si="65"/>
        <v>#REF!</v>
      </c>
      <c r="S272" s="198" t="e">
        <f t="shared" ca="1" si="66"/>
        <v>#REF!</v>
      </c>
      <c r="T272" s="198" t="e">
        <f t="shared" ca="1" si="67"/>
        <v>#REF!</v>
      </c>
      <c r="U272" s="197" t="e">
        <f t="shared" ca="1" si="60"/>
        <v>#REF!</v>
      </c>
      <c r="V272" s="198" t="e">
        <f t="shared" ca="1" si="61"/>
        <v>#REF!</v>
      </c>
      <c r="W272" s="323"/>
      <c r="X272" s="323"/>
      <c r="AB272" s="239"/>
    </row>
    <row r="273" spans="1:28" ht="63" hidden="1" x14ac:dyDescent="0.25">
      <c r="A273" s="303">
        <v>265</v>
      </c>
      <c r="B273" s="231" t="s">
        <v>783</v>
      </c>
      <c r="C273" s="231" t="s">
        <v>70</v>
      </c>
      <c r="D273" s="322"/>
      <c r="E273" s="305"/>
      <c r="F273" s="305">
        <v>0</v>
      </c>
      <c r="G273" s="232"/>
      <c r="H273" s="232"/>
      <c r="I273" s="232">
        <v>0</v>
      </c>
      <c r="J273" s="234"/>
      <c r="K273" s="234"/>
      <c r="L273" s="234" t="e">
        <f t="shared" ca="1" si="62"/>
        <v>#REF!</v>
      </c>
      <c r="M273" s="196" t="e">
        <f t="shared" ca="1" si="57"/>
        <v>#REF!</v>
      </c>
      <c r="N273" s="198" t="e">
        <f t="shared" ca="1" si="58"/>
        <v>#REF!</v>
      </c>
      <c r="O273" s="197" t="e">
        <f t="shared" ca="1" si="59"/>
        <v>#REF!</v>
      </c>
      <c r="P273" s="198" t="e">
        <f t="shared" ca="1" si="63"/>
        <v>#REF!</v>
      </c>
      <c r="Q273" s="197" t="e">
        <f t="shared" ca="1" si="64"/>
        <v>#REF!</v>
      </c>
      <c r="R273" s="198" t="e">
        <f t="shared" ca="1" si="65"/>
        <v>#REF!</v>
      </c>
      <c r="S273" s="198" t="e">
        <f t="shared" ca="1" si="66"/>
        <v>#REF!</v>
      </c>
      <c r="T273" s="198" t="e">
        <f t="shared" ca="1" si="67"/>
        <v>#REF!</v>
      </c>
      <c r="U273" s="197" t="e">
        <f t="shared" ca="1" si="60"/>
        <v>#REF!</v>
      </c>
      <c r="V273" s="198" t="e">
        <f t="shared" ca="1" si="61"/>
        <v>#REF!</v>
      </c>
      <c r="W273" s="323"/>
      <c r="X273" s="323"/>
      <c r="AB273" s="239"/>
    </row>
    <row r="274" spans="1:28" ht="47.25" hidden="1" x14ac:dyDescent="0.25">
      <c r="A274" s="303">
        <v>266</v>
      </c>
      <c r="B274" s="231" t="s">
        <v>150</v>
      </c>
      <c r="C274" s="231" t="s">
        <v>70</v>
      </c>
      <c r="D274" s="322"/>
      <c r="E274" s="305"/>
      <c r="F274" s="305">
        <v>0</v>
      </c>
      <c r="G274" s="232"/>
      <c r="H274" s="232"/>
      <c r="I274" s="232">
        <v>0</v>
      </c>
      <c r="J274" s="234"/>
      <c r="K274" s="234"/>
      <c r="L274" s="234" t="e">
        <f t="shared" ca="1" si="62"/>
        <v>#REF!</v>
      </c>
      <c r="M274" s="196" t="e">
        <f t="shared" ca="1" si="57"/>
        <v>#REF!</v>
      </c>
      <c r="N274" s="198" t="e">
        <f t="shared" ca="1" si="58"/>
        <v>#REF!</v>
      </c>
      <c r="O274" s="197" t="e">
        <f t="shared" ca="1" si="59"/>
        <v>#REF!</v>
      </c>
      <c r="P274" s="198" t="e">
        <f t="shared" ca="1" si="63"/>
        <v>#REF!</v>
      </c>
      <c r="Q274" s="197" t="e">
        <f t="shared" ca="1" si="64"/>
        <v>#REF!</v>
      </c>
      <c r="R274" s="198" t="e">
        <f t="shared" ca="1" si="65"/>
        <v>#REF!</v>
      </c>
      <c r="S274" s="198" t="e">
        <f t="shared" ca="1" si="66"/>
        <v>#REF!</v>
      </c>
      <c r="T274" s="198" t="e">
        <f t="shared" ca="1" si="67"/>
        <v>#REF!</v>
      </c>
      <c r="U274" s="197" t="e">
        <f t="shared" ca="1" si="60"/>
        <v>#REF!</v>
      </c>
      <c r="V274" s="198" t="e">
        <f t="shared" ca="1" si="61"/>
        <v>#REF!</v>
      </c>
      <c r="W274" s="323"/>
      <c r="X274" s="323"/>
      <c r="AB274" s="239"/>
    </row>
    <row r="275" spans="1:28" ht="47.25" hidden="1" x14ac:dyDescent="0.25">
      <c r="A275" s="303">
        <v>267</v>
      </c>
      <c r="B275" s="231" t="s">
        <v>136</v>
      </c>
      <c r="C275" s="231" t="s">
        <v>70</v>
      </c>
      <c r="D275" s="322"/>
      <c r="E275" s="305"/>
      <c r="F275" s="305">
        <v>0</v>
      </c>
      <c r="G275" s="232"/>
      <c r="H275" s="232"/>
      <c r="I275" s="232">
        <v>0</v>
      </c>
      <c r="J275" s="234"/>
      <c r="K275" s="234"/>
      <c r="L275" s="234" t="e">
        <f t="shared" ca="1" si="62"/>
        <v>#REF!</v>
      </c>
      <c r="M275" s="196" t="e">
        <f t="shared" ca="1" si="57"/>
        <v>#REF!</v>
      </c>
      <c r="N275" s="198" t="e">
        <f t="shared" ca="1" si="58"/>
        <v>#REF!</v>
      </c>
      <c r="O275" s="197" t="e">
        <f t="shared" ca="1" si="59"/>
        <v>#REF!</v>
      </c>
      <c r="P275" s="198" t="e">
        <f t="shared" ca="1" si="63"/>
        <v>#REF!</v>
      </c>
      <c r="Q275" s="197" t="e">
        <f t="shared" ca="1" si="64"/>
        <v>#REF!</v>
      </c>
      <c r="R275" s="198" t="e">
        <f t="shared" ca="1" si="65"/>
        <v>#REF!</v>
      </c>
      <c r="S275" s="198" t="e">
        <f t="shared" ca="1" si="66"/>
        <v>#REF!</v>
      </c>
      <c r="T275" s="198" t="e">
        <f t="shared" ca="1" si="67"/>
        <v>#REF!</v>
      </c>
      <c r="U275" s="197" t="e">
        <f t="shared" ca="1" si="60"/>
        <v>#REF!</v>
      </c>
      <c r="V275" s="198" t="e">
        <f t="shared" ca="1" si="61"/>
        <v>#REF!</v>
      </c>
      <c r="W275" s="323"/>
      <c r="X275" s="323"/>
      <c r="AB275" s="239"/>
    </row>
    <row r="276" spans="1:28" ht="31.5" hidden="1" x14ac:dyDescent="0.25">
      <c r="A276" s="303">
        <v>268</v>
      </c>
      <c r="B276" s="231" t="s">
        <v>869</v>
      </c>
      <c r="C276" s="231" t="s">
        <v>70</v>
      </c>
      <c r="D276" s="322"/>
      <c r="E276" s="305"/>
      <c r="F276" s="305">
        <v>0</v>
      </c>
      <c r="G276" s="232"/>
      <c r="H276" s="232"/>
      <c r="I276" s="232">
        <v>0</v>
      </c>
      <c r="J276" s="234"/>
      <c r="K276" s="234"/>
      <c r="L276" s="234" t="e">
        <f t="shared" ca="1" si="62"/>
        <v>#REF!</v>
      </c>
      <c r="M276" s="196" t="e">
        <f t="shared" ca="1" si="57"/>
        <v>#REF!</v>
      </c>
      <c r="N276" s="198" t="e">
        <f t="shared" ca="1" si="58"/>
        <v>#REF!</v>
      </c>
      <c r="O276" s="197" t="e">
        <f t="shared" ca="1" si="59"/>
        <v>#REF!</v>
      </c>
      <c r="P276" s="198" t="e">
        <f t="shared" ca="1" si="63"/>
        <v>#REF!</v>
      </c>
      <c r="Q276" s="197" t="e">
        <f t="shared" ca="1" si="64"/>
        <v>#REF!</v>
      </c>
      <c r="R276" s="198" t="e">
        <f t="shared" ca="1" si="65"/>
        <v>#REF!</v>
      </c>
      <c r="S276" s="198" t="e">
        <f t="shared" ca="1" si="66"/>
        <v>#REF!</v>
      </c>
      <c r="T276" s="198" t="e">
        <f t="shared" ca="1" si="67"/>
        <v>#REF!</v>
      </c>
      <c r="U276" s="197" t="e">
        <f t="shared" ca="1" si="60"/>
        <v>#REF!</v>
      </c>
      <c r="V276" s="198" t="e">
        <f t="shared" ca="1" si="61"/>
        <v>#REF!</v>
      </c>
      <c r="W276" s="323"/>
      <c r="X276" s="323"/>
      <c r="AB276" s="239"/>
    </row>
    <row r="277" spans="1:28" ht="31.5" hidden="1" x14ac:dyDescent="0.25">
      <c r="A277" s="303">
        <v>269</v>
      </c>
      <c r="B277" s="231" t="s">
        <v>830</v>
      </c>
      <c r="C277" s="231" t="s">
        <v>70</v>
      </c>
      <c r="D277" s="322"/>
      <c r="E277" s="305"/>
      <c r="F277" s="305">
        <v>0</v>
      </c>
      <c r="G277" s="232"/>
      <c r="H277" s="232"/>
      <c r="I277" s="232">
        <v>0</v>
      </c>
      <c r="J277" s="234"/>
      <c r="K277" s="234"/>
      <c r="L277" s="234" t="e">
        <f t="shared" ca="1" si="62"/>
        <v>#REF!</v>
      </c>
      <c r="M277" s="196" t="e">
        <f t="shared" ca="1" si="57"/>
        <v>#REF!</v>
      </c>
      <c r="N277" s="198" t="e">
        <f t="shared" ca="1" si="58"/>
        <v>#REF!</v>
      </c>
      <c r="O277" s="197" t="e">
        <f t="shared" ca="1" si="59"/>
        <v>#REF!</v>
      </c>
      <c r="P277" s="198" t="e">
        <f t="shared" ca="1" si="63"/>
        <v>#REF!</v>
      </c>
      <c r="Q277" s="197" t="e">
        <f t="shared" ca="1" si="64"/>
        <v>#REF!</v>
      </c>
      <c r="R277" s="198" t="e">
        <f t="shared" ca="1" si="65"/>
        <v>#REF!</v>
      </c>
      <c r="S277" s="198" t="e">
        <f t="shared" ca="1" si="66"/>
        <v>#REF!</v>
      </c>
      <c r="T277" s="198" t="e">
        <f t="shared" ca="1" si="67"/>
        <v>#REF!</v>
      </c>
      <c r="U277" s="197" t="e">
        <f t="shared" ca="1" si="60"/>
        <v>#REF!</v>
      </c>
      <c r="V277" s="198" t="e">
        <f t="shared" ca="1" si="61"/>
        <v>#REF!</v>
      </c>
      <c r="W277" s="323"/>
      <c r="X277" s="323"/>
      <c r="AB277" s="239"/>
    </row>
    <row r="278" spans="1:28" ht="31.5" hidden="1" x14ac:dyDescent="0.25">
      <c r="A278" s="303">
        <v>270</v>
      </c>
      <c r="B278" s="231" t="s">
        <v>831</v>
      </c>
      <c r="C278" s="231" t="s">
        <v>70</v>
      </c>
      <c r="D278" s="322"/>
      <c r="E278" s="305"/>
      <c r="F278" s="305">
        <v>0</v>
      </c>
      <c r="G278" s="232"/>
      <c r="H278" s="232"/>
      <c r="I278" s="232">
        <v>0</v>
      </c>
      <c r="J278" s="234"/>
      <c r="K278" s="234"/>
      <c r="L278" s="234" t="e">
        <f t="shared" ca="1" si="62"/>
        <v>#REF!</v>
      </c>
      <c r="M278" s="196" t="e">
        <f t="shared" ca="1" si="57"/>
        <v>#REF!</v>
      </c>
      <c r="N278" s="198" t="e">
        <f t="shared" ca="1" si="58"/>
        <v>#REF!</v>
      </c>
      <c r="O278" s="197" t="e">
        <f t="shared" ca="1" si="59"/>
        <v>#REF!</v>
      </c>
      <c r="P278" s="198" t="e">
        <f t="shared" ca="1" si="63"/>
        <v>#REF!</v>
      </c>
      <c r="Q278" s="197" t="e">
        <f t="shared" ca="1" si="64"/>
        <v>#REF!</v>
      </c>
      <c r="R278" s="198" t="e">
        <f t="shared" ca="1" si="65"/>
        <v>#REF!</v>
      </c>
      <c r="S278" s="198" t="e">
        <f t="shared" ca="1" si="66"/>
        <v>#REF!</v>
      </c>
      <c r="T278" s="198" t="e">
        <f t="shared" ca="1" si="67"/>
        <v>#REF!</v>
      </c>
      <c r="U278" s="197" t="e">
        <f t="shared" ca="1" si="60"/>
        <v>#REF!</v>
      </c>
      <c r="V278" s="198" t="e">
        <f t="shared" ca="1" si="61"/>
        <v>#REF!</v>
      </c>
      <c r="W278" s="323"/>
      <c r="X278" s="323"/>
      <c r="AB278" s="239"/>
    </row>
    <row r="279" spans="1:28" ht="31.5" hidden="1" x14ac:dyDescent="0.25">
      <c r="A279" s="303">
        <v>271</v>
      </c>
      <c r="B279" s="231" t="s">
        <v>130</v>
      </c>
      <c r="C279" s="231" t="s">
        <v>70</v>
      </c>
      <c r="D279" s="322"/>
      <c r="E279" s="305"/>
      <c r="F279" s="305">
        <v>0</v>
      </c>
      <c r="G279" s="232"/>
      <c r="H279" s="232"/>
      <c r="I279" s="232">
        <v>0</v>
      </c>
      <c r="J279" s="234"/>
      <c r="K279" s="234"/>
      <c r="L279" s="234" t="e">
        <f t="shared" ca="1" si="62"/>
        <v>#REF!</v>
      </c>
      <c r="M279" s="196" t="e">
        <f t="shared" ca="1" si="57"/>
        <v>#REF!</v>
      </c>
      <c r="N279" s="198" t="e">
        <f t="shared" ca="1" si="58"/>
        <v>#REF!</v>
      </c>
      <c r="O279" s="197" t="e">
        <f t="shared" ca="1" si="59"/>
        <v>#REF!</v>
      </c>
      <c r="P279" s="198" t="e">
        <f t="shared" ca="1" si="63"/>
        <v>#REF!</v>
      </c>
      <c r="Q279" s="197" t="e">
        <f t="shared" ca="1" si="64"/>
        <v>#REF!</v>
      </c>
      <c r="R279" s="198" t="e">
        <f t="shared" ca="1" si="65"/>
        <v>#REF!</v>
      </c>
      <c r="S279" s="198" t="e">
        <f t="shared" ca="1" si="66"/>
        <v>#REF!</v>
      </c>
      <c r="T279" s="198" t="e">
        <f t="shared" ca="1" si="67"/>
        <v>#REF!</v>
      </c>
      <c r="U279" s="197" t="e">
        <f t="shared" ca="1" si="60"/>
        <v>#REF!</v>
      </c>
      <c r="V279" s="198" t="e">
        <f t="shared" ca="1" si="61"/>
        <v>#REF!</v>
      </c>
      <c r="W279" s="323"/>
      <c r="X279" s="323"/>
      <c r="AB279" s="239"/>
    </row>
    <row r="280" spans="1:28" ht="31.5" hidden="1" x14ac:dyDescent="0.25">
      <c r="A280" s="303">
        <v>272</v>
      </c>
      <c r="B280" s="231" t="s">
        <v>784</v>
      </c>
      <c r="C280" s="231" t="s">
        <v>70</v>
      </c>
      <c r="D280" s="322"/>
      <c r="E280" s="305"/>
      <c r="F280" s="305">
        <v>0</v>
      </c>
      <c r="G280" s="232"/>
      <c r="H280" s="232"/>
      <c r="I280" s="232">
        <v>0</v>
      </c>
      <c r="J280" s="234"/>
      <c r="K280" s="234"/>
      <c r="L280" s="234" t="e">
        <f t="shared" ca="1" si="62"/>
        <v>#REF!</v>
      </c>
      <c r="M280" s="196" t="e">
        <f t="shared" ca="1" si="57"/>
        <v>#REF!</v>
      </c>
      <c r="N280" s="198" t="e">
        <f t="shared" ca="1" si="58"/>
        <v>#REF!</v>
      </c>
      <c r="O280" s="197" t="e">
        <f t="shared" ca="1" si="59"/>
        <v>#REF!</v>
      </c>
      <c r="P280" s="198" t="e">
        <f t="shared" ca="1" si="63"/>
        <v>#REF!</v>
      </c>
      <c r="Q280" s="197" t="e">
        <f t="shared" ca="1" si="64"/>
        <v>#REF!</v>
      </c>
      <c r="R280" s="198" t="e">
        <f t="shared" ca="1" si="65"/>
        <v>#REF!</v>
      </c>
      <c r="S280" s="198" t="e">
        <f t="shared" ca="1" si="66"/>
        <v>#REF!</v>
      </c>
      <c r="T280" s="198" t="e">
        <f t="shared" ca="1" si="67"/>
        <v>#REF!</v>
      </c>
      <c r="U280" s="197" t="e">
        <f t="shared" ca="1" si="60"/>
        <v>#REF!</v>
      </c>
      <c r="V280" s="198" t="e">
        <f t="shared" ca="1" si="61"/>
        <v>#REF!</v>
      </c>
      <c r="W280" s="323"/>
      <c r="X280" s="323"/>
      <c r="AB280" s="239"/>
    </row>
    <row r="281" spans="1:28" ht="31.5" hidden="1" x14ac:dyDescent="0.25">
      <c r="A281" s="303">
        <v>273</v>
      </c>
      <c r="B281" s="231" t="s">
        <v>110</v>
      </c>
      <c r="C281" s="231" t="s">
        <v>70</v>
      </c>
      <c r="D281" s="322"/>
      <c r="E281" s="305"/>
      <c r="F281" s="305">
        <v>0</v>
      </c>
      <c r="G281" s="232"/>
      <c r="H281" s="232"/>
      <c r="I281" s="232">
        <v>0</v>
      </c>
      <c r="J281" s="234"/>
      <c r="K281" s="234"/>
      <c r="L281" s="234" t="e">
        <f t="shared" ca="1" si="62"/>
        <v>#REF!</v>
      </c>
      <c r="M281" s="196" t="e">
        <f t="shared" ca="1" si="57"/>
        <v>#REF!</v>
      </c>
      <c r="N281" s="198" t="e">
        <f t="shared" ca="1" si="58"/>
        <v>#REF!</v>
      </c>
      <c r="O281" s="197" t="e">
        <f t="shared" ca="1" si="59"/>
        <v>#REF!</v>
      </c>
      <c r="P281" s="198" t="e">
        <f t="shared" ca="1" si="63"/>
        <v>#REF!</v>
      </c>
      <c r="Q281" s="197" t="e">
        <f t="shared" ca="1" si="64"/>
        <v>#REF!</v>
      </c>
      <c r="R281" s="198" t="e">
        <f t="shared" ca="1" si="65"/>
        <v>#REF!</v>
      </c>
      <c r="S281" s="198" t="e">
        <f t="shared" ca="1" si="66"/>
        <v>#REF!</v>
      </c>
      <c r="T281" s="198" t="e">
        <f t="shared" ca="1" si="67"/>
        <v>#REF!</v>
      </c>
      <c r="U281" s="197" t="e">
        <f t="shared" ca="1" si="60"/>
        <v>#REF!</v>
      </c>
      <c r="V281" s="198" t="e">
        <f t="shared" ca="1" si="61"/>
        <v>#REF!</v>
      </c>
      <c r="W281" s="323"/>
      <c r="X281" s="323"/>
      <c r="AB281" s="239"/>
    </row>
    <row r="282" spans="1:28" ht="47.25" hidden="1" x14ac:dyDescent="0.25">
      <c r="A282" s="303">
        <v>274</v>
      </c>
      <c r="B282" s="231" t="s">
        <v>832</v>
      </c>
      <c r="C282" s="231" t="s">
        <v>70</v>
      </c>
      <c r="D282" s="322"/>
      <c r="E282" s="305"/>
      <c r="F282" s="305">
        <v>0</v>
      </c>
      <c r="G282" s="232"/>
      <c r="H282" s="232"/>
      <c r="I282" s="232">
        <v>0</v>
      </c>
      <c r="J282" s="234"/>
      <c r="K282" s="234"/>
      <c r="L282" s="234" t="e">
        <f t="shared" ca="1" si="62"/>
        <v>#REF!</v>
      </c>
      <c r="M282" s="196" t="e">
        <f t="shared" ca="1" si="57"/>
        <v>#REF!</v>
      </c>
      <c r="N282" s="198" t="e">
        <f t="shared" ca="1" si="58"/>
        <v>#REF!</v>
      </c>
      <c r="O282" s="197" t="e">
        <f t="shared" ca="1" si="59"/>
        <v>#REF!</v>
      </c>
      <c r="P282" s="198" t="e">
        <f t="shared" ca="1" si="63"/>
        <v>#REF!</v>
      </c>
      <c r="Q282" s="197" t="e">
        <f t="shared" ca="1" si="64"/>
        <v>#REF!</v>
      </c>
      <c r="R282" s="198" t="e">
        <f t="shared" ca="1" si="65"/>
        <v>#REF!</v>
      </c>
      <c r="S282" s="198" t="e">
        <f t="shared" ca="1" si="66"/>
        <v>#REF!</v>
      </c>
      <c r="T282" s="198" t="e">
        <f t="shared" ca="1" si="67"/>
        <v>#REF!</v>
      </c>
      <c r="U282" s="197" t="e">
        <f t="shared" ca="1" si="60"/>
        <v>#REF!</v>
      </c>
      <c r="V282" s="198" t="e">
        <f t="shared" ca="1" si="61"/>
        <v>#REF!</v>
      </c>
      <c r="W282" s="323"/>
      <c r="X282" s="323"/>
      <c r="AB282" s="239"/>
    </row>
    <row r="283" spans="1:28" ht="47.25" hidden="1" x14ac:dyDescent="0.25">
      <c r="A283" s="303">
        <v>275</v>
      </c>
      <c r="B283" s="231" t="s">
        <v>833</v>
      </c>
      <c r="C283" s="231" t="s">
        <v>70</v>
      </c>
      <c r="D283" s="322"/>
      <c r="E283" s="305"/>
      <c r="F283" s="305">
        <v>0</v>
      </c>
      <c r="G283" s="232"/>
      <c r="H283" s="232"/>
      <c r="I283" s="232">
        <v>0</v>
      </c>
      <c r="J283" s="234"/>
      <c r="K283" s="234"/>
      <c r="L283" s="234" t="e">
        <f t="shared" ca="1" si="62"/>
        <v>#REF!</v>
      </c>
      <c r="M283" s="196" t="e">
        <f t="shared" ca="1" si="57"/>
        <v>#REF!</v>
      </c>
      <c r="N283" s="198" t="e">
        <f t="shared" ca="1" si="58"/>
        <v>#REF!</v>
      </c>
      <c r="O283" s="197" t="e">
        <f t="shared" ca="1" si="59"/>
        <v>#REF!</v>
      </c>
      <c r="P283" s="198" t="e">
        <f t="shared" ca="1" si="63"/>
        <v>#REF!</v>
      </c>
      <c r="Q283" s="197" t="e">
        <f t="shared" ca="1" si="64"/>
        <v>#REF!</v>
      </c>
      <c r="R283" s="198" t="e">
        <f t="shared" ca="1" si="65"/>
        <v>#REF!</v>
      </c>
      <c r="S283" s="198" t="e">
        <f t="shared" ca="1" si="66"/>
        <v>#REF!</v>
      </c>
      <c r="T283" s="198" t="e">
        <f t="shared" ca="1" si="67"/>
        <v>#REF!</v>
      </c>
      <c r="U283" s="197" t="e">
        <f t="shared" ca="1" si="60"/>
        <v>#REF!</v>
      </c>
      <c r="V283" s="198" t="e">
        <f t="shared" ca="1" si="61"/>
        <v>#REF!</v>
      </c>
      <c r="W283" s="323"/>
      <c r="X283" s="323"/>
      <c r="AB283" s="239"/>
    </row>
    <row r="284" spans="1:28" ht="31.5" hidden="1" x14ac:dyDescent="0.25">
      <c r="A284" s="303">
        <v>276</v>
      </c>
      <c r="B284" s="231" t="s">
        <v>112</v>
      </c>
      <c r="C284" s="231" t="s">
        <v>70</v>
      </c>
      <c r="D284" s="322"/>
      <c r="E284" s="305"/>
      <c r="F284" s="305">
        <v>0</v>
      </c>
      <c r="G284" s="232"/>
      <c r="H284" s="232"/>
      <c r="I284" s="232">
        <v>0</v>
      </c>
      <c r="J284" s="234"/>
      <c r="K284" s="234"/>
      <c r="L284" s="234" t="e">
        <f t="shared" ca="1" si="62"/>
        <v>#REF!</v>
      </c>
      <c r="M284" s="196" t="e">
        <f t="shared" ca="1" si="57"/>
        <v>#REF!</v>
      </c>
      <c r="N284" s="198" t="e">
        <f t="shared" ca="1" si="58"/>
        <v>#REF!</v>
      </c>
      <c r="O284" s="197" t="e">
        <f t="shared" ca="1" si="59"/>
        <v>#REF!</v>
      </c>
      <c r="P284" s="198" t="e">
        <f t="shared" ca="1" si="63"/>
        <v>#REF!</v>
      </c>
      <c r="Q284" s="197" t="e">
        <f t="shared" ca="1" si="64"/>
        <v>#REF!</v>
      </c>
      <c r="R284" s="198" t="e">
        <f t="shared" ca="1" si="65"/>
        <v>#REF!</v>
      </c>
      <c r="S284" s="198" t="e">
        <f t="shared" ca="1" si="66"/>
        <v>#REF!</v>
      </c>
      <c r="T284" s="198" t="e">
        <f t="shared" ca="1" si="67"/>
        <v>#REF!</v>
      </c>
      <c r="U284" s="197" t="e">
        <f t="shared" ca="1" si="60"/>
        <v>#REF!</v>
      </c>
      <c r="V284" s="198" t="e">
        <f t="shared" ca="1" si="61"/>
        <v>#REF!</v>
      </c>
      <c r="W284" s="323"/>
      <c r="X284" s="323"/>
      <c r="AB284" s="239"/>
    </row>
    <row r="285" spans="1:28" ht="47.25" hidden="1" x14ac:dyDescent="0.25">
      <c r="A285" s="303">
        <v>277</v>
      </c>
      <c r="B285" s="231" t="s">
        <v>92</v>
      </c>
      <c r="C285" s="231" t="s">
        <v>70</v>
      </c>
      <c r="D285" s="322"/>
      <c r="E285" s="305"/>
      <c r="F285" s="305">
        <v>0</v>
      </c>
      <c r="G285" s="232"/>
      <c r="H285" s="232"/>
      <c r="I285" s="232">
        <v>0</v>
      </c>
      <c r="J285" s="234"/>
      <c r="K285" s="234"/>
      <c r="L285" s="234" t="e">
        <f t="shared" ca="1" si="62"/>
        <v>#REF!</v>
      </c>
      <c r="M285" s="196" t="e">
        <f t="shared" ca="1" si="57"/>
        <v>#REF!</v>
      </c>
      <c r="N285" s="198" t="e">
        <f t="shared" ca="1" si="58"/>
        <v>#REF!</v>
      </c>
      <c r="O285" s="197" t="e">
        <f t="shared" ca="1" si="59"/>
        <v>#REF!</v>
      </c>
      <c r="P285" s="198" t="e">
        <f t="shared" ca="1" si="63"/>
        <v>#REF!</v>
      </c>
      <c r="Q285" s="197" t="e">
        <f t="shared" ca="1" si="64"/>
        <v>#REF!</v>
      </c>
      <c r="R285" s="198" t="e">
        <f t="shared" ca="1" si="65"/>
        <v>#REF!</v>
      </c>
      <c r="S285" s="198" t="e">
        <f t="shared" ca="1" si="66"/>
        <v>#REF!</v>
      </c>
      <c r="T285" s="198" t="e">
        <f t="shared" ca="1" si="67"/>
        <v>#REF!</v>
      </c>
      <c r="U285" s="197" t="e">
        <f t="shared" ca="1" si="60"/>
        <v>#REF!</v>
      </c>
      <c r="V285" s="198" t="e">
        <f t="shared" ca="1" si="61"/>
        <v>#REF!</v>
      </c>
      <c r="W285" s="323"/>
      <c r="X285" s="323"/>
      <c r="AB285" s="239"/>
    </row>
    <row r="286" spans="1:28" ht="31.5" hidden="1" x14ac:dyDescent="0.25">
      <c r="A286" s="303">
        <v>278</v>
      </c>
      <c r="B286" s="231" t="s">
        <v>114</v>
      </c>
      <c r="C286" s="231" t="s">
        <v>70</v>
      </c>
      <c r="D286" s="322"/>
      <c r="E286" s="305"/>
      <c r="F286" s="305">
        <v>0</v>
      </c>
      <c r="G286" s="232"/>
      <c r="H286" s="232"/>
      <c r="I286" s="232">
        <v>0</v>
      </c>
      <c r="J286" s="234"/>
      <c r="K286" s="234"/>
      <c r="L286" s="234" t="e">
        <f t="shared" ca="1" si="62"/>
        <v>#REF!</v>
      </c>
      <c r="M286" s="196" t="e">
        <f t="shared" ca="1" si="57"/>
        <v>#REF!</v>
      </c>
      <c r="N286" s="198" t="e">
        <f t="shared" ca="1" si="58"/>
        <v>#REF!</v>
      </c>
      <c r="O286" s="197" t="e">
        <f t="shared" ca="1" si="59"/>
        <v>#REF!</v>
      </c>
      <c r="P286" s="198" t="e">
        <f t="shared" ca="1" si="63"/>
        <v>#REF!</v>
      </c>
      <c r="Q286" s="197" t="e">
        <f t="shared" ca="1" si="64"/>
        <v>#REF!</v>
      </c>
      <c r="R286" s="198" t="e">
        <f t="shared" ca="1" si="65"/>
        <v>#REF!</v>
      </c>
      <c r="S286" s="198" t="e">
        <f t="shared" ca="1" si="66"/>
        <v>#REF!</v>
      </c>
      <c r="T286" s="198" t="e">
        <f t="shared" ca="1" si="67"/>
        <v>#REF!</v>
      </c>
      <c r="U286" s="197" t="e">
        <f t="shared" ca="1" si="60"/>
        <v>#REF!</v>
      </c>
      <c r="V286" s="198" t="e">
        <f t="shared" ca="1" si="61"/>
        <v>#REF!</v>
      </c>
      <c r="W286" s="323"/>
      <c r="X286" s="323"/>
      <c r="AB286" s="239"/>
    </row>
    <row r="287" spans="1:28" ht="31.5" hidden="1" x14ac:dyDescent="0.25">
      <c r="A287" s="303">
        <v>279</v>
      </c>
      <c r="B287" s="231" t="s">
        <v>161</v>
      </c>
      <c r="C287" s="231" t="s">
        <v>70</v>
      </c>
      <c r="D287" s="322"/>
      <c r="E287" s="305"/>
      <c r="F287" s="305">
        <v>0</v>
      </c>
      <c r="G287" s="232"/>
      <c r="H287" s="232"/>
      <c r="I287" s="232">
        <v>0</v>
      </c>
      <c r="J287" s="234"/>
      <c r="K287" s="234"/>
      <c r="L287" s="234" t="e">
        <f t="shared" ca="1" si="62"/>
        <v>#REF!</v>
      </c>
      <c r="M287" s="196" t="e">
        <f t="shared" ca="1" si="57"/>
        <v>#REF!</v>
      </c>
      <c r="N287" s="198" t="e">
        <f t="shared" ca="1" si="58"/>
        <v>#REF!</v>
      </c>
      <c r="O287" s="197" t="e">
        <f t="shared" ca="1" si="59"/>
        <v>#REF!</v>
      </c>
      <c r="P287" s="198" t="e">
        <f t="shared" ca="1" si="63"/>
        <v>#REF!</v>
      </c>
      <c r="Q287" s="197" t="e">
        <f t="shared" ca="1" si="64"/>
        <v>#REF!</v>
      </c>
      <c r="R287" s="198" t="e">
        <f t="shared" ca="1" si="65"/>
        <v>#REF!</v>
      </c>
      <c r="S287" s="198" t="e">
        <f t="shared" ca="1" si="66"/>
        <v>#REF!</v>
      </c>
      <c r="T287" s="198" t="e">
        <f t="shared" ca="1" si="67"/>
        <v>#REF!</v>
      </c>
      <c r="U287" s="197" t="e">
        <f t="shared" ca="1" si="60"/>
        <v>#REF!</v>
      </c>
      <c r="V287" s="198" t="e">
        <f t="shared" ca="1" si="61"/>
        <v>#REF!</v>
      </c>
      <c r="W287" s="323"/>
      <c r="X287" s="323"/>
      <c r="AB287" s="239"/>
    </row>
    <row r="288" spans="1:28" ht="31.5" hidden="1" x14ac:dyDescent="0.25">
      <c r="A288" s="303">
        <v>280</v>
      </c>
      <c r="B288" s="231" t="s">
        <v>71</v>
      </c>
      <c r="C288" s="231" t="s">
        <v>70</v>
      </c>
      <c r="D288" s="322"/>
      <c r="E288" s="305"/>
      <c r="F288" s="305">
        <v>0</v>
      </c>
      <c r="G288" s="232"/>
      <c r="H288" s="232"/>
      <c r="I288" s="232">
        <v>0</v>
      </c>
      <c r="J288" s="234"/>
      <c r="K288" s="234"/>
      <c r="L288" s="234" t="e">
        <f t="shared" ca="1" si="62"/>
        <v>#REF!</v>
      </c>
      <c r="M288" s="196" t="e">
        <f t="shared" ca="1" si="57"/>
        <v>#REF!</v>
      </c>
      <c r="N288" s="198" t="e">
        <f t="shared" ca="1" si="58"/>
        <v>#REF!</v>
      </c>
      <c r="O288" s="197" t="e">
        <f t="shared" ca="1" si="59"/>
        <v>#REF!</v>
      </c>
      <c r="P288" s="198" t="e">
        <f t="shared" ca="1" si="63"/>
        <v>#REF!</v>
      </c>
      <c r="Q288" s="197" t="e">
        <f t="shared" ca="1" si="64"/>
        <v>#REF!</v>
      </c>
      <c r="R288" s="198" t="e">
        <f t="shared" ca="1" si="65"/>
        <v>#REF!</v>
      </c>
      <c r="S288" s="198" t="e">
        <f t="shared" ca="1" si="66"/>
        <v>#REF!</v>
      </c>
      <c r="T288" s="198" t="e">
        <f t="shared" ca="1" si="67"/>
        <v>#REF!</v>
      </c>
      <c r="U288" s="197" t="e">
        <f t="shared" ca="1" si="60"/>
        <v>#REF!</v>
      </c>
      <c r="V288" s="198" t="e">
        <f t="shared" ca="1" si="61"/>
        <v>#REF!</v>
      </c>
      <c r="W288" s="323"/>
      <c r="X288" s="323"/>
      <c r="AB288" s="239"/>
    </row>
    <row r="289" spans="1:28" ht="31.5" hidden="1" x14ac:dyDescent="0.25">
      <c r="A289" s="303">
        <v>281</v>
      </c>
      <c r="B289" s="231" t="s">
        <v>152</v>
      </c>
      <c r="C289" s="231" t="s">
        <v>70</v>
      </c>
      <c r="D289" s="322"/>
      <c r="E289" s="305"/>
      <c r="F289" s="305">
        <v>46.59</v>
      </c>
      <c r="G289" s="232"/>
      <c r="H289" s="232"/>
      <c r="I289" s="232">
        <v>0</v>
      </c>
      <c r="J289" s="234"/>
      <c r="K289" s="234"/>
      <c r="L289" s="234" t="e">
        <f t="shared" ca="1" si="62"/>
        <v>#REF!</v>
      </c>
      <c r="M289" s="196" t="e">
        <f t="shared" ca="1" si="57"/>
        <v>#REF!</v>
      </c>
      <c r="N289" s="198" t="e">
        <f t="shared" ca="1" si="58"/>
        <v>#REF!</v>
      </c>
      <c r="O289" s="197" t="e">
        <f t="shared" ca="1" si="59"/>
        <v>#REF!</v>
      </c>
      <c r="P289" s="198" t="e">
        <f t="shared" ca="1" si="63"/>
        <v>#REF!</v>
      </c>
      <c r="Q289" s="197" t="e">
        <f t="shared" ca="1" si="64"/>
        <v>#REF!</v>
      </c>
      <c r="R289" s="198" t="e">
        <f t="shared" ca="1" si="65"/>
        <v>#REF!</v>
      </c>
      <c r="S289" s="198" t="e">
        <f t="shared" ca="1" si="66"/>
        <v>#REF!</v>
      </c>
      <c r="T289" s="198" t="e">
        <f t="shared" ca="1" si="67"/>
        <v>#REF!</v>
      </c>
      <c r="U289" s="197" t="e">
        <f t="shared" ca="1" si="60"/>
        <v>#REF!</v>
      </c>
      <c r="V289" s="198" t="e">
        <f t="shared" ca="1" si="61"/>
        <v>#REF!</v>
      </c>
      <c r="W289" s="323"/>
      <c r="X289" s="323"/>
      <c r="AB289" s="239"/>
    </row>
    <row r="290" spans="1:28" ht="31.5" hidden="1" x14ac:dyDescent="0.25">
      <c r="A290" s="303">
        <v>282</v>
      </c>
      <c r="B290" s="231" t="s">
        <v>137</v>
      </c>
      <c r="C290" s="231" t="s">
        <v>70</v>
      </c>
      <c r="D290" s="322"/>
      <c r="E290" s="305"/>
      <c r="F290" s="305">
        <v>0</v>
      </c>
      <c r="G290" s="232"/>
      <c r="H290" s="232"/>
      <c r="I290" s="232">
        <v>0</v>
      </c>
      <c r="J290" s="234"/>
      <c r="K290" s="234"/>
      <c r="L290" s="234" t="e">
        <f t="shared" ca="1" si="62"/>
        <v>#REF!</v>
      </c>
      <c r="M290" s="196" t="e">
        <f t="shared" ca="1" si="57"/>
        <v>#REF!</v>
      </c>
      <c r="N290" s="198" t="e">
        <f t="shared" ca="1" si="58"/>
        <v>#REF!</v>
      </c>
      <c r="O290" s="197" t="e">
        <f t="shared" ca="1" si="59"/>
        <v>#REF!</v>
      </c>
      <c r="P290" s="198" t="e">
        <f t="shared" ca="1" si="63"/>
        <v>#REF!</v>
      </c>
      <c r="Q290" s="197" t="e">
        <f t="shared" ca="1" si="64"/>
        <v>#REF!</v>
      </c>
      <c r="R290" s="198" t="e">
        <f t="shared" ca="1" si="65"/>
        <v>#REF!</v>
      </c>
      <c r="S290" s="198" t="e">
        <f t="shared" ca="1" si="66"/>
        <v>#REF!</v>
      </c>
      <c r="T290" s="198" t="e">
        <f t="shared" ca="1" si="67"/>
        <v>#REF!</v>
      </c>
      <c r="U290" s="197" t="e">
        <f t="shared" ca="1" si="60"/>
        <v>#REF!</v>
      </c>
      <c r="V290" s="198" t="e">
        <f t="shared" ca="1" si="61"/>
        <v>#REF!</v>
      </c>
      <c r="W290" s="323"/>
      <c r="X290" s="323"/>
      <c r="AB290" s="239"/>
    </row>
    <row r="291" spans="1:28" ht="47.25" hidden="1" x14ac:dyDescent="0.25">
      <c r="A291" s="303">
        <v>283</v>
      </c>
      <c r="B291" s="231" t="s">
        <v>785</v>
      </c>
      <c r="C291" s="231" t="s">
        <v>70</v>
      </c>
      <c r="D291" s="322"/>
      <c r="E291" s="305"/>
      <c r="F291" s="305">
        <v>0</v>
      </c>
      <c r="G291" s="232"/>
      <c r="H291" s="232"/>
      <c r="I291" s="232">
        <v>0</v>
      </c>
      <c r="J291" s="234"/>
      <c r="K291" s="234"/>
      <c r="L291" s="234" t="e">
        <f t="shared" ca="1" si="62"/>
        <v>#REF!</v>
      </c>
      <c r="M291" s="196" t="e">
        <f t="shared" ca="1" si="57"/>
        <v>#REF!</v>
      </c>
      <c r="N291" s="198" t="e">
        <f t="shared" ca="1" si="58"/>
        <v>#REF!</v>
      </c>
      <c r="O291" s="197" t="e">
        <f t="shared" ca="1" si="59"/>
        <v>#REF!</v>
      </c>
      <c r="P291" s="198" t="e">
        <f t="shared" ca="1" si="63"/>
        <v>#REF!</v>
      </c>
      <c r="Q291" s="197" t="e">
        <f t="shared" ca="1" si="64"/>
        <v>#REF!</v>
      </c>
      <c r="R291" s="198" t="e">
        <f t="shared" ca="1" si="65"/>
        <v>#REF!</v>
      </c>
      <c r="S291" s="198" t="e">
        <f t="shared" ca="1" si="66"/>
        <v>#REF!</v>
      </c>
      <c r="T291" s="198" t="e">
        <f t="shared" ca="1" si="67"/>
        <v>#REF!</v>
      </c>
      <c r="U291" s="197" t="e">
        <f t="shared" ca="1" si="60"/>
        <v>#REF!</v>
      </c>
      <c r="V291" s="198" t="e">
        <f t="shared" ca="1" si="61"/>
        <v>#REF!</v>
      </c>
      <c r="W291" s="323"/>
      <c r="X291" s="323"/>
      <c r="AB291" s="239"/>
    </row>
    <row r="292" spans="1:28" ht="47.25" hidden="1" x14ac:dyDescent="0.25">
      <c r="A292" s="303">
        <v>284</v>
      </c>
      <c r="B292" s="231" t="s">
        <v>786</v>
      </c>
      <c r="C292" s="231" t="s">
        <v>70</v>
      </c>
      <c r="D292" s="322"/>
      <c r="E292" s="305"/>
      <c r="F292" s="305">
        <v>0</v>
      </c>
      <c r="G292" s="232"/>
      <c r="H292" s="232"/>
      <c r="I292" s="232">
        <v>0</v>
      </c>
      <c r="J292" s="234"/>
      <c r="K292" s="234"/>
      <c r="L292" s="234" t="e">
        <f t="shared" ca="1" si="62"/>
        <v>#REF!</v>
      </c>
      <c r="M292" s="196" t="e">
        <f t="shared" ca="1" si="57"/>
        <v>#REF!</v>
      </c>
      <c r="N292" s="198" t="e">
        <f t="shared" ca="1" si="58"/>
        <v>#REF!</v>
      </c>
      <c r="O292" s="197" t="e">
        <f t="shared" ca="1" si="59"/>
        <v>#REF!</v>
      </c>
      <c r="P292" s="198" t="e">
        <f t="shared" ca="1" si="63"/>
        <v>#REF!</v>
      </c>
      <c r="Q292" s="197" t="e">
        <f t="shared" ca="1" si="64"/>
        <v>#REF!</v>
      </c>
      <c r="R292" s="198" t="e">
        <f t="shared" ca="1" si="65"/>
        <v>#REF!</v>
      </c>
      <c r="S292" s="198" t="e">
        <f t="shared" ca="1" si="66"/>
        <v>#REF!</v>
      </c>
      <c r="T292" s="198" t="e">
        <f t="shared" ca="1" si="67"/>
        <v>#REF!</v>
      </c>
      <c r="U292" s="197" t="e">
        <f t="shared" ca="1" si="60"/>
        <v>#REF!</v>
      </c>
      <c r="V292" s="198" t="e">
        <f t="shared" ca="1" si="61"/>
        <v>#REF!</v>
      </c>
      <c r="W292" s="323"/>
      <c r="X292" s="323"/>
      <c r="AB292" s="239"/>
    </row>
    <row r="293" spans="1:28" ht="47.25" hidden="1" x14ac:dyDescent="0.25">
      <c r="A293" s="303">
        <v>285</v>
      </c>
      <c r="B293" s="231" t="s">
        <v>787</v>
      </c>
      <c r="C293" s="231" t="s">
        <v>70</v>
      </c>
      <c r="D293" s="322"/>
      <c r="E293" s="305"/>
      <c r="F293" s="305">
        <v>0</v>
      </c>
      <c r="G293" s="232"/>
      <c r="H293" s="232"/>
      <c r="I293" s="232">
        <v>0</v>
      </c>
      <c r="J293" s="234"/>
      <c r="K293" s="234"/>
      <c r="L293" s="234" t="e">
        <f t="shared" ca="1" si="62"/>
        <v>#REF!</v>
      </c>
      <c r="M293" s="196" t="e">
        <f t="shared" ca="1" si="57"/>
        <v>#REF!</v>
      </c>
      <c r="N293" s="198" t="e">
        <f t="shared" ca="1" si="58"/>
        <v>#REF!</v>
      </c>
      <c r="O293" s="197" t="e">
        <f t="shared" ca="1" si="59"/>
        <v>#REF!</v>
      </c>
      <c r="P293" s="198" t="e">
        <f t="shared" ca="1" si="63"/>
        <v>#REF!</v>
      </c>
      <c r="Q293" s="197" t="e">
        <f t="shared" ca="1" si="64"/>
        <v>#REF!</v>
      </c>
      <c r="R293" s="198" t="e">
        <f t="shared" ca="1" si="65"/>
        <v>#REF!</v>
      </c>
      <c r="S293" s="198" t="e">
        <f t="shared" ca="1" si="66"/>
        <v>#REF!</v>
      </c>
      <c r="T293" s="198" t="e">
        <f t="shared" ca="1" si="67"/>
        <v>#REF!</v>
      </c>
      <c r="U293" s="197" t="e">
        <f t="shared" ca="1" si="60"/>
        <v>#REF!</v>
      </c>
      <c r="V293" s="198" t="e">
        <f t="shared" ca="1" si="61"/>
        <v>#REF!</v>
      </c>
      <c r="W293" s="323"/>
      <c r="X293" s="323"/>
      <c r="AB293" s="239"/>
    </row>
    <row r="294" spans="1:28" ht="47.25" hidden="1" x14ac:dyDescent="0.25">
      <c r="A294" s="303">
        <v>286</v>
      </c>
      <c r="B294" s="231" t="s">
        <v>788</v>
      </c>
      <c r="C294" s="231" t="s">
        <v>70</v>
      </c>
      <c r="D294" s="322"/>
      <c r="E294" s="305"/>
      <c r="F294" s="305">
        <v>0</v>
      </c>
      <c r="G294" s="232"/>
      <c r="H294" s="232"/>
      <c r="I294" s="232">
        <v>0</v>
      </c>
      <c r="J294" s="234"/>
      <c r="K294" s="234"/>
      <c r="L294" s="234" t="e">
        <f t="shared" ca="1" si="62"/>
        <v>#REF!</v>
      </c>
      <c r="M294" s="196" t="e">
        <f t="shared" ca="1" si="57"/>
        <v>#REF!</v>
      </c>
      <c r="N294" s="198" t="e">
        <f t="shared" ca="1" si="58"/>
        <v>#REF!</v>
      </c>
      <c r="O294" s="197" t="e">
        <f t="shared" ca="1" si="59"/>
        <v>#REF!</v>
      </c>
      <c r="P294" s="198" t="e">
        <f t="shared" ca="1" si="63"/>
        <v>#REF!</v>
      </c>
      <c r="Q294" s="197" t="e">
        <f t="shared" ca="1" si="64"/>
        <v>#REF!</v>
      </c>
      <c r="R294" s="198" t="e">
        <f t="shared" ca="1" si="65"/>
        <v>#REF!</v>
      </c>
      <c r="S294" s="198" t="e">
        <f t="shared" ca="1" si="66"/>
        <v>#REF!</v>
      </c>
      <c r="T294" s="198" t="e">
        <f t="shared" ca="1" si="67"/>
        <v>#REF!</v>
      </c>
      <c r="U294" s="197" t="e">
        <f t="shared" ca="1" si="60"/>
        <v>#REF!</v>
      </c>
      <c r="V294" s="198" t="e">
        <f t="shared" ca="1" si="61"/>
        <v>#REF!</v>
      </c>
      <c r="W294" s="323"/>
      <c r="X294" s="323"/>
      <c r="AB294" s="239"/>
    </row>
    <row r="295" spans="1:28" ht="47.25" hidden="1" x14ac:dyDescent="0.25">
      <c r="A295" s="303">
        <v>287</v>
      </c>
      <c r="B295" s="231" t="s">
        <v>789</v>
      </c>
      <c r="C295" s="231" t="s">
        <v>70</v>
      </c>
      <c r="D295" s="322"/>
      <c r="E295" s="305"/>
      <c r="F295" s="305">
        <v>0</v>
      </c>
      <c r="G295" s="232"/>
      <c r="H295" s="232"/>
      <c r="I295" s="232">
        <v>0</v>
      </c>
      <c r="J295" s="234"/>
      <c r="K295" s="234"/>
      <c r="L295" s="234" t="e">
        <f t="shared" ca="1" si="62"/>
        <v>#REF!</v>
      </c>
      <c r="M295" s="196" t="e">
        <f t="shared" ca="1" si="57"/>
        <v>#REF!</v>
      </c>
      <c r="N295" s="198" t="e">
        <f t="shared" ca="1" si="58"/>
        <v>#REF!</v>
      </c>
      <c r="O295" s="197" t="e">
        <f t="shared" ca="1" si="59"/>
        <v>#REF!</v>
      </c>
      <c r="P295" s="198" t="e">
        <f t="shared" ca="1" si="63"/>
        <v>#REF!</v>
      </c>
      <c r="Q295" s="197" t="e">
        <f t="shared" ca="1" si="64"/>
        <v>#REF!</v>
      </c>
      <c r="R295" s="198" t="e">
        <f t="shared" ca="1" si="65"/>
        <v>#REF!</v>
      </c>
      <c r="S295" s="198" t="e">
        <f t="shared" ca="1" si="66"/>
        <v>#REF!</v>
      </c>
      <c r="T295" s="198" t="e">
        <f t="shared" ca="1" si="67"/>
        <v>#REF!</v>
      </c>
      <c r="U295" s="197" t="e">
        <f t="shared" ca="1" si="60"/>
        <v>#REF!</v>
      </c>
      <c r="V295" s="198" t="e">
        <f t="shared" ca="1" si="61"/>
        <v>#REF!</v>
      </c>
      <c r="W295" s="323"/>
      <c r="X295" s="323"/>
      <c r="AB295" s="239"/>
    </row>
    <row r="296" spans="1:28" ht="47.25" hidden="1" x14ac:dyDescent="0.25">
      <c r="A296" s="303">
        <v>288</v>
      </c>
      <c r="B296" s="231" t="s">
        <v>791</v>
      </c>
      <c r="C296" s="231" t="s">
        <v>70</v>
      </c>
      <c r="D296" s="322"/>
      <c r="E296" s="305"/>
      <c r="F296" s="305">
        <v>0</v>
      </c>
      <c r="G296" s="232"/>
      <c r="H296" s="232"/>
      <c r="I296" s="232">
        <v>0</v>
      </c>
      <c r="J296" s="234"/>
      <c r="K296" s="234"/>
      <c r="L296" s="234" t="e">
        <f t="shared" ca="1" si="62"/>
        <v>#REF!</v>
      </c>
      <c r="M296" s="196" t="e">
        <f t="shared" ca="1" si="57"/>
        <v>#REF!</v>
      </c>
      <c r="N296" s="198" t="e">
        <f t="shared" ca="1" si="58"/>
        <v>#REF!</v>
      </c>
      <c r="O296" s="197" t="e">
        <f t="shared" ca="1" si="59"/>
        <v>#REF!</v>
      </c>
      <c r="P296" s="198" t="e">
        <f t="shared" ca="1" si="63"/>
        <v>#REF!</v>
      </c>
      <c r="Q296" s="197" t="e">
        <f t="shared" ca="1" si="64"/>
        <v>#REF!</v>
      </c>
      <c r="R296" s="198" t="e">
        <f t="shared" ca="1" si="65"/>
        <v>#REF!</v>
      </c>
      <c r="S296" s="198" t="e">
        <f t="shared" ca="1" si="66"/>
        <v>#REF!</v>
      </c>
      <c r="T296" s="198" t="e">
        <f t="shared" ca="1" si="67"/>
        <v>#REF!</v>
      </c>
      <c r="U296" s="197" t="e">
        <f t="shared" ca="1" si="60"/>
        <v>#REF!</v>
      </c>
      <c r="V296" s="198" t="e">
        <f t="shared" ca="1" si="61"/>
        <v>#REF!</v>
      </c>
      <c r="W296" s="323"/>
      <c r="X296" s="323"/>
      <c r="AB296" s="239"/>
    </row>
    <row r="297" spans="1:28" ht="47.25" hidden="1" x14ac:dyDescent="0.25">
      <c r="A297" s="303">
        <v>289</v>
      </c>
      <c r="B297" s="231" t="s">
        <v>792</v>
      </c>
      <c r="C297" s="231" t="s">
        <v>70</v>
      </c>
      <c r="D297" s="322"/>
      <c r="E297" s="305"/>
      <c r="F297" s="305">
        <v>0</v>
      </c>
      <c r="G297" s="232"/>
      <c r="H297" s="232"/>
      <c r="I297" s="232">
        <v>0</v>
      </c>
      <c r="J297" s="234"/>
      <c r="K297" s="234"/>
      <c r="L297" s="234" t="e">
        <f t="shared" ca="1" si="62"/>
        <v>#REF!</v>
      </c>
      <c r="M297" s="196" t="e">
        <f t="shared" ca="1" si="57"/>
        <v>#REF!</v>
      </c>
      <c r="N297" s="198" t="e">
        <f t="shared" ca="1" si="58"/>
        <v>#REF!</v>
      </c>
      <c r="O297" s="197" t="e">
        <f t="shared" ca="1" si="59"/>
        <v>#REF!</v>
      </c>
      <c r="P297" s="198" t="e">
        <f t="shared" ca="1" si="63"/>
        <v>#REF!</v>
      </c>
      <c r="Q297" s="197" t="e">
        <f t="shared" ca="1" si="64"/>
        <v>#REF!</v>
      </c>
      <c r="R297" s="198" t="e">
        <f t="shared" ca="1" si="65"/>
        <v>#REF!</v>
      </c>
      <c r="S297" s="198" t="e">
        <f t="shared" ca="1" si="66"/>
        <v>#REF!</v>
      </c>
      <c r="T297" s="198" t="e">
        <f t="shared" ca="1" si="67"/>
        <v>#REF!</v>
      </c>
      <c r="U297" s="197" t="e">
        <f t="shared" ca="1" si="60"/>
        <v>#REF!</v>
      </c>
      <c r="V297" s="198" t="e">
        <f t="shared" ca="1" si="61"/>
        <v>#REF!</v>
      </c>
      <c r="W297" s="323"/>
      <c r="X297" s="323"/>
      <c r="AB297" s="239"/>
    </row>
    <row r="298" spans="1:28" ht="47.25" hidden="1" x14ac:dyDescent="0.25">
      <c r="A298" s="303">
        <v>290</v>
      </c>
      <c r="B298" s="231" t="s">
        <v>793</v>
      </c>
      <c r="C298" s="231" t="s">
        <v>70</v>
      </c>
      <c r="D298" s="322"/>
      <c r="E298" s="305"/>
      <c r="F298" s="305">
        <v>0</v>
      </c>
      <c r="G298" s="232"/>
      <c r="H298" s="232"/>
      <c r="I298" s="232">
        <v>0</v>
      </c>
      <c r="J298" s="234"/>
      <c r="K298" s="234"/>
      <c r="L298" s="234" t="e">
        <f t="shared" ca="1" si="62"/>
        <v>#REF!</v>
      </c>
      <c r="M298" s="196" t="e">
        <f t="shared" ca="1" si="57"/>
        <v>#REF!</v>
      </c>
      <c r="N298" s="198" t="e">
        <f t="shared" ca="1" si="58"/>
        <v>#REF!</v>
      </c>
      <c r="O298" s="197" t="e">
        <f t="shared" ca="1" si="59"/>
        <v>#REF!</v>
      </c>
      <c r="P298" s="198" t="e">
        <f t="shared" ca="1" si="63"/>
        <v>#REF!</v>
      </c>
      <c r="Q298" s="197" t="e">
        <f t="shared" ca="1" si="64"/>
        <v>#REF!</v>
      </c>
      <c r="R298" s="198" t="e">
        <f t="shared" ca="1" si="65"/>
        <v>#REF!</v>
      </c>
      <c r="S298" s="198" t="e">
        <f t="shared" ca="1" si="66"/>
        <v>#REF!</v>
      </c>
      <c r="T298" s="198" t="e">
        <f t="shared" ca="1" si="67"/>
        <v>#REF!</v>
      </c>
      <c r="U298" s="197" t="e">
        <f t="shared" ca="1" si="60"/>
        <v>#REF!</v>
      </c>
      <c r="V298" s="198" t="e">
        <f t="shared" ca="1" si="61"/>
        <v>#REF!</v>
      </c>
      <c r="W298" s="323"/>
      <c r="X298" s="323"/>
      <c r="AB298" s="239"/>
    </row>
    <row r="299" spans="1:28" ht="31.5" hidden="1" x14ac:dyDescent="0.25">
      <c r="A299" s="303">
        <v>291</v>
      </c>
      <c r="B299" s="231" t="s">
        <v>794</v>
      </c>
      <c r="C299" s="231" t="s">
        <v>70</v>
      </c>
      <c r="D299" s="322"/>
      <c r="E299" s="305"/>
      <c r="F299" s="305">
        <v>0</v>
      </c>
      <c r="G299" s="232"/>
      <c r="H299" s="232"/>
      <c r="I299" s="232">
        <v>0</v>
      </c>
      <c r="J299" s="234"/>
      <c r="K299" s="234"/>
      <c r="L299" s="234" t="e">
        <f t="shared" ca="1" si="62"/>
        <v>#REF!</v>
      </c>
      <c r="M299" s="196" t="e">
        <f t="shared" ca="1" si="57"/>
        <v>#REF!</v>
      </c>
      <c r="N299" s="198" t="e">
        <f t="shared" ca="1" si="58"/>
        <v>#REF!</v>
      </c>
      <c r="O299" s="197" t="e">
        <f t="shared" ca="1" si="59"/>
        <v>#REF!</v>
      </c>
      <c r="P299" s="198" t="e">
        <f t="shared" ca="1" si="63"/>
        <v>#REF!</v>
      </c>
      <c r="Q299" s="197" t="e">
        <f t="shared" ca="1" si="64"/>
        <v>#REF!</v>
      </c>
      <c r="R299" s="198" t="e">
        <f t="shared" ca="1" si="65"/>
        <v>#REF!</v>
      </c>
      <c r="S299" s="198" t="e">
        <f t="shared" ca="1" si="66"/>
        <v>#REF!</v>
      </c>
      <c r="T299" s="198" t="e">
        <f t="shared" ca="1" si="67"/>
        <v>#REF!</v>
      </c>
      <c r="U299" s="197" t="e">
        <f t="shared" ca="1" si="60"/>
        <v>#REF!</v>
      </c>
      <c r="V299" s="198" t="e">
        <f t="shared" ca="1" si="61"/>
        <v>#REF!</v>
      </c>
      <c r="W299" s="323"/>
      <c r="X299" s="323"/>
      <c r="AB299" s="239"/>
    </row>
    <row r="300" spans="1:28" hidden="1" x14ac:dyDescent="0.25">
      <c r="A300" s="303">
        <v>292</v>
      </c>
      <c r="B300" s="231" t="s">
        <v>795</v>
      </c>
      <c r="C300" s="231" t="s">
        <v>70</v>
      </c>
      <c r="D300" s="322"/>
      <c r="E300" s="305"/>
      <c r="F300" s="305">
        <v>0</v>
      </c>
      <c r="G300" s="232"/>
      <c r="H300" s="232"/>
      <c r="I300" s="232">
        <v>0</v>
      </c>
      <c r="J300" s="234"/>
      <c r="K300" s="234"/>
      <c r="L300" s="234" t="e">
        <f t="shared" ca="1" si="62"/>
        <v>#REF!</v>
      </c>
      <c r="M300" s="196" t="e">
        <f t="shared" ca="1" si="57"/>
        <v>#REF!</v>
      </c>
      <c r="N300" s="198" t="e">
        <f t="shared" ca="1" si="58"/>
        <v>#REF!</v>
      </c>
      <c r="O300" s="197" t="e">
        <f t="shared" ca="1" si="59"/>
        <v>#REF!</v>
      </c>
      <c r="P300" s="198" t="e">
        <f t="shared" ca="1" si="63"/>
        <v>#REF!</v>
      </c>
      <c r="Q300" s="197" t="e">
        <f t="shared" ca="1" si="64"/>
        <v>#REF!</v>
      </c>
      <c r="R300" s="198" t="e">
        <f t="shared" ca="1" si="65"/>
        <v>#REF!</v>
      </c>
      <c r="S300" s="198" t="e">
        <f t="shared" ca="1" si="66"/>
        <v>#REF!</v>
      </c>
      <c r="T300" s="198" t="e">
        <f t="shared" ca="1" si="67"/>
        <v>#REF!</v>
      </c>
      <c r="U300" s="197" t="e">
        <f t="shared" ca="1" si="60"/>
        <v>#REF!</v>
      </c>
      <c r="V300" s="198" t="e">
        <f t="shared" ca="1" si="61"/>
        <v>#REF!</v>
      </c>
      <c r="W300" s="323"/>
      <c r="X300" s="323"/>
      <c r="AB300" s="239"/>
    </row>
    <row r="301" spans="1:28" ht="31.5" hidden="1" x14ac:dyDescent="0.25">
      <c r="A301" s="303">
        <v>293</v>
      </c>
      <c r="B301" s="231" t="s">
        <v>796</v>
      </c>
      <c r="C301" s="231" t="s">
        <v>70</v>
      </c>
      <c r="D301" s="322"/>
      <c r="E301" s="305"/>
      <c r="F301" s="305">
        <v>0</v>
      </c>
      <c r="G301" s="232"/>
      <c r="H301" s="232"/>
      <c r="I301" s="232">
        <v>0</v>
      </c>
      <c r="J301" s="234"/>
      <c r="K301" s="234"/>
      <c r="L301" s="234" t="e">
        <f t="shared" ca="1" si="62"/>
        <v>#REF!</v>
      </c>
      <c r="M301" s="196" t="e">
        <f t="shared" ca="1" si="57"/>
        <v>#REF!</v>
      </c>
      <c r="N301" s="198" t="e">
        <f t="shared" ca="1" si="58"/>
        <v>#REF!</v>
      </c>
      <c r="O301" s="197" t="e">
        <f t="shared" ca="1" si="59"/>
        <v>#REF!</v>
      </c>
      <c r="P301" s="198" t="e">
        <f t="shared" ca="1" si="63"/>
        <v>#REF!</v>
      </c>
      <c r="Q301" s="197" t="e">
        <f t="shared" ca="1" si="64"/>
        <v>#REF!</v>
      </c>
      <c r="R301" s="198" t="e">
        <f t="shared" ca="1" si="65"/>
        <v>#REF!</v>
      </c>
      <c r="S301" s="198" t="e">
        <f t="shared" ca="1" si="66"/>
        <v>#REF!</v>
      </c>
      <c r="T301" s="198" t="e">
        <f t="shared" ca="1" si="67"/>
        <v>#REF!</v>
      </c>
      <c r="U301" s="197" t="e">
        <f t="shared" ca="1" si="60"/>
        <v>#REF!</v>
      </c>
      <c r="V301" s="198" t="e">
        <f t="shared" ca="1" si="61"/>
        <v>#REF!</v>
      </c>
      <c r="W301" s="323"/>
      <c r="X301" s="323"/>
      <c r="AB301" s="239"/>
    </row>
    <row r="302" spans="1:28" ht="47.25" hidden="1" x14ac:dyDescent="0.25">
      <c r="A302" s="303">
        <v>294</v>
      </c>
      <c r="B302" s="231" t="s">
        <v>797</v>
      </c>
      <c r="C302" s="231" t="s">
        <v>70</v>
      </c>
      <c r="D302" s="322"/>
      <c r="E302" s="305"/>
      <c r="F302" s="305">
        <v>0</v>
      </c>
      <c r="G302" s="232"/>
      <c r="H302" s="232"/>
      <c r="I302" s="232">
        <v>0</v>
      </c>
      <c r="J302" s="234"/>
      <c r="K302" s="234"/>
      <c r="L302" s="234" t="e">
        <f t="shared" ca="1" si="62"/>
        <v>#REF!</v>
      </c>
      <c r="M302" s="196" t="e">
        <f t="shared" ca="1" si="57"/>
        <v>#REF!</v>
      </c>
      <c r="N302" s="198" t="e">
        <f t="shared" ca="1" si="58"/>
        <v>#REF!</v>
      </c>
      <c r="O302" s="197" t="e">
        <f t="shared" ca="1" si="59"/>
        <v>#REF!</v>
      </c>
      <c r="P302" s="198" t="e">
        <f t="shared" ca="1" si="63"/>
        <v>#REF!</v>
      </c>
      <c r="Q302" s="197" t="e">
        <f t="shared" ca="1" si="64"/>
        <v>#REF!</v>
      </c>
      <c r="R302" s="198" t="e">
        <f t="shared" ca="1" si="65"/>
        <v>#REF!</v>
      </c>
      <c r="S302" s="198" t="e">
        <f t="shared" ca="1" si="66"/>
        <v>#REF!</v>
      </c>
      <c r="T302" s="198" t="e">
        <f t="shared" ca="1" si="67"/>
        <v>#REF!</v>
      </c>
      <c r="U302" s="197" t="e">
        <f t="shared" ca="1" si="60"/>
        <v>#REF!</v>
      </c>
      <c r="V302" s="198" t="e">
        <f t="shared" ca="1" si="61"/>
        <v>#REF!</v>
      </c>
      <c r="W302" s="323"/>
      <c r="X302" s="323"/>
      <c r="AB302" s="239"/>
    </row>
    <row r="303" spans="1:28" ht="31.5" hidden="1" x14ac:dyDescent="0.25">
      <c r="A303" s="303">
        <v>295</v>
      </c>
      <c r="B303" s="231" t="s">
        <v>798</v>
      </c>
      <c r="C303" s="231" t="s">
        <v>70</v>
      </c>
      <c r="D303" s="322"/>
      <c r="E303" s="305"/>
      <c r="F303" s="305">
        <v>0</v>
      </c>
      <c r="G303" s="232"/>
      <c r="H303" s="232"/>
      <c r="I303" s="232">
        <v>0</v>
      </c>
      <c r="J303" s="234"/>
      <c r="K303" s="234"/>
      <c r="L303" s="234" t="e">
        <f t="shared" ca="1" si="62"/>
        <v>#REF!</v>
      </c>
      <c r="M303" s="196" t="e">
        <f t="shared" ca="1" si="57"/>
        <v>#REF!</v>
      </c>
      <c r="N303" s="198" t="e">
        <f t="shared" ca="1" si="58"/>
        <v>#REF!</v>
      </c>
      <c r="O303" s="197" t="e">
        <f t="shared" ca="1" si="59"/>
        <v>#REF!</v>
      </c>
      <c r="P303" s="198" t="e">
        <f t="shared" ca="1" si="63"/>
        <v>#REF!</v>
      </c>
      <c r="Q303" s="197" t="e">
        <f t="shared" ca="1" si="64"/>
        <v>#REF!</v>
      </c>
      <c r="R303" s="198" t="e">
        <f t="shared" ca="1" si="65"/>
        <v>#REF!</v>
      </c>
      <c r="S303" s="198" t="e">
        <f t="shared" ca="1" si="66"/>
        <v>#REF!</v>
      </c>
      <c r="T303" s="198" t="e">
        <f t="shared" ca="1" si="67"/>
        <v>#REF!</v>
      </c>
      <c r="U303" s="197" t="e">
        <f t="shared" ca="1" si="60"/>
        <v>#REF!</v>
      </c>
      <c r="V303" s="198" t="e">
        <f t="shared" ca="1" si="61"/>
        <v>#REF!</v>
      </c>
      <c r="W303" s="323"/>
      <c r="X303" s="323"/>
      <c r="AB303" s="239"/>
    </row>
    <row r="304" spans="1:28" hidden="1" x14ac:dyDescent="0.25">
      <c r="A304" s="303">
        <v>296</v>
      </c>
      <c r="B304" s="231" t="s">
        <v>799</v>
      </c>
      <c r="C304" s="231" t="s">
        <v>70</v>
      </c>
      <c r="D304" s="322"/>
      <c r="E304" s="305"/>
      <c r="F304" s="305">
        <v>0</v>
      </c>
      <c r="G304" s="232"/>
      <c r="H304" s="232"/>
      <c r="I304" s="232">
        <v>0</v>
      </c>
      <c r="J304" s="234"/>
      <c r="K304" s="234"/>
      <c r="L304" s="234" t="e">
        <f t="shared" ca="1" si="62"/>
        <v>#REF!</v>
      </c>
      <c r="M304" s="196" t="e">
        <f t="shared" ca="1" si="57"/>
        <v>#REF!</v>
      </c>
      <c r="N304" s="198" t="e">
        <f t="shared" ca="1" si="58"/>
        <v>#REF!</v>
      </c>
      <c r="O304" s="197" t="e">
        <f t="shared" ca="1" si="59"/>
        <v>#REF!</v>
      </c>
      <c r="P304" s="198" t="e">
        <f t="shared" ca="1" si="63"/>
        <v>#REF!</v>
      </c>
      <c r="Q304" s="197" t="e">
        <f t="shared" ca="1" si="64"/>
        <v>#REF!</v>
      </c>
      <c r="R304" s="198" t="e">
        <f t="shared" ca="1" si="65"/>
        <v>#REF!</v>
      </c>
      <c r="S304" s="198" t="e">
        <f t="shared" ca="1" si="66"/>
        <v>#REF!</v>
      </c>
      <c r="T304" s="198" t="e">
        <f t="shared" ca="1" si="67"/>
        <v>#REF!</v>
      </c>
      <c r="U304" s="197" t="e">
        <f t="shared" ca="1" si="60"/>
        <v>#REF!</v>
      </c>
      <c r="V304" s="198" t="e">
        <f t="shared" ca="1" si="61"/>
        <v>#REF!</v>
      </c>
      <c r="W304" s="323"/>
      <c r="X304" s="323"/>
      <c r="AB304" s="239"/>
    </row>
    <row r="305" spans="1:28" hidden="1" x14ac:dyDescent="0.25">
      <c r="A305" s="303">
        <v>297</v>
      </c>
      <c r="B305" s="231" t="s">
        <v>444</v>
      </c>
      <c r="C305" s="231" t="s">
        <v>70</v>
      </c>
      <c r="D305" s="322"/>
      <c r="E305" s="305"/>
      <c r="F305" s="305">
        <v>0</v>
      </c>
      <c r="G305" s="232"/>
      <c r="H305" s="232"/>
      <c r="I305" s="232">
        <v>0</v>
      </c>
      <c r="J305" s="234"/>
      <c r="K305" s="234"/>
      <c r="L305" s="234" t="e">
        <f t="shared" ca="1" si="62"/>
        <v>#REF!</v>
      </c>
      <c r="M305" s="196" t="e">
        <f t="shared" ca="1" si="57"/>
        <v>#REF!</v>
      </c>
      <c r="N305" s="198" t="e">
        <f t="shared" ca="1" si="58"/>
        <v>#REF!</v>
      </c>
      <c r="O305" s="197" t="e">
        <f t="shared" ca="1" si="59"/>
        <v>#REF!</v>
      </c>
      <c r="P305" s="198" t="e">
        <f t="shared" ca="1" si="63"/>
        <v>#REF!</v>
      </c>
      <c r="Q305" s="197" t="e">
        <f t="shared" ca="1" si="64"/>
        <v>#REF!</v>
      </c>
      <c r="R305" s="198" t="e">
        <f t="shared" ca="1" si="65"/>
        <v>#REF!</v>
      </c>
      <c r="S305" s="198" t="e">
        <f t="shared" ca="1" si="66"/>
        <v>#REF!</v>
      </c>
      <c r="T305" s="198" t="e">
        <f t="shared" ca="1" si="67"/>
        <v>#REF!</v>
      </c>
      <c r="U305" s="197" t="e">
        <f t="shared" ca="1" si="60"/>
        <v>#REF!</v>
      </c>
      <c r="V305" s="198" t="e">
        <f t="shared" ca="1" si="61"/>
        <v>#REF!</v>
      </c>
      <c r="W305" s="323"/>
      <c r="X305" s="323"/>
      <c r="AB305" s="239"/>
    </row>
    <row r="306" spans="1:28" hidden="1" x14ac:dyDescent="0.25">
      <c r="A306" s="303">
        <v>298</v>
      </c>
      <c r="B306" s="231" t="e">
        <f t="shared" ref="B306:B329" ca="1" si="68">INDIRECT(CONCATENATE($C$507,$D$507,"!$B",$A306 + 8))</f>
        <v>#REF!</v>
      </c>
      <c r="C306" s="231" t="e">
        <f t="shared" ref="C306:C329" ca="1" si="69">INDIRECT(CONCATENATE($C$507,$D$507,"!$C",$A306 + 8))</f>
        <v>#REF!</v>
      </c>
      <c r="D306" s="322"/>
      <c r="E306" s="305"/>
      <c r="F306" s="305" t="e">
        <f t="shared" ref="F306:F330" ca="1" si="70">INDIRECT(CONCATENATE($C$507,$D$507,"!$Z",$A306 + 8))</f>
        <v>#REF!</v>
      </c>
      <c r="G306" s="232"/>
      <c r="H306" s="232"/>
      <c r="I306" s="232" t="e">
        <f t="shared" ref="I306:I330" ca="1" si="71">INDIRECT(CONCATENATE($C$507,$D$507,"!$AD",$A306 + 8))</f>
        <v>#REF!</v>
      </c>
      <c r="J306" s="234"/>
      <c r="K306" s="234"/>
      <c r="L306" s="234" t="e">
        <f t="shared" ca="1" si="62"/>
        <v>#REF!</v>
      </c>
      <c r="M306" s="196" t="e">
        <f t="shared" ca="1" si="57"/>
        <v>#REF!</v>
      </c>
      <c r="N306" s="198" t="e">
        <f t="shared" ca="1" si="58"/>
        <v>#REF!</v>
      </c>
      <c r="O306" s="197" t="e">
        <f t="shared" ca="1" si="59"/>
        <v>#REF!</v>
      </c>
      <c r="P306" s="198" t="e">
        <f t="shared" ca="1" si="63"/>
        <v>#REF!</v>
      </c>
      <c r="Q306" s="197" t="e">
        <f t="shared" ca="1" si="64"/>
        <v>#REF!</v>
      </c>
      <c r="R306" s="198" t="e">
        <f t="shared" ca="1" si="65"/>
        <v>#REF!</v>
      </c>
      <c r="S306" s="198" t="e">
        <f t="shared" ca="1" si="66"/>
        <v>#REF!</v>
      </c>
      <c r="T306" s="198" t="e">
        <f t="shared" ca="1" si="67"/>
        <v>#REF!</v>
      </c>
      <c r="U306" s="197" t="e">
        <f t="shared" ca="1" si="60"/>
        <v>#REF!</v>
      </c>
      <c r="V306" s="198" t="e">
        <f t="shared" ca="1" si="61"/>
        <v>#REF!</v>
      </c>
      <c r="W306" s="323"/>
      <c r="X306" s="323"/>
      <c r="AB306" s="239"/>
    </row>
    <row r="307" spans="1:28" hidden="1" x14ac:dyDescent="0.25">
      <c r="A307" s="303">
        <v>299</v>
      </c>
      <c r="B307" s="231" t="e">
        <f t="shared" ca="1" si="68"/>
        <v>#REF!</v>
      </c>
      <c r="C307" s="231" t="e">
        <f t="shared" ca="1" si="69"/>
        <v>#REF!</v>
      </c>
      <c r="D307" s="322"/>
      <c r="E307" s="305"/>
      <c r="F307" s="305" t="e">
        <f t="shared" ca="1" si="70"/>
        <v>#REF!</v>
      </c>
      <c r="G307" s="232"/>
      <c r="H307" s="232"/>
      <c r="I307" s="232" t="e">
        <f t="shared" ca="1" si="71"/>
        <v>#REF!</v>
      </c>
      <c r="J307" s="234"/>
      <c r="K307" s="234"/>
      <c r="L307" s="234" t="e">
        <f t="shared" ca="1" si="62"/>
        <v>#REF!</v>
      </c>
      <c r="M307" s="196" t="e">
        <f t="shared" ca="1" si="57"/>
        <v>#REF!</v>
      </c>
      <c r="N307" s="198" t="e">
        <f t="shared" ca="1" si="58"/>
        <v>#REF!</v>
      </c>
      <c r="O307" s="197" t="e">
        <f t="shared" ca="1" si="59"/>
        <v>#REF!</v>
      </c>
      <c r="P307" s="198" t="e">
        <f t="shared" ca="1" si="63"/>
        <v>#REF!</v>
      </c>
      <c r="Q307" s="197" t="e">
        <f t="shared" ca="1" si="64"/>
        <v>#REF!</v>
      </c>
      <c r="R307" s="198" t="e">
        <f t="shared" ca="1" si="65"/>
        <v>#REF!</v>
      </c>
      <c r="S307" s="198" t="e">
        <f t="shared" ca="1" si="66"/>
        <v>#REF!</v>
      </c>
      <c r="T307" s="198" t="e">
        <f t="shared" ca="1" si="67"/>
        <v>#REF!</v>
      </c>
      <c r="U307" s="197" t="e">
        <f t="shared" ca="1" si="60"/>
        <v>#REF!</v>
      </c>
      <c r="V307" s="198" t="e">
        <f t="shared" ca="1" si="61"/>
        <v>#REF!</v>
      </c>
      <c r="W307" s="323"/>
      <c r="X307" s="323"/>
      <c r="AB307" s="239"/>
    </row>
    <row r="308" spans="1:28" hidden="1" x14ac:dyDescent="0.25">
      <c r="A308" s="303">
        <v>300</v>
      </c>
      <c r="B308" s="231" t="e">
        <f t="shared" ca="1" si="68"/>
        <v>#REF!</v>
      </c>
      <c r="C308" s="231" t="e">
        <f t="shared" ca="1" si="69"/>
        <v>#REF!</v>
      </c>
      <c r="D308" s="322"/>
      <c r="E308" s="305"/>
      <c r="F308" s="305" t="e">
        <f t="shared" ca="1" si="70"/>
        <v>#REF!</v>
      </c>
      <c r="G308" s="232"/>
      <c r="H308" s="232"/>
      <c r="I308" s="232" t="e">
        <f t="shared" ca="1" si="71"/>
        <v>#REF!</v>
      </c>
      <c r="J308" s="234"/>
      <c r="K308" s="234"/>
      <c r="L308" s="234" t="e">
        <f t="shared" ca="1" si="62"/>
        <v>#REF!</v>
      </c>
      <c r="M308" s="196" t="e">
        <f t="shared" ca="1" si="57"/>
        <v>#REF!</v>
      </c>
      <c r="N308" s="198" t="e">
        <f t="shared" ca="1" si="58"/>
        <v>#REF!</v>
      </c>
      <c r="O308" s="197" t="e">
        <f t="shared" ca="1" si="59"/>
        <v>#REF!</v>
      </c>
      <c r="P308" s="198" t="e">
        <f t="shared" ca="1" si="63"/>
        <v>#REF!</v>
      </c>
      <c r="Q308" s="197" t="e">
        <f t="shared" ca="1" si="64"/>
        <v>#REF!</v>
      </c>
      <c r="R308" s="198" t="e">
        <f t="shared" ca="1" si="65"/>
        <v>#REF!</v>
      </c>
      <c r="S308" s="198" t="e">
        <f t="shared" ca="1" si="66"/>
        <v>#REF!</v>
      </c>
      <c r="T308" s="198" t="e">
        <f t="shared" ca="1" si="67"/>
        <v>#REF!</v>
      </c>
      <c r="U308" s="197" t="e">
        <f t="shared" ca="1" si="60"/>
        <v>#REF!</v>
      </c>
      <c r="V308" s="198" t="e">
        <f t="shared" ca="1" si="61"/>
        <v>#REF!</v>
      </c>
      <c r="W308" s="323"/>
      <c r="X308" s="323"/>
      <c r="AB308" s="239"/>
    </row>
    <row r="309" spans="1:28" hidden="1" x14ac:dyDescent="0.25">
      <c r="A309" s="303">
        <v>301</v>
      </c>
      <c r="B309" s="231" t="e">
        <f t="shared" ca="1" si="68"/>
        <v>#REF!</v>
      </c>
      <c r="C309" s="231" t="e">
        <f t="shared" ca="1" si="69"/>
        <v>#REF!</v>
      </c>
      <c r="D309" s="322"/>
      <c r="E309" s="305"/>
      <c r="F309" s="305" t="e">
        <f t="shared" ca="1" si="70"/>
        <v>#REF!</v>
      </c>
      <c r="G309" s="232"/>
      <c r="H309" s="232"/>
      <c r="I309" s="232" t="e">
        <f t="shared" ca="1" si="71"/>
        <v>#REF!</v>
      </c>
      <c r="J309" s="234"/>
      <c r="K309" s="234"/>
      <c r="L309" s="234" t="e">
        <f t="shared" ca="1" si="62"/>
        <v>#REF!</v>
      </c>
      <c r="M309" s="196" t="e">
        <f t="shared" ca="1" si="57"/>
        <v>#REF!</v>
      </c>
      <c r="N309" s="198" t="e">
        <f t="shared" ca="1" si="58"/>
        <v>#REF!</v>
      </c>
      <c r="O309" s="197" t="e">
        <f t="shared" ca="1" si="59"/>
        <v>#REF!</v>
      </c>
      <c r="P309" s="198" t="e">
        <f t="shared" ca="1" si="63"/>
        <v>#REF!</v>
      </c>
      <c r="Q309" s="197" t="e">
        <f t="shared" ca="1" si="64"/>
        <v>#REF!</v>
      </c>
      <c r="R309" s="198" t="e">
        <f t="shared" ca="1" si="65"/>
        <v>#REF!</v>
      </c>
      <c r="S309" s="198" t="e">
        <f t="shared" ca="1" si="66"/>
        <v>#REF!</v>
      </c>
      <c r="T309" s="198" t="e">
        <f t="shared" ca="1" si="67"/>
        <v>#REF!</v>
      </c>
      <c r="U309" s="197" t="e">
        <f t="shared" ca="1" si="60"/>
        <v>#REF!</v>
      </c>
      <c r="V309" s="198" t="e">
        <f t="shared" ca="1" si="61"/>
        <v>#REF!</v>
      </c>
      <c r="W309" s="323"/>
      <c r="X309" s="323"/>
      <c r="AB309" s="239"/>
    </row>
    <row r="310" spans="1:28" hidden="1" x14ac:dyDescent="0.25">
      <c r="A310" s="303">
        <v>302</v>
      </c>
      <c r="B310" s="231" t="e">
        <f t="shared" ca="1" si="68"/>
        <v>#REF!</v>
      </c>
      <c r="C310" s="231" t="e">
        <f t="shared" ca="1" si="69"/>
        <v>#REF!</v>
      </c>
      <c r="D310" s="322"/>
      <c r="E310" s="305"/>
      <c r="F310" s="305" t="e">
        <f t="shared" ca="1" si="70"/>
        <v>#REF!</v>
      </c>
      <c r="G310" s="232"/>
      <c r="H310" s="232"/>
      <c r="I310" s="232" t="e">
        <f t="shared" ca="1" si="71"/>
        <v>#REF!</v>
      </c>
      <c r="J310" s="234"/>
      <c r="K310" s="234"/>
      <c r="L310" s="234" t="e">
        <f t="shared" ca="1" si="62"/>
        <v>#REF!</v>
      </c>
      <c r="M310" s="196" t="e">
        <f t="shared" ca="1" si="57"/>
        <v>#REF!</v>
      </c>
      <c r="N310" s="198" t="e">
        <f t="shared" ca="1" si="58"/>
        <v>#REF!</v>
      </c>
      <c r="O310" s="197" t="e">
        <f t="shared" ca="1" si="59"/>
        <v>#REF!</v>
      </c>
      <c r="P310" s="198" t="e">
        <f t="shared" ca="1" si="63"/>
        <v>#REF!</v>
      </c>
      <c r="Q310" s="197" t="e">
        <f t="shared" ca="1" si="64"/>
        <v>#REF!</v>
      </c>
      <c r="R310" s="198" t="e">
        <f t="shared" ca="1" si="65"/>
        <v>#REF!</v>
      </c>
      <c r="S310" s="198" t="e">
        <f t="shared" ca="1" si="66"/>
        <v>#REF!</v>
      </c>
      <c r="T310" s="198" t="e">
        <f t="shared" ca="1" si="67"/>
        <v>#REF!</v>
      </c>
      <c r="U310" s="197" t="e">
        <f t="shared" ca="1" si="60"/>
        <v>#REF!</v>
      </c>
      <c r="V310" s="198" t="e">
        <f t="shared" ca="1" si="61"/>
        <v>#REF!</v>
      </c>
      <c r="W310" s="323"/>
      <c r="X310" s="323"/>
      <c r="AB310" s="239"/>
    </row>
    <row r="311" spans="1:28" hidden="1" x14ac:dyDescent="0.25">
      <c r="A311" s="303">
        <v>303</v>
      </c>
      <c r="B311" s="231" t="e">
        <f t="shared" ca="1" si="68"/>
        <v>#REF!</v>
      </c>
      <c r="C311" s="231" t="e">
        <f t="shared" ca="1" si="69"/>
        <v>#REF!</v>
      </c>
      <c r="D311" s="322"/>
      <c r="E311" s="305"/>
      <c r="F311" s="305" t="e">
        <f t="shared" ca="1" si="70"/>
        <v>#REF!</v>
      </c>
      <c r="G311" s="232"/>
      <c r="H311" s="232"/>
      <c r="I311" s="232" t="e">
        <f t="shared" ca="1" si="71"/>
        <v>#REF!</v>
      </c>
      <c r="J311" s="234"/>
      <c r="K311" s="234"/>
      <c r="L311" s="234" t="e">
        <f t="shared" ca="1" si="62"/>
        <v>#REF!</v>
      </c>
      <c r="M311" s="196" t="e">
        <f t="shared" ca="1" si="57"/>
        <v>#REF!</v>
      </c>
      <c r="N311" s="198" t="e">
        <f t="shared" ca="1" si="58"/>
        <v>#REF!</v>
      </c>
      <c r="O311" s="197" t="e">
        <f t="shared" ca="1" si="59"/>
        <v>#REF!</v>
      </c>
      <c r="P311" s="198" t="e">
        <f t="shared" ca="1" si="63"/>
        <v>#REF!</v>
      </c>
      <c r="Q311" s="197" t="e">
        <f t="shared" ca="1" si="64"/>
        <v>#REF!</v>
      </c>
      <c r="R311" s="198" t="e">
        <f t="shared" ca="1" si="65"/>
        <v>#REF!</v>
      </c>
      <c r="S311" s="198" t="e">
        <f t="shared" ca="1" si="66"/>
        <v>#REF!</v>
      </c>
      <c r="T311" s="198" t="e">
        <f t="shared" ca="1" si="67"/>
        <v>#REF!</v>
      </c>
      <c r="U311" s="197" t="e">
        <f t="shared" ca="1" si="60"/>
        <v>#REF!</v>
      </c>
      <c r="V311" s="198" t="e">
        <f t="shared" ca="1" si="61"/>
        <v>#REF!</v>
      </c>
      <c r="W311" s="323"/>
      <c r="X311" s="323"/>
      <c r="AB311" s="239"/>
    </row>
    <row r="312" spans="1:28" hidden="1" x14ac:dyDescent="0.25">
      <c r="A312" s="303">
        <v>304</v>
      </c>
      <c r="B312" s="231" t="e">
        <f t="shared" ca="1" si="68"/>
        <v>#REF!</v>
      </c>
      <c r="C312" s="231" t="e">
        <f t="shared" ca="1" si="69"/>
        <v>#REF!</v>
      </c>
      <c r="D312" s="322"/>
      <c r="E312" s="305"/>
      <c r="F312" s="305" t="e">
        <f t="shared" ca="1" si="70"/>
        <v>#REF!</v>
      </c>
      <c r="G312" s="232"/>
      <c r="H312" s="232"/>
      <c r="I312" s="232" t="e">
        <f t="shared" ca="1" si="71"/>
        <v>#REF!</v>
      </c>
      <c r="J312" s="234"/>
      <c r="K312" s="234"/>
      <c r="L312" s="234" t="e">
        <f t="shared" ca="1" si="62"/>
        <v>#REF!</v>
      </c>
      <c r="M312" s="196" t="e">
        <f t="shared" ca="1" si="57"/>
        <v>#REF!</v>
      </c>
      <c r="N312" s="198" t="e">
        <f t="shared" ca="1" si="58"/>
        <v>#REF!</v>
      </c>
      <c r="O312" s="197" t="e">
        <f t="shared" ca="1" si="59"/>
        <v>#REF!</v>
      </c>
      <c r="P312" s="198" t="e">
        <f t="shared" ca="1" si="63"/>
        <v>#REF!</v>
      </c>
      <c r="Q312" s="197" t="e">
        <f t="shared" ca="1" si="64"/>
        <v>#REF!</v>
      </c>
      <c r="R312" s="198" t="e">
        <f t="shared" ca="1" si="65"/>
        <v>#REF!</v>
      </c>
      <c r="S312" s="198" t="e">
        <f t="shared" ca="1" si="66"/>
        <v>#REF!</v>
      </c>
      <c r="T312" s="198" t="e">
        <f t="shared" ca="1" si="67"/>
        <v>#REF!</v>
      </c>
      <c r="U312" s="197" t="e">
        <f t="shared" ca="1" si="60"/>
        <v>#REF!</v>
      </c>
      <c r="V312" s="198" t="e">
        <f t="shared" ca="1" si="61"/>
        <v>#REF!</v>
      </c>
      <c r="W312" s="323"/>
      <c r="X312" s="323"/>
      <c r="AB312" s="239"/>
    </row>
    <row r="313" spans="1:28" hidden="1" x14ac:dyDescent="0.25">
      <c r="A313" s="303">
        <v>305</v>
      </c>
      <c r="B313" s="231" t="e">
        <f t="shared" ca="1" si="68"/>
        <v>#REF!</v>
      </c>
      <c r="C313" s="231" t="e">
        <f t="shared" ca="1" si="69"/>
        <v>#REF!</v>
      </c>
      <c r="D313" s="322"/>
      <c r="E313" s="305"/>
      <c r="F313" s="305" t="e">
        <f t="shared" ca="1" si="70"/>
        <v>#REF!</v>
      </c>
      <c r="G313" s="232"/>
      <c r="H313" s="232"/>
      <c r="I313" s="232" t="e">
        <f t="shared" ca="1" si="71"/>
        <v>#REF!</v>
      </c>
      <c r="J313" s="234"/>
      <c r="K313" s="234"/>
      <c r="L313" s="234" t="e">
        <f t="shared" ca="1" si="62"/>
        <v>#REF!</v>
      </c>
      <c r="M313" s="196" t="e">
        <f t="shared" ca="1" si="57"/>
        <v>#REF!</v>
      </c>
      <c r="N313" s="198" t="e">
        <f t="shared" ca="1" si="58"/>
        <v>#REF!</v>
      </c>
      <c r="O313" s="197" t="e">
        <f t="shared" ca="1" si="59"/>
        <v>#REF!</v>
      </c>
      <c r="P313" s="198" t="e">
        <f t="shared" ca="1" si="63"/>
        <v>#REF!</v>
      </c>
      <c r="Q313" s="197" t="e">
        <f t="shared" ca="1" si="64"/>
        <v>#REF!</v>
      </c>
      <c r="R313" s="198" t="e">
        <f t="shared" ca="1" si="65"/>
        <v>#REF!</v>
      </c>
      <c r="S313" s="198" t="e">
        <f t="shared" ca="1" si="66"/>
        <v>#REF!</v>
      </c>
      <c r="T313" s="198" t="e">
        <f t="shared" ca="1" si="67"/>
        <v>#REF!</v>
      </c>
      <c r="U313" s="197" t="e">
        <f t="shared" ca="1" si="60"/>
        <v>#REF!</v>
      </c>
      <c r="V313" s="198" t="e">
        <f t="shared" ca="1" si="61"/>
        <v>#REF!</v>
      </c>
      <c r="W313" s="323"/>
      <c r="X313" s="323"/>
      <c r="AB313" s="239"/>
    </row>
    <row r="314" spans="1:28" hidden="1" x14ac:dyDescent="0.25">
      <c r="A314" s="303">
        <v>306</v>
      </c>
      <c r="B314" s="231" t="e">
        <f t="shared" ca="1" si="68"/>
        <v>#REF!</v>
      </c>
      <c r="C314" s="231" t="e">
        <f t="shared" ca="1" si="69"/>
        <v>#REF!</v>
      </c>
      <c r="D314" s="322"/>
      <c r="E314" s="305"/>
      <c r="F314" s="305" t="e">
        <f t="shared" ca="1" si="70"/>
        <v>#REF!</v>
      </c>
      <c r="G314" s="232"/>
      <c r="H314" s="232"/>
      <c r="I314" s="232" t="e">
        <f t="shared" ca="1" si="71"/>
        <v>#REF!</v>
      </c>
      <c r="J314" s="234"/>
      <c r="K314" s="234"/>
      <c r="L314" s="234" t="e">
        <f t="shared" ca="1" si="62"/>
        <v>#REF!</v>
      </c>
      <c r="M314" s="196" t="e">
        <f t="shared" ca="1" si="57"/>
        <v>#REF!</v>
      </c>
      <c r="N314" s="198" t="e">
        <f t="shared" ca="1" si="58"/>
        <v>#REF!</v>
      </c>
      <c r="O314" s="197" t="e">
        <f t="shared" ca="1" si="59"/>
        <v>#REF!</v>
      </c>
      <c r="P314" s="198" t="e">
        <f t="shared" ca="1" si="63"/>
        <v>#REF!</v>
      </c>
      <c r="Q314" s="197" t="e">
        <f t="shared" ca="1" si="64"/>
        <v>#REF!</v>
      </c>
      <c r="R314" s="198" t="e">
        <f t="shared" ca="1" si="65"/>
        <v>#REF!</v>
      </c>
      <c r="S314" s="198" t="e">
        <f t="shared" ca="1" si="66"/>
        <v>#REF!</v>
      </c>
      <c r="T314" s="198" t="e">
        <f t="shared" ca="1" si="67"/>
        <v>#REF!</v>
      </c>
      <c r="U314" s="197" t="e">
        <f t="shared" ca="1" si="60"/>
        <v>#REF!</v>
      </c>
      <c r="V314" s="198" t="e">
        <f t="shared" ca="1" si="61"/>
        <v>#REF!</v>
      </c>
      <c r="W314" s="323"/>
      <c r="X314" s="323"/>
      <c r="AB314" s="239"/>
    </row>
    <row r="315" spans="1:28" hidden="1" x14ac:dyDescent="0.25">
      <c r="A315" s="303">
        <v>307</v>
      </c>
      <c r="B315" s="231" t="e">
        <f t="shared" ca="1" si="68"/>
        <v>#REF!</v>
      </c>
      <c r="C315" s="231" t="e">
        <f t="shared" ca="1" si="69"/>
        <v>#REF!</v>
      </c>
      <c r="D315" s="322"/>
      <c r="E315" s="305"/>
      <c r="F315" s="305" t="e">
        <f t="shared" ca="1" si="70"/>
        <v>#REF!</v>
      </c>
      <c r="G315" s="232"/>
      <c r="H315" s="232"/>
      <c r="I315" s="232" t="e">
        <f t="shared" ca="1" si="71"/>
        <v>#REF!</v>
      </c>
      <c r="J315" s="234"/>
      <c r="K315" s="234"/>
      <c r="L315" s="234" t="e">
        <f t="shared" ca="1" si="62"/>
        <v>#REF!</v>
      </c>
      <c r="M315" s="196" t="e">
        <f t="shared" ca="1" si="57"/>
        <v>#REF!</v>
      </c>
      <c r="N315" s="198" t="e">
        <f t="shared" ca="1" si="58"/>
        <v>#REF!</v>
      </c>
      <c r="O315" s="197" t="e">
        <f t="shared" ca="1" si="59"/>
        <v>#REF!</v>
      </c>
      <c r="P315" s="198" t="e">
        <f t="shared" ca="1" si="63"/>
        <v>#REF!</v>
      </c>
      <c r="Q315" s="197" t="e">
        <f t="shared" ca="1" si="64"/>
        <v>#REF!</v>
      </c>
      <c r="R315" s="198" t="e">
        <f t="shared" ca="1" si="65"/>
        <v>#REF!</v>
      </c>
      <c r="S315" s="198" t="e">
        <f t="shared" ca="1" si="66"/>
        <v>#REF!</v>
      </c>
      <c r="T315" s="198" t="e">
        <f t="shared" ca="1" si="67"/>
        <v>#REF!</v>
      </c>
      <c r="U315" s="197" t="e">
        <f t="shared" ca="1" si="60"/>
        <v>#REF!</v>
      </c>
      <c r="V315" s="198" t="e">
        <f t="shared" ca="1" si="61"/>
        <v>#REF!</v>
      </c>
      <c r="W315" s="323"/>
      <c r="X315" s="323"/>
      <c r="AB315" s="239"/>
    </row>
    <row r="316" spans="1:28" hidden="1" x14ac:dyDescent="0.25">
      <c r="A316" s="303">
        <v>308</v>
      </c>
      <c r="B316" s="231" t="e">
        <f t="shared" ca="1" si="68"/>
        <v>#REF!</v>
      </c>
      <c r="C316" s="231" t="e">
        <f t="shared" ca="1" si="69"/>
        <v>#REF!</v>
      </c>
      <c r="D316" s="322"/>
      <c r="E316" s="305"/>
      <c r="F316" s="305" t="e">
        <f t="shared" ca="1" si="70"/>
        <v>#REF!</v>
      </c>
      <c r="G316" s="232"/>
      <c r="H316" s="232"/>
      <c r="I316" s="232" t="e">
        <f t="shared" ca="1" si="71"/>
        <v>#REF!</v>
      </c>
      <c r="J316" s="234"/>
      <c r="K316" s="234"/>
      <c r="L316" s="234" t="e">
        <f t="shared" ca="1" si="62"/>
        <v>#REF!</v>
      </c>
      <c r="M316" s="196" t="e">
        <f t="shared" ca="1" si="57"/>
        <v>#REF!</v>
      </c>
      <c r="N316" s="198" t="e">
        <f t="shared" ca="1" si="58"/>
        <v>#REF!</v>
      </c>
      <c r="O316" s="197" t="e">
        <f t="shared" ca="1" si="59"/>
        <v>#REF!</v>
      </c>
      <c r="P316" s="198" t="e">
        <f t="shared" ca="1" si="63"/>
        <v>#REF!</v>
      </c>
      <c r="Q316" s="197" t="e">
        <f t="shared" ca="1" si="64"/>
        <v>#REF!</v>
      </c>
      <c r="R316" s="198" t="e">
        <f t="shared" ca="1" si="65"/>
        <v>#REF!</v>
      </c>
      <c r="S316" s="198" t="e">
        <f t="shared" ca="1" si="66"/>
        <v>#REF!</v>
      </c>
      <c r="T316" s="198" t="e">
        <f t="shared" ca="1" si="67"/>
        <v>#REF!</v>
      </c>
      <c r="U316" s="197" t="e">
        <f t="shared" ca="1" si="60"/>
        <v>#REF!</v>
      </c>
      <c r="V316" s="198" t="e">
        <f t="shared" ca="1" si="61"/>
        <v>#REF!</v>
      </c>
      <c r="W316" s="323"/>
      <c r="X316" s="323"/>
      <c r="AB316" s="239"/>
    </row>
    <row r="317" spans="1:28" hidden="1" x14ac:dyDescent="0.25">
      <c r="A317" s="303">
        <v>309</v>
      </c>
      <c r="B317" s="231" t="e">
        <f t="shared" ca="1" si="68"/>
        <v>#REF!</v>
      </c>
      <c r="C317" s="231" t="e">
        <f t="shared" ca="1" si="69"/>
        <v>#REF!</v>
      </c>
      <c r="D317" s="322"/>
      <c r="E317" s="305"/>
      <c r="F317" s="305" t="e">
        <f t="shared" ca="1" si="70"/>
        <v>#REF!</v>
      </c>
      <c r="G317" s="232"/>
      <c r="H317" s="232"/>
      <c r="I317" s="232" t="e">
        <f t="shared" ca="1" si="71"/>
        <v>#REF!</v>
      </c>
      <c r="J317" s="234"/>
      <c r="K317" s="234"/>
      <c r="L317" s="234" t="e">
        <f t="shared" ca="1" si="62"/>
        <v>#REF!</v>
      </c>
      <c r="M317" s="196" t="e">
        <f t="shared" ca="1" si="57"/>
        <v>#REF!</v>
      </c>
      <c r="N317" s="198" t="e">
        <f t="shared" ca="1" si="58"/>
        <v>#REF!</v>
      </c>
      <c r="O317" s="197" t="e">
        <f t="shared" ca="1" si="59"/>
        <v>#REF!</v>
      </c>
      <c r="P317" s="198" t="e">
        <f t="shared" ca="1" si="63"/>
        <v>#REF!</v>
      </c>
      <c r="Q317" s="197" t="e">
        <f t="shared" ca="1" si="64"/>
        <v>#REF!</v>
      </c>
      <c r="R317" s="198" t="e">
        <f t="shared" ca="1" si="65"/>
        <v>#REF!</v>
      </c>
      <c r="S317" s="198" t="e">
        <f t="shared" ca="1" si="66"/>
        <v>#REF!</v>
      </c>
      <c r="T317" s="198" t="e">
        <f t="shared" ca="1" si="67"/>
        <v>#REF!</v>
      </c>
      <c r="U317" s="197" t="e">
        <f t="shared" ca="1" si="60"/>
        <v>#REF!</v>
      </c>
      <c r="V317" s="198" t="e">
        <f t="shared" ca="1" si="61"/>
        <v>#REF!</v>
      </c>
      <c r="W317" s="323"/>
      <c r="X317" s="323"/>
      <c r="AB317" s="239"/>
    </row>
    <row r="318" spans="1:28" hidden="1" x14ac:dyDescent="0.25">
      <c r="A318" s="303">
        <v>310</v>
      </c>
      <c r="B318" s="231" t="e">
        <f t="shared" ca="1" si="68"/>
        <v>#REF!</v>
      </c>
      <c r="C318" s="231" t="e">
        <f t="shared" ca="1" si="69"/>
        <v>#REF!</v>
      </c>
      <c r="D318" s="322"/>
      <c r="E318" s="305"/>
      <c r="F318" s="305" t="e">
        <f t="shared" ca="1" si="70"/>
        <v>#REF!</v>
      </c>
      <c r="G318" s="232"/>
      <c r="H318" s="232"/>
      <c r="I318" s="232" t="e">
        <f t="shared" ca="1" si="71"/>
        <v>#REF!</v>
      </c>
      <c r="J318" s="234"/>
      <c r="K318" s="234"/>
      <c r="L318" s="234" t="e">
        <f t="shared" ca="1" si="62"/>
        <v>#REF!</v>
      </c>
      <c r="M318" s="196" t="e">
        <f t="shared" ca="1" si="57"/>
        <v>#REF!</v>
      </c>
      <c r="N318" s="198" t="e">
        <f t="shared" ca="1" si="58"/>
        <v>#REF!</v>
      </c>
      <c r="O318" s="197" t="e">
        <f t="shared" ca="1" si="59"/>
        <v>#REF!</v>
      </c>
      <c r="P318" s="198" t="e">
        <f t="shared" ca="1" si="63"/>
        <v>#REF!</v>
      </c>
      <c r="Q318" s="197" t="e">
        <f t="shared" ca="1" si="64"/>
        <v>#REF!</v>
      </c>
      <c r="R318" s="198" t="e">
        <f t="shared" ca="1" si="65"/>
        <v>#REF!</v>
      </c>
      <c r="S318" s="198" t="e">
        <f t="shared" ca="1" si="66"/>
        <v>#REF!</v>
      </c>
      <c r="T318" s="198" t="e">
        <f t="shared" ca="1" si="67"/>
        <v>#REF!</v>
      </c>
      <c r="U318" s="197" t="e">
        <f t="shared" ca="1" si="60"/>
        <v>#REF!</v>
      </c>
      <c r="V318" s="198" t="e">
        <f t="shared" ca="1" si="61"/>
        <v>#REF!</v>
      </c>
      <c r="W318" s="323"/>
      <c r="X318" s="323"/>
      <c r="AB318" s="239"/>
    </row>
    <row r="319" spans="1:28" hidden="1" x14ac:dyDescent="0.25">
      <c r="A319" s="303">
        <v>311</v>
      </c>
      <c r="B319" s="231" t="e">
        <f t="shared" ca="1" si="68"/>
        <v>#REF!</v>
      </c>
      <c r="C319" s="231" t="e">
        <f t="shared" ca="1" si="69"/>
        <v>#REF!</v>
      </c>
      <c r="D319" s="322"/>
      <c r="E319" s="305"/>
      <c r="F319" s="305" t="e">
        <f t="shared" ca="1" si="70"/>
        <v>#REF!</v>
      </c>
      <c r="G319" s="232"/>
      <c r="H319" s="232"/>
      <c r="I319" s="232" t="e">
        <f t="shared" ca="1" si="71"/>
        <v>#REF!</v>
      </c>
      <c r="J319" s="234"/>
      <c r="K319" s="234"/>
      <c r="L319" s="234" t="e">
        <f t="shared" ca="1" si="62"/>
        <v>#REF!</v>
      </c>
      <c r="M319" s="196" t="e">
        <f t="shared" ca="1" si="57"/>
        <v>#REF!</v>
      </c>
      <c r="N319" s="198" t="e">
        <f t="shared" ca="1" si="58"/>
        <v>#REF!</v>
      </c>
      <c r="O319" s="197" t="e">
        <f t="shared" ca="1" si="59"/>
        <v>#REF!</v>
      </c>
      <c r="P319" s="198" t="e">
        <f t="shared" ca="1" si="63"/>
        <v>#REF!</v>
      </c>
      <c r="Q319" s="197" t="e">
        <f t="shared" ca="1" si="64"/>
        <v>#REF!</v>
      </c>
      <c r="R319" s="198" t="e">
        <f t="shared" ca="1" si="65"/>
        <v>#REF!</v>
      </c>
      <c r="S319" s="198" t="e">
        <f t="shared" ca="1" si="66"/>
        <v>#REF!</v>
      </c>
      <c r="T319" s="198" t="e">
        <f t="shared" ca="1" si="67"/>
        <v>#REF!</v>
      </c>
      <c r="U319" s="197" t="e">
        <f t="shared" ca="1" si="60"/>
        <v>#REF!</v>
      </c>
      <c r="V319" s="198" t="e">
        <f t="shared" ca="1" si="61"/>
        <v>#REF!</v>
      </c>
      <c r="W319" s="323"/>
      <c r="X319" s="323"/>
      <c r="AB319" s="239"/>
    </row>
    <row r="320" spans="1:28" hidden="1" x14ac:dyDescent="0.25">
      <c r="A320" s="303">
        <v>312</v>
      </c>
      <c r="B320" s="231" t="e">
        <f t="shared" ca="1" si="68"/>
        <v>#REF!</v>
      </c>
      <c r="C320" s="231" t="e">
        <f t="shared" ca="1" si="69"/>
        <v>#REF!</v>
      </c>
      <c r="D320" s="322"/>
      <c r="E320" s="305"/>
      <c r="F320" s="305" t="e">
        <f t="shared" ca="1" si="70"/>
        <v>#REF!</v>
      </c>
      <c r="G320" s="232"/>
      <c r="H320" s="232"/>
      <c r="I320" s="232" t="e">
        <f t="shared" ca="1" si="71"/>
        <v>#REF!</v>
      </c>
      <c r="J320" s="234"/>
      <c r="K320" s="234"/>
      <c r="L320" s="234" t="e">
        <f t="shared" ca="1" si="62"/>
        <v>#REF!</v>
      </c>
      <c r="M320" s="196" t="e">
        <f t="shared" ca="1" si="57"/>
        <v>#REF!</v>
      </c>
      <c r="N320" s="198" t="e">
        <f t="shared" ca="1" si="58"/>
        <v>#REF!</v>
      </c>
      <c r="O320" s="197" t="e">
        <f t="shared" ca="1" si="59"/>
        <v>#REF!</v>
      </c>
      <c r="P320" s="198" t="e">
        <f t="shared" ca="1" si="63"/>
        <v>#REF!</v>
      </c>
      <c r="Q320" s="197" t="e">
        <f t="shared" ca="1" si="64"/>
        <v>#REF!</v>
      </c>
      <c r="R320" s="198" t="e">
        <f t="shared" ca="1" si="65"/>
        <v>#REF!</v>
      </c>
      <c r="S320" s="198" t="e">
        <f t="shared" ca="1" si="66"/>
        <v>#REF!</v>
      </c>
      <c r="T320" s="198" t="e">
        <f t="shared" ca="1" si="67"/>
        <v>#REF!</v>
      </c>
      <c r="U320" s="197" t="e">
        <f t="shared" ca="1" si="60"/>
        <v>#REF!</v>
      </c>
      <c r="V320" s="198" t="e">
        <f t="shared" ca="1" si="61"/>
        <v>#REF!</v>
      </c>
      <c r="W320" s="323"/>
      <c r="X320" s="323"/>
      <c r="AB320" s="239"/>
    </row>
    <row r="321" spans="1:28" hidden="1" x14ac:dyDescent="0.25">
      <c r="A321" s="303">
        <v>313</v>
      </c>
      <c r="B321" s="231" t="e">
        <f t="shared" ca="1" si="68"/>
        <v>#REF!</v>
      </c>
      <c r="C321" s="231" t="e">
        <f t="shared" ca="1" si="69"/>
        <v>#REF!</v>
      </c>
      <c r="D321" s="322"/>
      <c r="E321" s="305"/>
      <c r="F321" s="305" t="e">
        <f t="shared" ca="1" si="70"/>
        <v>#REF!</v>
      </c>
      <c r="G321" s="232"/>
      <c r="H321" s="232"/>
      <c r="I321" s="232" t="e">
        <f t="shared" ca="1" si="71"/>
        <v>#REF!</v>
      </c>
      <c r="J321" s="234"/>
      <c r="K321" s="234"/>
      <c r="L321" s="234" t="e">
        <f t="shared" ca="1" si="62"/>
        <v>#REF!</v>
      </c>
      <c r="M321" s="196" t="e">
        <f t="shared" ca="1" si="57"/>
        <v>#REF!</v>
      </c>
      <c r="N321" s="198" t="e">
        <f t="shared" ca="1" si="58"/>
        <v>#REF!</v>
      </c>
      <c r="O321" s="197" t="e">
        <f t="shared" ca="1" si="59"/>
        <v>#REF!</v>
      </c>
      <c r="P321" s="198" t="e">
        <f t="shared" ca="1" si="63"/>
        <v>#REF!</v>
      </c>
      <c r="Q321" s="197" t="e">
        <f t="shared" ca="1" si="64"/>
        <v>#REF!</v>
      </c>
      <c r="R321" s="198" t="e">
        <f t="shared" ca="1" si="65"/>
        <v>#REF!</v>
      </c>
      <c r="S321" s="198" t="e">
        <f t="shared" ca="1" si="66"/>
        <v>#REF!</v>
      </c>
      <c r="T321" s="198" t="e">
        <f t="shared" ca="1" si="67"/>
        <v>#REF!</v>
      </c>
      <c r="U321" s="197" t="e">
        <f t="shared" ca="1" si="60"/>
        <v>#REF!</v>
      </c>
      <c r="V321" s="198" t="e">
        <f t="shared" ca="1" si="61"/>
        <v>#REF!</v>
      </c>
      <c r="W321" s="323"/>
      <c r="X321" s="323"/>
      <c r="AB321" s="239"/>
    </row>
    <row r="322" spans="1:28" hidden="1" x14ac:dyDescent="0.25">
      <c r="A322" s="303">
        <v>314</v>
      </c>
      <c r="B322" s="231" t="e">
        <f t="shared" ca="1" si="68"/>
        <v>#REF!</v>
      </c>
      <c r="C322" s="231" t="e">
        <f t="shared" ca="1" si="69"/>
        <v>#REF!</v>
      </c>
      <c r="D322" s="322"/>
      <c r="E322" s="305"/>
      <c r="F322" s="305" t="e">
        <f t="shared" ca="1" si="70"/>
        <v>#REF!</v>
      </c>
      <c r="G322" s="232"/>
      <c r="H322" s="232"/>
      <c r="I322" s="232" t="e">
        <f t="shared" ca="1" si="71"/>
        <v>#REF!</v>
      </c>
      <c r="J322" s="234"/>
      <c r="K322" s="234"/>
      <c r="L322" s="234" t="e">
        <f t="shared" ca="1" si="62"/>
        <v>#REF!</v>
      </c>
      <c r="M322" s="196" t="e">
        <f t="shared" ca="1" si="57"/>
        <v>#REF!</v>
      </c>
      <c r="N322" s="198" t="e">
        <f t="shared" ca="1" si="58"/>
        <v>#REF!</v>
      </c>
      <c r="O322" s="197" t="e">
        <f t="shared" ca="1" si="59"/>
        <v>#REF!</v>
      </c>
      <c r="P322" s="198" t="e">
        <f t="shared" ca="1" si="63"/>
        <v>#REF!</v>
      </c>
      <c r="Q322" s="197" t="e">
        <f t="shared" ca="1" si="64"/>
        <v>#REF!</v>
      </c>
      <c r="R322" s="198" t="e">
        <f t="shared" ca="1" si="65"/>
        <v>#REF!</v>
      </c>
      <c r="S322" s="198" t="e">
        <f t="shared" ca="1" si="66"/>
        <v>#REF!</v>
      </c>
      <c r="T322" s="198" t="e">
        <f t="shared" ca="1" si="67"/>
        <v>#REF!</v>
      </c>
      <c r="U322" s="197" t="e">
        <f t="shared" ca="1" si="60"/>
        <v>#REF!</v>
      </c>
      <c r="V322" s="198" t="e">
        <f t="shared" ca="1" si="61"/>
        <v>#REF!</v>
      </c>
      <c r="W322" s="323"/>
      <c r="X322" s="323"/>
      <c r="AB322" s="239"/>
    </row>
    <row r="323" spans="1:28" hidden="1" x14ac:dyDescent="0.25">
      <c r="A323" s="303">
        <v>315</v>
      </c>
      <c r="B323" s="231" t="e">
        <f t="shared" ca="1" si="68"/>
        <v>#REF!</v>
      </c>
      <c r="C323" s="231" t="e">
        <f t="shared" ca="1" si="69"/>
        <v>#REF!</v>
      </c>
      <c r="D323" s="322"/>
      <c r="E323" s="305"/>
      <c r="F323" s="305" t="e">
        <f t="shared" ca="1" si="70"/>
        <v>#REF!</v>
      </c>
      <c r="G323" s="232"/>
      <c r="H323" s="232"/>
      <c r="I323" s="232" t="e">
        <f t="shared" ca="1" si="71"/>
        <v>#REF!</v>
      </c>
      <c r="J323" s="234"/>
      <c r="K323" s="234"/>
      <c r="L323" s="234" t="e">
        <f t="shared" ca="1" si="62"/>
        <v>#REF!</v>
      </c>
      <c r="M323" s="196" t="e">
        <f t="shared" ca="1" si="57"/>
        <v>#REF!</v>
      </c>
      <c r="N323" s="198" t="e">
        <f t="shared" ca="1" si="58"/>
        <v>#REF!</v>
      </c>
      <c r="O323" s="197" t="e">
        <f t="shared" ca="1" si="59"/>
        <v>#REF!</v>
      </c>
      <c r="P323" s="198" t="e">
        <f t="shared" ca="1" si="63"/>
        <v>#REF!</v>
      </c>
      <c r="Q323" s="197" t="e">
        <f t="shared" ca="1" si="64"/>
        <v>#REF!</v>
      </c>
      <c r="R323" s="198" t="e">
        <f t="shared" ca="1" si="65"/>
        <v>#REF!</v>
      </c>
      <c r="S323" s="198" t="e">
        <f t="shared" ca="1" si="66"/>
        <v>#REF!</v>
      </c>
      <c r="T323" s="198" t="e">
        <f t="shared" ca="1" si="67"/>
        <v>#REF!</v>
      </c>
      <c r="U323" s="197" t="e">
        <f t="shared" ca="1" si="60"/>
        <v>#REF!</v>
      </c>
      <c r="V323" s="198" t="e">
        <f t="shared" ca="1" si="61"/>
        <v>#REF!</v>
      </c>
      <c r="W323" s="323"/>
      <c r="X323" s="323"/>
      <c r="AB323" s="239"/>
    </row>
    <row r="324" spans="1:28" hidden="1" x14ac:dyDescent="0.25">
      <c r="A324" s="303">
        <v>316</v>
      </c>
      <c r="B324" s="231" t="e">
        <f t="shared" ca="1" si="68"/>
        <v>#REF!</v>
      </c>
      <c r="C324" s="231" t="e">
        <f t="shared" ca="1" si="69"/>
        <v>#REF!</v>
      </c>
      <c r="D324" s="322"/>
      <c r="E324" s="305"/>
      <c r="F324" s="305" t="e">
        <f t="shared" ca="1" si="70"/>
        <v>#REF!</v>
      </c>
      <c r="G324" s="232"/>
      <c r="H324" s="232"/>
      <c r="I324" s="232" t="e">
        <f t="shared" ca="1" si="71"/>
        <v>#REF!</v>
      </c>
      <c r="J324" s="234"/>
      <c r="K324" s="234"/>
      <c r="L324" s="234" t="e">
        <f t="shared" ca="1" si="62"/>
        <v>#REF!</v>
      </c>
      <c r="M324" s="196" t="e">
        <f t="shared" ca="1" si="57"/>
        <v>#REF!</v>
      </c>
      <c r="N324" s="198" t="e">
        <f t="shared" ca="1" si="58"/>
        <v>#REF!</v>
      </c>
      <c r="O324" s="197" t="e">
        <f t="shared" ca="1" si="59"/>
        <v>#REF!</v>
      </c>
      <c r="P324" s="198" t="e">
        <f t="shared" ca="1" si="63"/>
        <v>#REF!</v>
      </c>
      <c r="Q324" s="197" t="e">
        <f t="shared" ca="1" si="64"/>
        <v>#REF!</v>
      </c>
      <c r="R324" s="198" t="e">
        <f t="shared" ca="1" si="65"/>
        <v>#REF!</v>
      </c>
      <c r="S324" s="198" t="e">
        <f t="shared" ca="1" si="66"/>
        <v>#REF!</v>
      </c>
      <c r="T324" s="198" t="e">
        <f t="shared" ca="1" si="67"/>
        <v>#REF!</v>
      </c>
      <c r="U324" s="197" t="e">
        <f t="shared" ca="1" si="60"/>
        <v>#REF!</v>
      </c>
      <c r="V324" s="198" t="e">
        <f t="shared" ca="1" si="61"/>
        <v>#REF!</v>
      </c>
      <c r="W324" s="323"/>
      <c r="X324" s="323"/>
      <c r="AB324" s="239"/>
    </row>
    <row r="325" spans="1:28" ht="18" hidden="1" customHeight="1" x14ac:dyDescent="0.25">
      <c r="A325" s="303">
        <v>317</v>
      </c>
      <c r="B325" s="231" t="e">
        <f t="shared" ca="1" si="68"/>
        <v>#REF!</v>
      </c>
      <c r="C325" s="231" t="e">
        <f t="shared" ca="1" si="69"/>
        <v>#REF!</v>
      </c>
      <c r="D325" s="322"/>
      <c r="E325" s="305"/>
      <c r="F325" s="305" t="e">
        <f t="shared" ca="1" si="70"/>
        <v>#REF!</v>
      </c>
      <c r="G325" s="232"/>
      <c r="H325" s="232"/>
      <c r="I325" s="232" t="e">
        <f t="shared" ca="1" si="71"/>
        <v>#REF!</v>
      </c>
      <c r="J325" s="234"/>
      <c r="K325" s="234"/>
      <c r="L325" s="234" t="e">
        <f t="shared" ca="1" si="62"/>
        <v>#REF!</v>
      </c>
      <c r="M325" s="196" t="e">
        <f t="shared" ca="1" si="57"/>
        <v>#REF!</v>
      </c>
      <c r="N325" s="198" t="e">
        <f t="shared" ca="1" si="58"/>
        <v>#REF!</v>
      </c>
      <c r="O325" s="197" t="e">
        <f t="shared" ca="1" si="59"/>
        <v>#REF!</v>
      </c>
      <c r="P325" s="198" t="e">
        <f t="shared" ca="1" si="63"/>
        <v>#REF!</v>
      </c>
      <c r="Q325" s="197" t="e">
        <f t="shared" ca="1" si="64"/>
        <v>#REF!</v>
      </c>
      <c r="R325" s="198" t="e">
        <f t="shared" ca="1" si="65"/>
        <v>#REF!</v>
      </c>
      <c r="S325" s="198" t="e">
        <f t="shared" ca="1" si="66"/>
        <v>#REF!</v>
      </c>
      <c r="T325" s="198" t="e">
        <f t="shared" ca="1" si="67"/>
        <v>#REF!</v>
      </c>
      <c r="U325" s="197" t="e">
        <f t="shared" ca="1" si="60"/>
        <v>#REF!</v>
      </c>
      <c r="V325" s="198" t="e">
        <f t="shared" ca="1" si="61"/>
        <v>#REF!</v>
      </c>
      <c r="W325" s="323"/>
      <c r="X325" s="323"/>
      <c r="AB325" s="239"/>
    </row>
    <row r="326" spans="1:28" ht="18" hidden="1" customHeight="1" x14ac:dyDescent="0.25">
      <c r="A326" s="303">
        <v>318</v>
      </c>
      <c r="B326" s="231" t="e">
        <f t="shared" ca="1" si="68"/>
        <v>#REF!</v>
      </c>
      <c r="C326" s="231" t="e">
        <f t="shared" ca="1" si="69"/>
        <v>#REF!</v>
      </c>
      <c r="D326" s="322"/>
      <c r="E326" s="305"/>
      <c r="F326" s="305" t="e">
        <f t="shared" ca="1" si="70"/>
        <v>#REF!</v>
      </c>
      <c r="G326" s="232"/>
      <c r="H326" s="232"/>
      <c r="I326" s="232" t="e">
        <f t="shared" ca="1" si="71"/>
        <v>#REF!</v>
      </c>
      <c r="J326" s="234"/>
      <c r="K326" s="234"/>
      <c r="L326" s="234" t="e">
        <f t="shared" ca="1" si="62"/>
        <v>#REF!</v>
      </c>
      <c r="M326" s="196" t="e">
        <f t="shared" ca="1" si="57"/>
        <v>#REF!</v>
      </c>
      <c r="N326" s="198" t="e">
        <f t="shared" ca="1" si="58"/>
        <v>#REF!</v>
      </c>
      <c r="O326" s="197" t="e">
        <f t="shared" ca="1" si="59"/>
        <v>#REF!</v>
      </c>
      <c r="P326" s="198" t="e">
        <f t="shared" ca="1" si="63"/>
        <v>#REF!</v>
      </c>
      <c r="Q326" s="197" t="e">
        <f t="shared" ca="1" si="64"/>
        <v>#REF!</v>
      </c>
      <c r="R326" s="198" t="e">
        <f t="shared" ca="1" si="65"/>
        <v>#REF!</v>
      </c>
      <c r="S326" s="198" t="e">
        <f t="shared" ca="1" si="66"/>
        <v>#REF!</v>
      </c>
      <c r="T326" s="198" t="e">
        <f t="shared" ca="1" si="67"/>
        <v>#REF!</v>
      </c>
      <c r="U326" s="197" t="e">
        <f t="shared" ca="1" si="60"/>
        <v>#REF!</v>
      </c>
      <c r="V326" s="198" t="e">
        <f t="shared" ca="1" si="61"/>
        <v>#REF!</v>
      </c>
      <c r="W326" s="323"/>
      <c r="X326" s="323"/>
      <c r="AB326" s="239"/>
    </row>
    <row r="327" spans="1:28" ht="18" hidden="1" customHeight="1" x14ac:dyDescent="0.25">
      <c r="A327" s="303">
        <v>319</v>
      </c>
      <c r="B327" s="231" t="e">
        <f t="shared" ca="1" si="68"/>
        <v>#REF!</v>
      </c>
      <c r="C327" s="231" t="e">
        <f t="shared" ca="1" si="69"/>
        <v>#REF!</v>
      </c>
      <c r="D327" s="322"/>
      <c r="E327" s="305"/>
      <c r="F327" s="305" t="e">
        <f t="shared" ca="1" si="70"/>
        <v>#REF!</v>
      </c>
      <c r="G327" s="232"/>
      <c r="H327" s="232"/>
      <c r="I327" s="232" t="e">
        <f t="shared" ca="1" si="71"/>
        <v>#REF!</v>
      </c>
      <c r="J327" s="234"/>
      <c r="K327" s="234"/>
      <c r="L327" s="234" t="e">
        <f t="shared" ca="1" si="62"/>
        <v>#REF!</v>
      </c>
      <c r="M327" s="196" t="e">
        <f t="shared" ca="1" si="57"/>
        <v>#REF!</v>
      </c>
      <c r="N327" s="198" t="e">
        <f t="shared" ca="1" si="58"/>
        <v>#REF!</v>
      </c>
      <c r="O327" s="197" t="e">
        <f t="shared" ca="1" si="59"/>
        <v>#REF!</v>
      </c>
      <c r="P327" s="198" t="e">
        <f t="shared" ca="1" si="63"/>
        <v>#REF!</v>
      </c>
      <c r="Q327" s="197" t="e">
        <f t="shared" ca="1" si="64"/>
        <v>#REF!</v>
      </c>
      <c r="R327" s="198" t="e">
        <f t="shared" ca="1" si="65"/>
        <v>#REF!</v>
      </c>
      <c r="S327" s="198" t="e">
        <f t="shared" ca="1" si="66"/>
        <v>#REF!</v>
      </c>
      <c r="T327" s="198" t="e">
        <f t="shared" ca="1" si="67"/>
        <v>#REF!</v>
      </c>
      <c r="U327" s="197" t="e">
        <f t="shared" ca="1" si="60"/>
        <v>#REF!</v>
      </c>
      <c r="V327" s="198" t="e">
        <f t="shared" ca="1" si="61"/>
        <v>#REF!</v>
      </c>
      <c r="W327" s="323"/>
      <c r="X327" s="323"/>
      <c r="AB327" s="239"/>
    </row>
    <row r="328" spans="1:28" ht="18" hidden="1" customHeight="1" x14ac:dyDescent="0.25">
      <c r="A328" s="303">
        <v>320</v>
      </c>
      <c r="B328" s="231" t="e">
        <f t="shared" ca="1" si="68"/>
        <v>#REF!</v>
      </c>
      <c r="C328" s="231" t="e">
        <f t="shared" ca="1" si="69"/>
        <v>#REF!</v>
      </c>
      <c r="D328" s="322"/>
      <c r="E328" s="305"/>
      <c r="F328" s="305" t="e">
        <f t="shared" ca="1" si="70"/>
        <v>#REF!</v>
      </c>
      <c r="G328" s="232"/>
      <c r="H328" s="232"/>
      <c r="I328" s="232" t="e">
        <f t="shared" ca="1" si="71"/>
        <v>#REF!</v>
      </c>
      <c r="J328" s="234"/>
      <c r="K328" s="234"/>
      <c r="L328" s="234" t="e">
        <f t="shared" ca="1" si="62"/>
        <v>#REF!</v>
      </c>
      <c r="M328" s="196" t="e">
        <f t="shared" ca="1" si="57"/>
        <v>#REF!</v>
      </c>
      <c r="N328" s="198" t="e">
        <f t="shared" ca="1" si="58"/>
        <v>#REF!</v>
      </c>
      <c r="O328" s="197" t="e">
        <f t="shared" ca="1" si="59"/>
        <v>#REF!</v>
      </c>
      <c r="P328" s="198" t="e">
        <f t="shared" ca="1" si="63"/>
        <v>#REF!</v>
      </c>
      <c r="Q328" s="197" t="e">
        <f t="shared" ca="1" si="64"/>
        <v>#REF!</v>
      </c>
      <c r="R328" s="198" t="e">
        <f t="shared" ca="1" si="65"/>
        <v>#REF!</v>
      </c>
      <c r="S328" s="198" t="e">
        <f t="shared" ca="1" si="66"/>
        <v>#REF!</v>
      </c>
      <c r="T328" s="198" t="e">
        <f t="shared" ca="1" si="67"/>
        <v>#REF!</v>
      </c>
      <c r="U328" s="197" t="e">
        <f t="shared" ca="1" si="60"/>
        <v>#REF!</v>
      </c>
      <c r="V328" s="198" t="e">
        <f t="shared" ca="1" si="61"/>
        <v>#REF!</v>
      </c>
      <c r="W328" s="323"/>
      <c r="X328" s="323"/>
      <c r="AB328" s="239"/>
    </row>
    <row r="329" spans="1:28" ht="18" hidden="1" customHeight="1" x14ac:dyDescent="0.25">
      <c r="A329" s="303">
        <v>321</v>
      </c>
      <c r="B329" s="231" t="e">
        <f t="shared" ca="1" si="68"/>
        <v>#REF!</v>
      </c>
      <c r="C329" s="231" t="e">
        <f t="shared" ca="1" si="69"/>
        <v>#REF!</v>
      </c>
      <c r="D329" s="322"/>
      <c r="E329" s="305"/>
      <c r="F329" s="305" t="e">
        <f t="shared" ca="1" si="70"/>
        <v>#REF!</v>
      </c>
      <c r="G329" s="232"/>
      <c r="H329" s="232"/>
      <c r="I329" s="232" t="e">
        <f t="shared" ca="1" si="71"/>
        <v>#REF!</v>
      </c>
      <c r="J329" s="234"/>
      <c r="K329" s="234"/>
      <c r="L329" s="234" t="e">
        <f t="shared" ca="1" si="62"/>
        <v>#REF!</v>
      </c>
      <c r="M329" s="196" t="e">
        <f t="shared" ca="1" si="57"/>
        <v>#REF!</v>
      </c>
      <c r="N329" s="198" t="e">
        <f t="shared" ca="1" si="58"/>
        <v>#REF!</v>
      </c>
      <c r="O329" s="197" t="e">
        <f t="shared" ca="1" si="59"/>
        <v>#REF!</v>
      </c>
      <c r="P329" s="198" t="e">
        <f t="shared" ca="1" si="63"/>
        <v>#REF!</v>
      </c>
      <c r="Q329" s="197" t="e">
        <f t="shared" ca="1" si="64"/>
        <v>#REF!</v>
      </c>
      <c r="R329" s="198" t="e">
        <f t="shared" ca="1" si="65"/>
        <v>#REF!</v>
      </c>
      <c r="S329" s="198" t="e">
        <f t="shared" ca="1" si="66"/>
        <v>#REF!</v>
      </c>
      <c r="T329" s="198" t="e">
        <f t="shared" ca="1" si="67"/>
        <v>#REF!</v>
      </c>
      <c r="U329" s="197" t="e">
        <f t="shared" ca="1" si="60"/>
        <v>#REF!</v>
      </c>
      <c r="V329" s="198" t="e">
        <f t="shared" ca="1" si="61"/>
        <v>#REF!</v>
      </c>
      <c r="W329" s="323"/>
      <c r="X329" s="323"/>
      <c r="AB329" s="239"/>
    </row>
    <row r="330" spans="1:28" ht="18" hidden="1" customHeight="1" x14ac:dyDescent="0.25">
      <c r="A330" s="303">
        <v>322</v>
      </c>
      <c r="B330" s="231" t="e">
        <f t="shared" ref="B330:B393" ca="1" si="72">INDIRECT(CONCATENATE($C$507,$D$507,"!$B",$A330 + 8))</f>
        <v>#REF!</v>
      </c>
      <c r="C330" s="231" t="e">
        <f t="shared" ref="C330:C393" ca="1" si="73">INDIRECT(CONCATENATE($C$507,$D$507,"!$C",$A330 + 8))</f>
        <v>#REF!</v>
      </c>
      <c r="D330" s="322"/>
      <c r="E330" s="305"/>
      <c r="F330" s="305" t="e">
        <f t="shared" ca="1" si="70"/>
        <v>#REF!</v>
      </c>
      <c r="G330" s="232"/>
      <c r="H330" s="232"/>
      <c r="I330" s="232" t="e">
        <f t="shared" ca="1" si="71"/>
        <v>#REF!</v>
      </c>
      <c r="J330" s="234"/>
      <c r="K330" s="234"/>
      <c r="L330" s="234" t="e">
        <f t="shared" ca="1" si="62"/>
        <v>#REF!</v>
      </c>
      <c r="M330" s="196" t="e">
        <f t="shared" ref="M330:M393" ca="1" si="74">IF(I330&lt;VLOOKUP(L330,$M$505:$Q$513,2),0,VLOOKUP(L330,$M$505:$Q$513,3))</f>
        <v>#REF!</v>
      </c>
      <c r="N330" s="198" t="e">
        <f t="shared" ref="N330:N393" ca="1" si="75">ROUNDDOWN(O330,0)</f>
        <v>#REF!</v>
      </c>
      <c r="O330" s="197" t="e">
        <f t="shared" ref="O330:O393" ca="1" si="76">I330*M330/100</f>
        <v>#REF!</v>
      </c>
      <c r="P330" s="198" t="e">
        <f t="shared" ca="1" si="63"/>
        <v>#REF!</v>
      </c>
      <c r="Q330" s="197" t="e">
        <f t="shared" ca="1" si="64"/>
        <v>#REF!</v>
      </c>
      <c r="R330" s="198" t="e">
        <f t="shared" ca="1" si="65"/>
        <v>#REF!</v>
      </c>
      <c r="S330" s="198" t="e">
        <f t="shared" ca="1" si="66"/>
        <v>#REF!</v>
      </c>
      <c r="T330" s="198" t="e">
        <f t="shared" ca="1" si="67"/>
        <v>#REF!</v>
      </c>
      <c r="U330" s="197" t="e">
        <f t="shared" ref="U330:U393" ca="1" si="77">N330*V330/100</f>
        <v>#REF!</v>
      </c>
      <c r="V330" s="198" t="e">
        <f t="shared" ref="V330:V393" ca="1" si="78">IF(I330&lt;VLOOKUP(L330,$M$505:$Q$513,2),0,VLOOKUP(L330,$M$505:$Q$513,5))</f>
        <v>#REF!</v>
      </c>
      <c r="W330" s="323"/>
      <c r="X330" s="323"/>
      <c r="AB330" s="239"/>
    </row>
    <row r="331" spans="1:28" ht="18" hidden="1" customHeight="1" x14ac:dyDescent="0.25">
      <c r="A331" s="303">
        <v>323</v>
      </c>
      <c r="B331" s="231" t="e">
        <f t="shared" ca="1" si="72"/>
        <v>#REF!</v>
      </c>
      <c r="C331" s="231" t="e">
        <f t="shared" ca="1" si="73"/>
        <v>#REF!</v>
      </c>
      <c r="D331" s="322"/>
      <c r="E331" s="305"/>
      <c r="F331" s="305" t="e">
        <f t="shared" ref="F331:F394" ca="1" si="79">INDIRECT(CONCATENATE($C$507,$D$507,"!$Z",$A331 + 8))</f>
        <v>#REF!</v>
      </c>
      <c r="G331" s="232"/>
      <c r="H331" s="232"/>
      <c r="I331" s="232" t="e">
        <f t="shared" ref="I331:I394" ca="1" si="80">INDIRECT(CONCATENATE($C$507,$D$507,"!$AD",$A331 + 8))</f>
        <v>#REF!</v>
      </c>
      <c r="J331" s="234"/>
      <c r="K331" s="234"/>
      <c r="L331" s="234" t="e">
        <f t="shared" ref="L331:L394" ca="1" si="81">INDIRECT(CONCATENATE($C$507,$D$507,"!$V",$A331 + 8))</f>
        <v>#REF!</v>
      </c>
      <c r="M331" s="196" t="e">
        <f t="shared" ca="1" si="74"/>
        <v>#REF!</v>
      </c>
      <c r="N331" s="198" t="e">
        <f t="shared" ca="1" si="75"/>
        <v>#REF!</v>
      </c>
      <c r="O331" s="197" t="e">
        <f t="shared" ca="1" si="76"/>
        <v>#REF!</v>
      </c>
      <c r="P331" s="198" t="e">
        <f t="shared" ref="P331:P394" ca="1" si="82">ROUNDDOWN(Q331,0)</f>
        <v>#REF!</v>
      </c>
      <c r="Q331" s="197" t="e">
        <f t="shared" ref="Q331:Q394" ca="1" si="83">N331*R331/100</f>
        <v>#REF!</v>
      </c>
      <c r="R331" s="198" t="e">
        <f t="shared" ref="R331:R394" ca="1" si="84">IF(I331&lt;VLOOKUP(L331,$M$505:$Q$513,2),0,VLOOKUP(L331,$M$505:$Q$513,4))</f>
        <v>#REF!</v>
      </c>
      <c r="S331" s="198" t="e">
        <f t="shared" ref="S331:S394" ca="1" si="85">N331-P331-T331</f>
        <v>#REF!</v>
      </c>
      <c r="T331" s="198" t="e">
        <f t="shared" ref="T331:T394" ca="1" si="86">ROUNDDOWN(U331,0)</f>
        <v>#REF!</v>
      </c>
      <c r="U331" s="197" t="e">
        <f t="shared" ca="1" si="77"/>
        <v>#REF!</v>
      </c>
      <c r="V331" s="198" t="e">
        <f t="shared" ca="1" si="78"/>
        <v>#REF!</v>
      </c>
      <c r="W331" s="323"/>
      <c r="X331" s="323"/>
      <c r="AB331" s="239"/>
    </row>
    <row r="332" spans="1:28" ht="18" hidden="1" customHeight="1" x14ac:dyDescent="0.25">
      <c r="A332" s="303">
        <v>324</v>
      </c>
      <c r="B332" s="231" t="e">
        <f t="shared" ca="1" si="72"/>
        <v>#REF!</v>
      </c>
      <c r="C332" s="231" t="e">
        <f t="shared" ca="1" si="73"/>
        <v>#REF!</v>
      </c>
      <c r="D332" s="322"/>
      <c r="E332" s="305"/>
      <c r="F332" s="305" t="e">
        <f t="shared" ca="1" si="79"/>
        <v>#REF!</v>
      </c>
      <c r="G332" s="232"/>
      <c r="H332" s="232"/>
      <c r="I332" s="232" t="e">
        <f t="shared" ca="1" si="80"/>
        <v>#REF!</v>
      </c>
      <c r="J332" s="234"/>
      <c r="K332" s="234"/>
      <c r="L332" s="234" t="e">
        <f t="shared" ca="1" si="81"/>
        <v>#REF!</v>
      </c>
      <c r="M332" s="196" t="e">
        <f t="shared" ca="1" si="74"/>
        <v>#REF!</v>
      </c>
      <c r="N332" s="198" t="e">
        <f t="shared" ca="1" si="75"/>
        <v>#REF!</v>
      </c>
      <c r="O332" s="197" t="e">
        <f t="shared" ca="1" si="76"/>
        <v>#REF!</v>
      </c>
      <c r="P332" s="198" t="e">
        <f t="shared" ca="1" si="82"/>
        <v>#REF!</v>
      </c>
      <c r="Q332" s="197" t="e">
        <f t="shared" ca="1" si="83"/>
        <v>#REF!</v>
      </c>
      <c r="R332" s="198" t="e">
        <f t="shared" ca="1" si="84"/>
        <v>#REF!</v>
      </c>
      <c r="S332" s="198" t="e">
        <f t="shared" ca="1" si="85"/>
        <v>#REF!</v>
      </c>
      <c r="T332" s="198" t="e">
        <f t="shared" ca="1" si="86"/>
        <v>#REF!</v>
      </c>
      <c r="U332" s="197" t="e">
        <f t="shared" ca="1" si="77"/>
        <v>#REF!</v>
      </c>
      <c r="V332" s="198" t="e">
        <f t="shared" ca="1" si="78"/>
        <v>#REF!</v>
      </c>
      <c r="W332" s="323"/>
      <c r="X332" s="323"/>
      <c r="AB332" s="239"/>
    </row>
    <row r="333" spans="1:28" ht="18" hidden="1" customHeight="1" x14ac:dyDescent="0.25">
      <c r="A333" s="303">
        <v>325</v>
      </c>
      <c r="B333" s="231" t="e">
        <f t="shared" ca="1" si="72"/>
        <v>#REF!</v>
      </c>
      <c r="C333" s="231" t="e">
        <f t="shared" ca="1" si="73"/>
        <v>#REF!</v>
      </c>
      <c r="D333" s="322"/>
      <c r="E333" s="305"/>
      <c r="F333" s="305" t="e">
        <f t="shared" ca="1" si="79"/>
        <v>#REF!</v>
      </c>
      <c r="G333" s="232"/>
      <c r="H333" s="232"/>
      <c r="I333" s="232" t="e">
        <f t="shared" ca="1" si="80"/>
        <v>#REF!</v>
      </c>
      <c r="J333" s="234"/>
      <c r="K333" s="234"/>
      <c r="L333" s="234" t="e">
        <f t="shared" ca="1" si="81"/>
        <v>#REF!</v>
      </c>
      <c r="M333" s="196" t="e">
        <f t="shared" ca="1" si="74"/>
        <v>#REF!</v>
      </c>
      <c r="N333" s="198" t="e">
        <f t="shared" ca="1" si="75"/>
        <v>#REF!</v>
      </c>
      <c r="O333" s="197" t="e">
        <f t="shared" ca="1" si="76"/>
        <v>#REF!</v>
      </c>
      <c r="P333" s="198" t="e">
        <f t="shared" ca="1" si="82"/>
        <v>#REF!</v>
      </c>
      <c r="Q333" s="197" t="e">
        <f t="shared" ca="1" si="83"/>
        <v>#REF!</v>
      </c>
      <c r="R333" s="198" t="e">
        <f t="shared" ca="1" si="84"/>
        <v>#REF!</v>
      </c>
      <c r="S333" s="198" t="e">
        <f t="shared" ca="1" si="85"/>
        <v>#REF!</v>
      </c>
      <c r="T333" s="198" t="e">
        <f t="shared" ca="1" si="86"/>
        <v>#REF!</v>
      </c>
      <c r="U333" s="197" t="e">
        <f t="shared" ca="1" si="77"/>
        <v>#REF!</v>
      </c>
      <c r="V333" s="198" t="e">
        <f t="shared" ca="1" si="78"/>
        <v>#REF!</v>
      </c>
      <c r="W333" s="323"/>
      <c r="X333" s="323"/>
      <c r="AB333" s="239"/>
    </row>
    <row r="334" spans="1:28" ht="18" hidden="1" customHeight="1" x14ac:dyDescent="0.25">
      <c r="A334" s="303">
        <v>326</v>
      </c>
      <c r="B334" s="231" t="e">
        <f t="shared" ca="1" si="72"/>
        <v>#REF!</v>
      </c>
      <c r="C334" s="231" t="e">
        <f t="shared" ca="1" si="73"/>
        <v>#REF!</v>
      </c>
      <c r="D334" s="322"/>
      <c r="E334" s="305"/>
      <c r="F334" s="305" t="e">
        <f t="shared" ca="1" si="79"/>
        <v>#REF!</v>
      </c>
      <c r="G334" s="232"/>
      <c r="H334" s="232"/>
      <c r="I334" s="232" t="e">
        <f t="shared" ca="1" si="80"/>
        <v>#REF!</v>
      </c>
      <c r="J334" s="234"/>
      <c r="K334" s="234"/>
      <c r="L334" s="234" t="e">
        <f t="shared" ca="1" si="81"/>
        <v>#REF!</v>
      </c>
      <c r="M334" s="196" t="e">
        <f t="shared" ca="1" si="74"/>
        <v>#REF!</v>
      </c>
      <c r="N334" s="198" t="e">
        <f t="shared" ca="1" si="75"/>
        <v>#REF!</v>
      </c>
      <c r="O334" s="197" t="e">
        <f t="shared" ca="1" si="76"/>
        <v>#REF!</v>
      </c>
      <c r="P334" s="198" t="e">
        <f t="shared" ca="1" si="82"/>
        <v>#REF!</v>
      </c>
      <c r="Q334" s="197" t="e">
        <f t="shared" ca="1" si="83"/>
        <v>#REF!</v>
      </c>
      <c r="R334" s="198" t="e">
        <f t="shared" ca="1" si="84"/>
        <v>#REF!</v>
      </c>
      <c r="S334" s="198" t="e">
        <f t="shared" ca="1" si="85"/>
        <v>#REF!</v>
      </c>
      <c r="T334" s="198" t="e">
        <f t="shared" ca="1" si="86"/>
        <v>#REF!</v>
      </c>
      <c r="U334" s="197" t="e">
        <f t="shared" ca="1" si="77"/>
        <v>#REF!</v>
      </c>
      <c r="V334" s="198" t="e">
        <f t="shared" ca="1" si="78"/>
        <v>#REF!</v>
      </c>
      <c r="W334" s="323"/>
      <c r="X334" s="323"/>
      <c r="AB334" s="239"/>
    </row>
    <row r="335" spans="1:28" ht="18" hidden="1" customHeight="1" x14ac:dyDescent="0.25">
      <c r="A335" s="303">
        <v>327</v>
      </c>
      <c r="B335" s="231" t="e">
        <f t="shared" ca="1" si="72"/>
        <v>#REF!</v>
      </c>
      <c r="C335" s="231" t="e">
        <f t="shared" ca="1" si="73"/>
        <v>#REF!</v>
      </c>
      <c r="D335" s="322"/>
      <c r="E335" s="305"/>
      <c r="F335" s="305" t="e">
        <f t="shared" ca="1" si="79"/>
        <v>#REF!</v>
      </c>
      <c r="G335" s="232"/>
      <c r="H335" s="232"/>
      <c r="I335" s="232" t="e">
        <f t="shared" ca="1" si="80"/>
        <v>#REF!</v>
      </c>
      <c r="J335" s="234"/>
      <c r="K335" s="234"/>
      <c r="L335" s="234" t="e">
        <f t="shared" ca="1" si="81"/>
        <v>#REF!</v>
      </c>
      <c r="M335" s="196" t="e">
        <f t="shared" ca="1" si="74"/>
        <v>#REF!</v>
      </c>
      <c r="N335" s="198" t="e">
        <f t="shared" ca="1" si="75"/>
        <v>#REF!</v>
      </c>
      <c r="O335" s="197" t="e">
        <f t="shared" ca="1" si="76"/>
        <v>#REF!</v>
      </c>
      <c r="P335" s="198" t="e">
        <f t="shared" ca="1" si="82"/>
        <v>#REF!</v>
      </c>
      <c r="Q335" s="197" t="e">
        <f t="shared" ca="1" si="83"/>
        <v>#REF!</v>
      </c>
      <c r="R335" s="198" t="e">
        <f t="shared" ca="1" si="84"/>
        <v>#REF!</v>
      </c>
      <c r="S335" s="198" t="e">
        <f t="shared" ca="1" si="85"/>
        <v>#REF!</v>
      </c>
      <c r="T335" s="198" t="e">
        <f t="shared" ca="1" si="86"/>
        <v>#REF!</v>
      </c>
      <c r="U335" s="197" t="e">
        <f t="shared" ca="1" si="77"/>
        <v>#REF!</v>
      </c>
      <c r="V335" s="198" t="e">
        <f t="shared" ca="1" si="78"/>
        <v>#REF!</v>
      </c>
      <c r="W335" s="323"/>
      <c r="X335" s="323"/>
      <c r="AB335" s="239"/>
    </row>
    <row r="336" spans="1:28" ht="18" hidden="1" customHeight="1" x14ac:dyDescent="0.25">
      <c r="A336" s="303">
        <v>328</v>
      </c>
      <c r="B336" s="231" t="e">
        <f t="shared" ca="1" si="72"/>
        <v>#REF!</v>
      </c>
      <c r="C336" s="231" t="e">
        <f t="shared" ca="1" si="73"/>
        <v>#REF!</v>
      </c>
      <c r="D336" s="322"/>
      <c r="E336" s="305"/>
      <c r="F336" s="305" t="e">
        <f t="shared" ca="1" si="79"/>
        <v>#REF!</v>
      </c>
      <c r="G336" s="232"/>
      <c r="H336" s="232"/>
      <c r="I336" s="232" t="e">
        <f t="shared" ca="1" si="80"/>
        <v>#REF!</v>
      </c>
      <c r="J336" s="234"/>
      <c r="K336" s="234"/>
      <c r="L336" s="234" t="e">
        <f t="shared" ca="1" si="81"/>
        <v>#REF!</v>
      </c>
      <c r="M336" s="196" t="e">
        <f t="shared" ca="1" si="74"/>
        <v>#REF!</v>
      </c>
      <c r="N336" s="198" t="e">
        <f t="shared" ca="1" si="75"/>
        <v>#REF!</v>
      </c>
      <c r="O336" s="197" t="e">
        <f t="shared" ca="1" si="76"/>
        <v>#REF!</v>
      </c>
      <c r="P336" s="198" t="e">
        <f t="shared" ca="1" si="82"/>
        <v>#REF!</v>
      </c>
      <c r="Q336" s="197" t="e">
        <f t="shared" ca="1" si="83"/>
        <v>#REF!</v>
      </c>
      <c r="R336" s="198" t="e">
        <f t="shared" ca="1" si="84"/>
        <v>#REF!</v>
      </c>
      <c r="S336" s="198" t="e">
        <f t="shared" ca="1" si="85"/>
        <v>#REF!</v>
      </c>
      <c r="T336" s="198" t="e">
        <f t="shared" ca="1" si="86"/>
        <v>#REF!</v>
      </c>
      <c r="U336" s="197" t="e">
        <f t="shared" ca="1" si="77"/>
        <v>#REF!</v>
      </c>
      <c r="V336" s="198" t="e">
        <f t="shared" ca="1" si="78"/>
        <v>#REF!</v>
      </c>
      <c r="W336" s="323"/>
      <c r="X336" s="323"/>
      <c r="AB336" s="239"/>
    </row>
    <row r="337" spans="1:28" ht="18" hidden="1" customHeight="1" x14ac:dyDescent="0.25">
      <c r="A337" s="303">
        <v>329</v>
      </c>
      <c r="B337" s="231" t="e">
        <f t="shared" ca="1" si="72"/>
        <v>#REF!</v>
      </c>
      <c r="C337" s="231" t="e">
        <f t="shared" ca="1" si="73"/>
        <v>#REF!</v>
      </c>
      <c r="D337" s="322"/>
      <c r="E337" s="305"/>
      <c r="F337" s="305" t="e">
        <f t="shared" ca="1" si="79"/>
        <v>#REF!</v>
      </c>
      <c r="G337" s="232"/>
      <c r="H337" s="232"/>
      <c r="I337" s="232" t="e">
        <f t="shared" ca="1" si="80"/>
        <v>#REF!</v>
      </c>
      <c r="J337" s="234"/>
      <c r="K337" s="234"/>
      <c r="L337" s="234" t="e">
        <f t="shared" ca="1" si="81"/>
        <v>#REF!</v>
      </c>
      <c r="M337" s="196" t="e">
        <f t="shared" ca="1" si="74"/>
        <v>#REF!</v>
      </c>
      <c r="N337" s="198" t="e">
        <f t="shared" ca="1" si="75"/>
        <v>#REF!</v>
      </c>
      <c r="O337" s="197" t="e">
        <f t="shared" ca="1" si="76"/>
        <v>#REF!</v>
      </c>
      <c r="P337" s="198" t="e">
        <f t="shared" ca="1" si="82"/>
        <v>#REF!</v>
      </c>
      <c r="Q337" s="197" t="e">
        <f t="shared" ca="1" si="83"/>
        <v>#REF!</v>
      </c>
      <c r="R337" s="198" t="e">
        <f t="shared" ca="1" si="84"/>
        <v>#REF!</v>
      </c>
      <c r="S337" s="198" t="e">
        <f t="shared" ca="1" si="85"/>
        <v>#REF!</v>
      </c>
      <c r="T337" s="198" t="e">
        <f t="shared" ca="1" si="86"/>
        <v>#REF!</v>
      </c>
      <c r="U337" s="197" t="e">
        <f t="shared" ca="1" si="77"/>
        <v>#REF!</v>
      </c>
      <c r="V337" s="198" t="e">
        <f t="shared" ca="1" si="78"/>
        <v>#REF!</v>
      </c>
      <c r="W337" s="323"/>
      <c r="X337" s="323"/>
      <c r="AB337" s="239"/>
    </row>
    <row r="338" spans="1:28" ht="18" hidden="1" customHeight="1" x14ac:dyDescent="0.25">
      <c r="A338" s="303">
        <v>330</v>
      </c>
      <c r="B338" s="231" t="e">
        <f t="shared" ca="1" si="72"/>
        <v>#REF!</v>
      </c>
      <c r="C338" s="231" t="e">
        <f t="shared" ca="1" si="73"/>
        <v>#REF!</v>
      </c>
      <c r="D338" s="322"/>
      <c r="E338" s="305"/>
      <c r="F338" s="305" t="e">
        <f t="shared" ca="1" si="79"/>
        <v>#REF!</v>
      </c>
      <c r="G338" s="232"/>
      <c r="H338" s="232"/>
      <c r="I338" s="232" t="e">
        <f t="shared" ca="1" si="80"/>
        <v>#REF!</v>
      </c>
      <c r="J338" s="234"/>
      <c r="K338" s="234"/>
      <c r="L338" s="234" t="e">
        <f t="shared" ca="1" si="81"/>
        <v>#REF!</v>
      </c>
      <c r="M338" s="196" t="e">
        <f t="shared" ca="1" si="74"/>
        <v>#REF!</v>
      </c>
      <c r="N338" s="198" t="e">
        <f t="shared" ca="1" si="75"/>
        <v>#REF!</v>
      </c>
      <c r="O338" s="197" t="e">
        <f t="shared" ca="1" si="76"/>
        <v>#REF!</v>
      </c>
      <c r="P338" s="198" t="e">
        <f t="shared" ca="1" si="82"/>
        <v>#REF!</v>
      </c>
      <c r="Q338" s="197" t="e">
        <f t="shared" ca="1" si="83"/>
        <v>#REF!</v>
      </c>
      <c r="R338" s="198" t="e">
        <f t="shared" ca="1" si="84"/>
        <v>#REF!</v>
      </c>
      <c r="S338" s="198" t="e">
        <f t="shared" ca="1" si="85"/>
        <v>#REF!</v>
      </c>
      <c r="T338" s="198" t="e">
        <f t="shared" ca="1" si="86"/>
        <v>#REF!</v>
      </c>
      <c r="U338" s="197" t="e">
        <f t="shared" ca="1" si="77"/>
        <v>#REF!</v>
      </c>
      <c r="V338" s="198" t="e">
        <f t="shared" ca="1" si="78"/>
        <v>#REF!</v>
      </c>
      <c r="W338" s="323"/>
      <c r="X338" s="323"/>
      <c r="AB338" s="239"/>
    </row>
    <row r="339" spans="1:28" ht="18" hidden="1" customHeight="1" x14ac:dyDescent="0.25">
      <c r="A339" s="303">
        <v>331</v>
      </c>
      <c r="B339" s="231" t="e">
        <f t="shared" ca="1" si="72"/>
        <v>#REF!</v>
      </c>
      <c r="C339" s="231" t="e">
        <f t="shared" ca="1" si="73"/>
        <v>#REF!</v>
      </c>
      <c r="D339" s="322"/>
      <c r="E339" s="305"/>
      <c r="F339" s="305" t="e">
        <f t="shared" ca="1" si="79"/>
        <v>#REF!</v>
      </c>
      <c r="G339" s="232"/>
      <c r="H339" s="232"/>
      <c r="I339" s="232" t="e">
        <f t="shared" ca="1" si="80"/>
        <v>#REF!</v>
      </c>
      <c r="J339" s="234"/>
      <c r="K339" s="234"/>
      <c r="L339" s="234" t="e">
        <f t="shared" ca="1" si="81"/>
        <v>#REF!</v>
      </c>
      <c r="M339" s="196" t="e">
        <f t="shared" ca="1" si="74"/>
        <v>#REF!</v>
      </c>
      <c r="N339" s="198" t="e">
        <f t="shared" ca="1" si="75"/>
        <v>#REF!</v>
      </c>
      <c r="O339" s="197" t="e">
        <f t="shared" ca="1" si="76"/>
        <v>#REF!</v>
      </c>
      <c r="P339" s="198" t="e">
        <f t="shared" ca="1" si="82"/>
        <v>#REF!</v>
      </c>
      <c r="Q339" s="197" t="e">
        <f t="shared" ca="1" si="83"/>
        <v>#REF!</v>
      </c>
      <c r="R339" s="198" t="e">
        <f t="shared" ca="1" si="84"/>
        <v>#REF!</v>
      </c>
      <c r="S339" s="198" t="e">
        <f t="shared" ca="1" si="85"/>
        <v>#REF!</v>
      </c>
      <c r="T339" s="198" t="e">
        <f t="shared" ca="1" si="86"/>
        <v>#REF!</v>
      </c>
      <c r="U339" s="197" t="e">
        <f t="shared" ca="1" si="77"/>
        <v>#REF!</v>
      </c>
      <c r="V339" s="198" t="e">
        <f t="shared" ca="1" si="78"/>
        <v>#REF!</v>
      </c>
      <c r="W339" s="323"/>
      <c r="X339" s="323"/>
      <c r="AB339" s="239"/>
    </row>
    <row r="340" spans="1:28" ht="18" hidden="1" customHeight="1" x14ac:dyDescent="0.25">
      <c r="A340" s="303">
        <v>332</v>
      </c>
      <c r="B340" s="231" t="e">
        <f t="shared" ca="1" si="72"/>
        <v>#REF!</v>
      </c>
      <c r="C340" s="231" t="e">
        <f t="shared" ca="1" si="73"/>
        <v>#REF!</v>
      </c>
      <c r="D340" s="322"/>
      <c r="E340" s="305"/>
      <c r="F340" s="305" t="e">
        <f t="shared" ca="1" si="79"/>
        <v>#REF!</v>
      </c>
      <c r="G340" s="232"/>
      <c r="H340" s="232"/>
      <c r="I340" s="232" t="e">
        <f t="shared" ca="1" si="80"/>
        <v>#REF!</v>
      </c>
      <c r="J340" s="234"/>
      <c r="K340" s="234"/>
      <c r="L340" s="234" t="e">
        <f t="shared" ca="1" si="81"/>
        <v>#REF!</v>
      </c>
      <c r="M340" s="196" t="e">
        <f t="shared" ca="1" si="74"/>
        <v>#REF!</v>
      </c>
      <c r="N340" s="198" t="e">
        <f t="shared" ca="1" si="75"/>
        <v>#REF!</v>
      </c>
      <c r="O340" s="197" t="e">
        <f t="shared" ca="1" si="76"/>
        <v>#REF!</v>
      </c>
      <c r="P340" s="198" t="e">
        <f t="shared" ca="1" si="82"/>
        <v>#REF!</v>
      </c>
      <c r="Q340" s="197" t="e">
        <f t="shared" ca="1" si="83"/>
        <v>#REF!</v>
      </c>
      <c r="R340" s="198" t="e">
        <f t="shared" ca="1" si="84"/>
        <v>#REF!</v>
      </c>
      <c r="S340" s="198" t="e">
        <f t="shared" ca="1" si="85"/>
        <v>#REF!</v>
      </c>
      <c r="T340" s="198" t="e">
        <f t="shared" ca="1" si="86"/>
        <v>#REF!</v>
      </c>
      <c r="U340" s="197" t="e">
        <f t="shared" ca="1" si="77"/>
        <v>#REF!</v>
      </c>
      <c r="V340" s="198" t="e">
        <f t="shared" ca="1" si="78"/>
        <v>#REF!</v>
      </c>
      <c r="W340" s="323"/>
      <c r="X340" s="323"/>
      <c r="AB340" s="239"/>
    </row>
    <row r="341" spans="1:28" ht="18" hidden="1" customHeight="1" x14ac:dyDescent="0.25">
      <c r="A341" s="303">
        <v>333</v>
      </c>
      <c r="B341" s="231" t="e">
        <f t="shared" ca="1" si="72"/>
        <v>#REF!</v>
      </c>
      <c r="C341" s="231" t="e">
        <f t="shared" ca="1" si="73"/>
        <v>#REF!</v>
      </c>
      <c r="D341" s="322"/>
      <c r="E341" s="305"/>
      <c r="F341" s="305" t="e">
        <f t="shared" ca="1" si="79"/>
        <v>#REF!</v>
      </c>
      <c r="G341" s="232"/>
      <c r="H341" s="232"/>
      <c r="I341" s="232" t="e">
        <f t="shared" ca="1" si="80"/>
        <v>#REF!</v>
      </c>
      <c r="J341" s="234"/>
      <c r="K341" s="234"/>
      <c r="L341" s="234" t="e">
        <f t="shared" ca="1" si="81"/>
        <v>#REF!</v>
      </c>
      <c r="M341" s="196" t="e">
        <f t="shared" ca="1" si="74"/>
        <v>#REF!</v>
      </c>
      <c r="N341" s="198" t="e">
        <f t="shared" ca="1" si="75"/>
        <v>#REF!</v>
      </c>
      <c r="O341" s="197" t="e">
        <f t="shared" ca="1" si="76"/>
        <v>#REF!</v>
      </c>
      <c r="P341" s="198" t="e">
        <f t="shared" ca="1" si="82"/>
        <v>#REF!</v>
      </c>
      <c r="Q341" s="197" t="e">
        <f t="shared" ca="1" si="83"/>
        <v>#REF!</v>
      </c>
      <c r="R341" s="198" t="e">
        <f t="shared" ca="1" si="84"/>
        <v>#REF!</v>
      </c>
      <c r="S341" s="198" t="e">
        <f t="shared" ca="1" si="85"/>
        <v>#REF!</v>
      </c>
      <c r="T341" s="198" t="e">
        <f t="shared" ca="1" si="86"/>
        <v>#REF!</v>
      </c>
      <c r="U341" s="197" t="e">
        <f t="shared" ca="1" si="77"/>
        <v>#REF!</v>
      </c>
      <c r="V341" s="198" t="e">
        <f t="shared" ca="1" si="78"/>
        <v>#REF!</v>
      </c>
      <c r="W341" s="323"/>
      <c r="X341" s="323"/>
      <c r="AB341" s="239"/>
    </row>
    <row r="342" spans="1:28" ht="18" hidden="1" customHeight="1" x14ac:dyDescent="0.25">
      <c r="A342" s="303">
        <v>334</v>
      </c>
      <c r="B342" s="231" t="e">
        <f t="shared" ca="1" si="72"/>
        <v>#REF!</v>
      </c>
      <c r="C342" s="231" t="e">
        <f t="shared" ca="1" si="73"/>
        <v>#REF!</v>
      </c>
      <c r="D342" s="322"/>
      <c r="E342" s="305"/>
      <c r="F342" s="305" t="e">
        <f t="shared" ca="1" si="79"/>
        <v>#REF!</v>
      </c>
      <c r="G342" s="232"/>
      <c r="H342" s="232"/>
      <c r="I342" s="232" t="e">
        <f t="shared" ca="1" si="80"/>
        <v>#REF!</v>
      </c>
      <c r="J342" s="234"/>
      <c r="K342" s="234"/>
      <c r="L342" s="234" t="e">
        <f t="shared" ca="1" si="81"/>
        <v>#REF!</v>
      </c>
      <c r="M342" s="196" t="e">
        <f t="shared" ca="1" si="74"/>
        <v>#REF!</v>
      </c>
      <c r="N342" s="198" t="e">
        <f t="shared" ca="1" si="75"/>
        <v>#REF!</v>
      </c>
      <c r="O342" s="197" t="e">
        <f t="shared" ca="1" si="76"/>
        <v>#REF!</v>
      </c>
      <c r="P342" s="198" t="e">
        <f t="shared" ca="1" si="82"/>
        <v>#REF!</v>
      </c>
      <c r="Q342" s="197" t="e">
        <f t="shared" ca="1" si="83"/>
        <v>#REF!</v>
      </c>
      <c r="R342" s="198" t="e">
        <f t="shared" ca="1" si="84"/>
        <v>#REF!</v>
      </c>
      <c r="S342" s="198" t="e">
        <f t="shared" ca="1" si="85"/>
        <v>#REF!</v>
      </c>
      <c r="T342" s="198" t="e">
        <f t="shared" ca="1" si="86"/>
        <v>#REF!</v>
      </c>
      <c r="U342" s="197" t="e">
        <f t="shared" ca="1" si="77"/>
        <v>#REF!</v>
      </c>
      <c r="V342" s="198" t="e">
        <f t="shared" ca="1" si="78"/>
        <v>#REF!</v>
      </c>
      <c r="W342" s="323"/>
      <c r="X342" s="323"/>
      <c r="AB342" s="239"/>
    </row>
    <row r="343" spans="1:28" ht="18" hidden="1" customHeight="1" x14ac:dyDescent="0.25">
      <c r="A343" s="303">
        <v>335</v>
      </c>
      <c r="B343" s="231" t="e">
        <f t="shared" ca="1" si="72"/>
        <v>#REF!</v>
      </c>
      <c r="C343" s="231" t="e">
        <f t="shared" ca="1" si="73"/>
        <v>#REF!</v>
      </c>
      <c r="D343" s="322"/>
      <c r="E343" s="305"/>
      <c r="F343" s="305" t="e">
        <f t="shared" ca="1" si="79"/>
        <v>#REF!</v>
      </c>
      <c r="G343" s="232"/>
      <c r="H343" s="232"/>
      <c r="I343" s="232" t="e">
        <f t="shared" ca="1" si="80"/>
        <v>#REF!</v>
      </c>
      <c r="J343" s="234"/>
      <c r="K343" s="234"/>
      <c r="L343" s="234" t="e">
        <f t="shared" ca="1" si="81"/>
        <v>#REF!</v>
      </c>
      <c r="M343" s="196" t="e">
        <f t="shared" ca="1" si="74"/>
        <v>#REF!</v>
      </c>
      <c r="N343" s="198" t="e">
        <f t="shared" ca="1" si="75"/>
        <v>#REF!</v>
      </c>
      <c r="O343" s="197" t="e">
        <f t="shared" ca="1" si="76"/>
        <v>#REF!</v>
      </c>
      <c r="P343" s="198" t="e">
        <f t="shared" ca="1" si="82"/>
        <v>#REF!</v>
      </c>
      <c r="Q343" s="197" t="e">
        <f t="shared" ca="1" si="83"/>
        <v>#REF!</v>
      </c>
      <c r="R343" s="198" t="e">
        <f t="shared" ca="1" si="84"/>
        <v>#REF!</v>
      </c>
      <c r="S343" s="198" t="e">
        <f t="shared" ca="1" si="85"/>
        <v>#REF!</v>
      </c>
      <c r="T343" s="198" t="e">
        <f t="shared" ca="1" si="86"/>
        <v>#REF!</v>
      </c>
      <c r="U343" s="197" t="e">
        <f t="shared" ca="1" si="77"/>
        <v>#REF!</v>
      </c>
      <c r="V343" s="198" t="e">
        <f t="shared" ca="1" si="78"/>
        <v>#REF!</v>
      </c>
      <c r="W343" s="323"/>
      <c r="X343" s="323"/>
      <c r="AB343" s="239"/>
    </row>
    <row r="344" spans="1:28" ht="18" hidden="1" customHeight="1" x14ac:dyDescent="0.25">
      <c r="A344" s="303">
        <v>336</v>
      </c>
      <c r="B344" s="231" t="e">
        <f t="shared" ca="1" si="72"/>
        <v>#REF!</v>
      </c>
      <c r="C344" s="231" t="e">
        <f t="shared" ca="1" si="73"/>
        <v>#REF!</v>
      </c>
      <c r="D344" s="322"/>
      <c r="E344" s="305"/>
      <c r="F344" s="305" t="e">
        <f t="shared" ca="1" si="79"/>
        <v>#REF!</v>
      </c>
      <c r="G344" s="232"/>
      <c r="H344" s="232"/>
      <c r="I344" s="232" t="e">
        <f t="shared" ca="1" si="80"/>
        <v>#REF!</v>
      </c>
      <c r="J344" s="234"/>
      <c r="K344" s="234"/>
      <c r="L344" s="234" t="e">
        <f t="shared" ca="1" si="81"/>
        <v>#REF!</v>
      </c>
      <c r="M344" s="196" t="e">
        <f t="shared" ca="1" si="74"/>
        <v>#REF!</v>
      </c>
      <c r="N344" s="198" t="e">
        <f t="shared" ca="1" si="75"/>
        <v>#REF!</v>
      </c>
      <c r="O344" s="197" t="e">
        <f t="shared" ca="1" si="76"/>
        <v>#REF!</v>
      </c>
      <c r="P344" s="198" t="e">
        <f t="shared" ca="1" si="82"/>
        <v>#REF!</v>
      </c>
      <c r="Q344" s="197" t="e">
        <f t="shared" ca="1" si="83"/>
        <v>#REF!</v>
      </c>
      <c r="R344" s="198" t="e">
        <f t="shared" ca="1" si="84"/>
        <v>#REF!</v>
      </c>
      <c r="S344" s="198" t="e">
        <f t="shared" ca="1" si="85"/>
        <v>#REF!</v>
      </c>
      <c r="T344" s="198" t="e">
        <f t="shared" ca="1" si="86"/>
        <v>#REF!</v>
      </c>
      <c r="U344" s="197" t="e">
        <f t="shared" ca="1" si="77"/>
        <v>#REF!</v>
      </c>
      <c r="V344" s="198" t="e">
        <f t="shared" ca="1" si="78"/>
        <v>#REF!</v>
      </c>
      <c r="W344" s="323"/>
      <c r="X344" s="323"/>
      <c r="AB344" s="239"/>
    </row>
    <row r="345" spans="1:28" ht="18" hidden="1" customHeight="1" x14ac:dyDescent="0.25">
      <c r="A345" s="303">
        <v>337</v>
      </c>
      <c r="B345" s="231" t="e">
        <f t="shared" ca="1" si="72"/>
        <v>#REF!</v>
      </c>
      <c r="C345" s="231" t="e">
        <f t="shared" ca="1" si="73"/>
        <v>#REF!</v>
      </c>
      <c r="D345" s="322"/>
      <c r="E345" s="305"/>
      <c r="F345" s="305" t="e">
        <f t="shared" ca="1" si="79"/>
        <v>#REF!</v>
      </c>
      <c r="G345" s="232"/>
      <c r="H345" s="232"/>
      <c r="I345" s="232" t="e">
        <f t="shared" ca="1" si="80"/>
        <v>#REF!</v>
      </c>
      <c r="J345" s="234"/>
      <c r="K345" s="234"/>
      <c r="L345" s="234" t="e">
        <f t="shared" ca="1" si="81"/>
        <v>#REF!</v>
      </c>
      <c r="M345" s="196" t="e">
        <f t="shared" ca="1" si="74"/>
        <v>#REF!</v>
      </c>
      <c r="N345" s="198" t="e">
        <f t="shared" ca="1" si="75"/>
        <v>#REF!</v>
      </c>
      <c r="O345" s="197" t="e">
        <f t="shared" ca="1" si="76"/>
        <v>#REF!</v>
      </c>
      <c r="P345" s="198" t="e">
        <f t="shared" ca="1" si="82"/>
        <v>#REF!</v>
      </c>
      <c r="Q345" s="197" t="e">
        <f t="shared" ca="1" si="83"/>
        <v>#REF!</v>
      </c>
      <c r="R345" s="198" t="e">
        <f t="shared" ca="1" si="84"/>
        <v>#REF!</v>
      </c>
      <c r="S345" s="198" t="e">
        <f t="shared" ca="1" si="85"/>
        <v>#REF!</v>
      </c>
      <c r="T345" s="198" t="e">
        <f t="shared" ca="1" si="86"/>
        <v>#REF!</v>
      </c>
      <c r="U345" s="197" t="e">
        <f t="shared" ca="1" si="77"/>
        <v>#REF!</v>
      </c>
      <c r="V345" s="198" t="e">
        <f t="shared" ca="1" si="78"/>
        <v>#REF!</v>
      </c>
      <c r="W345" s="323"/>
      <c r="X345" s="323"/>
      <c r="AB345" s="239"/>
    </row>
    <row r="346" spans="1:28" ht="18" hidden="1" customHeight="1" x14ac:dyDescent="0.25">
      <c r="A346" s="303">
        <v>338</v>
      </c>
      <c r="B346" s="231" t="e">
        <f t="shared" ca="1" si="72"/>
        <v>#REF!</v>
      </c>
      <c r="C346" s="231" t="e">
        <f t="shared" ca="1" si="73"/>
        <v>#REF!</v>
      </c>
      <c r="D346" s="322"/>
      <c r="E346" s="305"/>
      <c r="F346" s="305" t="e">
        <f t="shared" ca="1" si="79"/>
        <v>#REF!</v>
      </c>
      <c r="G346" s="232"/>
      <c r="H346" s="232"/>
      <c r="I346" s="232" t="e">
        <f t="shared" ca="1" si="80"/>
        <v>#REF!</v>
      </c>
      <c r="J346" s="234"/>
      <c r="K346" s="234"/>
      <c r="L346" s="234" t="e">
        <f t="shared" ca="1" si="81"/>
        <v>#REF!</v>
      </c>
      <c r="M346" s="196" t="e">
        <f t="shared" ca="1" si="74"/>
        <v>#REF!</v>
      </c>
      <c r="N346" s="198" t="e">
        <f t="shared" ca="1" si="75"/>
        <v>#REF!</v>
      </c>
      <c r="O346" s="197" t="e">
        <f t="shared" ca="1" si="76"/>
        <v>#REF!</v>
      </c>
      <c r="P346" s="198" t="e">
        <f t="shared" ca="1" si="82"/>
        <v>#REF!</v>
      </c>
      <c r="Q346" s="197" t="e">
        <f t="shared" ca="1" si="83"/>
        <v>#REF!</v>
      </c>
      <c r="R346" s="198" t="e">
        <f t="shared" ca="1" si="84"/>
        <v>#REF!</v>
      </c>
      <c r="S346" s="198" t="e">
        <f t="shared" ca="1" si="85"/>
        <v>#REF!</v>
      </c>
      <c r="T346" s="198" t="e">
        <f t="shared" ca="1" si="86"/>
        <v>#REF!</v>
      </c>
      <c r="U346" s="197" t="e">
        <f t="shared" ca="1" si="77"/>
        <v>#REF!</v>
      </c>
      <c r="V346" s="198" t="e">
        <f t="shared" ca="1" si="78"/>
        <v>#REF!</v>
      </c>
      <c r="W346" s="323"/>
      <c r="X346" s="323"/>
      <c r="AB346" s="239"/>
    </row>
    <row r="347" spans="1:28" ht="18" hidden="1" customHeight="1" x14ac:dyDescent="0.25">
      <c r="A347" s="303">
        <v>339</v>
      </c>
      <c r="B347" s="231" t="e">
        <f t="shared" ca="1" si="72"/>
        <v>#REF!</v>
      </c>
      <c r="C347" s="231" t="e">
        <f t="shared" ca="1" si="73"/>
        <v>#REF!</v>
      </c>
      <c r="D347" s="322"/>
      <c r="E347" s="305"/>
      <c r="F347" s="305" t="e">
        <f t="shared" ca="1" si="79"/>
        <v>#REF!</v>
      </c>
      <c r="G347" s="232"/>
      <c r="H347" s="232"/>
      <c r="I347" s="232" t="e">
        <f t="shared" ca="1" si="80"/>
        <v>#REF!</v>
      </c>
      <c r="J347" s="234"/>
      <c r="K347" s="234"/>
      <c r="L347" s="234" t="e">
        <f t="shared" ca="1" si="81"/>
        <v>#REF!</v>
      </c>
      <c r="M347" s="196" t="e">
        <f t="shared" ca="1" si="74"/>
        <v>#REF!</v>
      </c>
      <c r="N347" s="198" t="e">
        <f t="shared" ca="1" si="75"/>
        <v>#REF!</v>
      </c>
      <c r="O347" s="197" t="e">
        <f t="shared" ca="1" si="76"/>
        <v>#REF!</v>
      </c>
      <c r="P347" s="198" t="e">
        <f t="shared" ca="1" si="82"/>
        <v>#REF!</v>
      </c>
      <c r="Q347" s="197" t="e">
        <f t="shared" ca="1" si="83"/>
        <v>#REF!</v>
      </c>
      <c r="R347" s="198" t="e">
        <f t="shared" ca="1" si="84"/>
        <v>#REF!</v>
      </c>
      <c r="S347" s="198" t="e">
        <f t="shared" ca="1" si="85"/>
        <v>#REF!</v>
      </c>
      <c r="T347" s="198" t="e">
        <f t="shared" ca="1" si="86"/>
        <v>#REF!</v>
      </c>
      <c r="U347" s="197" t="e">
        <f t="shared" ca="1" si="77"/>
        <v>#REF!</v>
      </c>
      <c r="V347" s="198" t="e">
        <f t="shared" ca="1" si="78"/>
        <v>#REF!</v>
      </c>
      <c r="W347" s="323"/>
      <c r="X347" s="323"/>
      <c r="AB347" s="239"/>
    </row>
    <row r="348" spans="1:28" ht="18" hidden="1" customHeight="1" x14ac:dyDescent="0.25">
      <c r="A348" s="303">
        <v>340</v>
      </c>
      <c r="B348" s="231" t="e">
        <f t="shared" ca="1" si="72"/>
        <v>#REF!</v>
      </c>
      <c r="C348" s="231" t="e">
        <f t="shared" ca="1" si="73"/>
        <v>#REF!</v>
      </c>
      <c r="D348" s="322"/>
      <c r="E348" s="305"/>
      <c r="F348" s="305" t="e">
        <f t="shared" ca="1" si="79"/>
        <v>#REF!</v>
      </c>
      <c r="G348" s="232"/>
      <c r="H348" s="232"/>
      <c r="I348" s="232" t="e">
        <f t="shared" ca="1" si="80"/>
        <v>#REF!</v>
      </c>
      <c r="J348" s="234"/>
      <c r="K348" s="234"/>
      <c r="L348" s="234" t="e">
        <f t="shared" ca="1" si="81"/>
        <v>#REF!</v>
      </c>
      <c r="M348" s="196" t="e">
        <f t="shared" ca="1" si="74"/>
        <v>#REF!</v>
      </c>
      <c r="N348" s="198" t="e">
        <f t="shared" ca="1" si="75"/>
        <v>#REF!</v>
      </c>
      <c r="O348" s="197" t="e">
        <f t="shared" ca="1" si="76"/>
        <v>#REF!</v>
      </c>
      <c r="P348" s="198" t="e">
        <f t="shared" ca="1" si="82"/>
        <v>#REF!</v>
      </c>
      <c r="Q348" s="197" t="e">
        <f t="shared" ca="1" si="83"/>
        <v>#REF!</v>
      </c>
      <c r="R348" s="198" t="e">
        <f t="shared" ca="1" si="84"/>
        <v>#REF!</v>
      </c>
      <c r="S348" s="198" t="e">
        <f t="shared" ca="1" si="85"/>
        <v>#REF!</v>
      </c>
      <c r="T348" s="198" t="e">
        <f t="shared" ca="1" si="86"/>
        <v>#REF!</v>
      </c>
      <c r="U348" s="197" t="e">
        <f t="shared" ca="1" si="77"/>
        <v>#REF!</v>
      </c>
      <c r="V348" s="198" t="e">
        <f t="shared" ca="1" si="78"/>
        <v>#REF!</v>
      </c>
      <c r="W348" s="323"/>
      <c r="X348" s="323"/>
      <c r="AB348" s="239"/>
    </row>
    <row r="349" spans="1:28" ht="18" hidden="1" customHeight="1" x14ac:dyDescent="0.25">
      <c r="A349" s="303">
        <v>341</v>
      </c>
      <c r="B349" s="231" t="e">
        <f t="shared" ca="1" si="72"/>
        <v>#REF!</v>
      </c>
      <c r="C349" s="231" t="e">
        <f t="shared" ca="1" si="73"/>
        <v>#REF!</v>
      </c>
      <c r="D349" s="322"/>
      <c r="E349" s="305"/>
      <c r="F349" s="305" t="e">
        <f t="shared" ca="1" si="79"/>
        <v>#REF!</v>
      </c>
      <c r="G349" s="232"/>
      <c r="H349" s="232"/>
      <c r="I349" s="232" t="e">
        <f t="shared" ca="1" si="80"/>
        <v>#REF!</v>
      </c>
      <c r="J349" s="234"/>
      <c r="K349" s="234"/>
      <c r="L349" s="234" t="e">
        <f t="shared" ca="1" si="81"/>
        <v>#REF!</v>
      </c>
      <c r="M349" s="196" t="e">
        <f t="shared" ca="1" si="74"/>
        <v>#REF!</v>
      </c>
      <c r="N349" s="198" t="e">
        <f t="shared" ca="1" si="75"/>
        <v>#REF!</v>
      </c>
      <c r="O349" s="197" t="e">
        <f t="shared" ca="1" si="76"/>
        <v>#REF!</v>
      </c>
      <c r="P349" s="198" t="e">
        <f t="shared" ca="1" si="82"/>
        <v>#REF!</v>
      </c>
      <c r="Q349" s="197" t="e">
        <f t="shared" ca="1" si="83"/>
        <v>#REF!</v>
      </c>
      <c r="R349" s="198" t="e">
        <f t="shared" ca="1" si="84"/>
        <v>#REF!</v>
      </c>
      <c r="S349" s="198" t="e">
        <f t="shared" ca="1" si="85"/>
        <v>#REF!</v>
      </c>
      <c r="T349" s="198" t="e">
        <f t="shared" ca="1" si="86"/>
        <v>#REF!</v>
      </c>
      <c r="U349" s="197" t="e">
        <f t="shared" ca="1" si="77"/>
        <v>#REF!</v>
      </c>
      <c r="V349" s="198" t="e">
        <f t="shared" ca="1" si="78"/>
        <v>#REF!</v>
      </c>
      <c r="W349" s="323"/>
      <c r="X349" s="323"/>
      <c r="AB349" s="239"/>
    </row>
    <row r="350" spans="1:28" ht="18" hidden="1" customHeight="1" x14ac:dyDescent="0.25">
      <c r="A350" s="303">
        <v>342</v>
      </c>
      <c r="B350" s="231" t="e">
        <f t="shared" ca="1" si="72"/>
        <v>#REF!</v>
      </c>
      <c r="C350" s="231" t="e">
        <f t="shared" ca="1" si="73"/>
        <v>#REF!</v>
      </c>
      <c r="D350" s="322"/>
      <c r="E350" s="305"/>
      <c r="F350" s="305" t="e">
        <f t="shared" ca="1" si="79"/>
        <v>#REF!</v>
      </c>
      <c r="G350" s="232"/>
      <c r="H350" s="232"/>
      <c r="I350" s="232" t="e">
        <f t="shared" ca="1" si="80"/>
        <v>#REF!</v>
      </c>
      <c r="J350" s="234"/>
      <c r="K350" s="234"/>
      <c r="L350" s="234" t="e">
        <f t="shared" ca="1" si="81"/>
        <v>#REF!</v>
      </c>
      <c r="M350" s="196" t="e">
        <f t="shared" ca="1" si="74"/>
        <v>#REF!</v>
      </c>
      <c r="N350" s="198" t="e">
        <f t="shared" ca="1" si="75"/>
        <v>#REF!</v>
      </c>
      <c r="O350" s="197" t="e">
        <f t="shared" ca="1" si="76"/>
        <v>#REF!</v>
      </c>
      <c r="P350" s="198" t="e">
        <f t="shared" ca="1" si="82"/>
        <v>#REF!</v>
      </c>
      <c r="Q350" s="197" t="e">
        <f t="shared" ca="1" si="83"/>
        <v>#REF!</v>
      </c>
      <c r="R350" s="198" t="e">
        <f t="shared" ca="1" si="84"/>
        <v>#REF!</v>
      </c>
      <c r="S350" s="198" t="e">
        <f t="shared" ca="1" si="85"/>
        <v>#REF!</v>
      </c>
      <c r="T350" s="198" t="e">
        <f t="shared" ca="1" si="86"/>
        <v>#REF!</v>
      </c>
      <c r="U350" s="197" t="e">
        <f t="shared" ca="1" si="77"/>
        <v>#REF!</v>
      </c>
      <c r="V350" s="198" t="e">
        <f t="shared" ca="1" si="78"/>
        <v>#REF!</v>
      </c>
      <c r="W350" s="323"/>
      <c r="X350" s="323"/>
      <c r="AB350" s="239"/>
    </row>
    <row r="351" spans="1:28" ht="18" hidden="1" customHeight="1" x14ac:dyDescent="0.25">
      <c r="A351" s="303">
        <v>343</v>
      </c>
      <c r="B351" s="231" t="e">
        <f t="shared" ca="1" si="72"/>
        <v>#REF!</v>
      </c>
      <c r="C351" s="231" t="e">
        <f t="shared" ca="1" si="73"/>
        <v>#REF!</v>
      </c>
      <c r="D351" s="322"/>
      <c r="E351" s="305"/>
      <c r="F351" s="305" t="e">
        <f t="shared" ca="1" si="79"/>
        <v>#REF!</v>
      </c>
      <c r="G351" s="232"/>
      <c r="H351" s="232"/>
      <c r="I351" s="232" t="e">
        <f t="shared" ca="1" si="80"/>
        <v>#REF!</v>
      </c>
      <c r="J351" s="234"/>
      <c r="K351" s="234"/>
      <c r="L351" s="234" t="e">
        <f t="shared" ca="1" si="81"/>
        <v>#REF!</v>
      </c>
      <c r="M351" s="196" t="e">
        <f t="shared" ca="1" si="74"/>
        <v>#REF!</v>
      </c>
      <c r="N351" s="198" t="e">
        <f t="shared" ca="1" si="75"/>
        <v>#REF!</v>
      </c>
      <c r="O351" s="197" t="e">
        <f t="shared" ca="1" si="76"/>
        <v>#REF!</v>
      </c>
      <c r="P351" s="198" t="e">
        <f t="shared" ca="1" si="82"/>
        <v>#REF!</v>
      </c>
      <c r="Q351" s="197" t="e">
        <f t="shared" ca="1" si="83"/>
        <v>#REF!</v>
      </c>
      <c r="R351" s="198" t="e">
        <f t="shared" ca="1" si="84"/>
        <v>#REF!</v>
      </c>
      <c r="S351" s="198" t="e">
        <f t="shared" ca="1" si="85"/>
        <v>#REF!</v>
      </c>
      <c r="T351" s="198" t="e">
        <f t="shared" ca="1" si="86"/>
        <v>#REF!</v>
      </c>
      <c r="U351" s="197" t="e">
        <f t="shared" ca="1" si="77"/>
        <v>#REF!</v>
      </c>
      <c r="V351" s="198" t="e">
        <f t="shared" ca="1" si="78"/>
        <v>#REF!</v>
      </c>
      <c r="W351" s="323"/>
      <c r="X351" s="323"/>
      <c r="AB351" s="239"/>
    </row>
    <row r="352" spans="1:28" ht="18" hidden="1" customHeight="1" x14ac:dyDescent="0.25">
      <c r="A352" s="303">
        <v>344</v>
      </c>
      <c r="B352" s="231" t="e">
        <f t="shared" ca="1" si="72"/>
        <v>#REF!</v>
      </c>
      <c r="C352" s="231" t="e">
        <f t="shared" ca="1" si="73"/>
        <v>#REF!</v>
      </c>
      <c r="D352" s="322"/>
      <c r="E352" s="305"/>
      <c r="F352" s="305" t="e">
        <f t="shared" ca="1" si="79"/>
        <v>#REF!</v>
      </c>
      <c r="G352" s="232"/>
      <c r="H352" s="232"/>
      <c r="I352" s="232" t="e">
        <f t="shared" ca="1" si="80"/>
        <v>#REF!</v>
      </c>
      <c r="J352" s="234"/>
      <c r="K352" s="234"/>
      <c r="L352" s="234" t="e">
        <f t="shared" ca="1" si="81"/>
        <v>#REF!</v>
      </c>
      <c r="M352" s="196" t="e">
        <f t="shared" ca="1" si="74"/>
        <v>#REF!</v>
      </c>
      <c r="N352" s="198" t="e">
        <f t="shared" ca="1" si="75"/>
        <v>#REF!</v>
      </c>
      <c r="O352" s="197" t="e">
        <f t="shared" ca="1" si="76"/>
        <v>#REF!</v>
      </c>
      <c r="P352" s="198" t="e">
        <f t="shared" ca="1" si="82"/>
        <v>#REF!</v>
      </c>
      <c r="Q352" s="197" t="e">
        <f t="shared" ca="1" si="83"/>
        <v>#REF!</v>
      </c>
      <c r="R352" s="198" t="e">
        <f t="shared" ca="1" si="84"/>
        <v>#REF!</v>
      </c>
      <c r="S352" s="198" t="e">
        <f t="shared" ca="1" si="85"/>
        <v>#REF!</v>
      </c>
      <c r="T352" s="198" t="e">
        <f t="shared" ca="1" si="86"/>
        <v>#REF!</v>
      </c>
      <c r="U352" s="197" t="e">
        <f t="shared" ca="1" si="77"/>
        <v>#REF!</v>
      </c>
      <c r="V352" s="198" t="e">
        <f t="shared" ca="1" si="78"/>
        <v>#REF!</v>
      </c>
      <c r="W352" s="323"/>
      <c r="X352" s="323"/>
      <c r="AB352" s="239"/>
    </row>
    <row r="353" spans="1:28" ht="18" hidden="1" customHeight="1" x14ac:dyDescent="0.25">
      <c r="A353" s="303">
        <v>345</v>
      </c>
      <c r="B353" s="231" t="e">
        <f t="shared" ca="1" si="72"/>
        <v>#REF!</v>
      </c>
      <c r="C353" s="231" t="e">
        <f t="shared" ca="1" si="73"/>
        <v>#REF!</v>
      </c>
      <c r="D353" s="322"/>
      <c r="E353" s="305"/>
      <c r="F353" s="305" t="e">
        <f t="shared" ca="1" si="79"/>
        <v>#REF!</v>
      </c>
      <c r="G353" s="232"/>
      <c r="H353" s="232"/>
      <c r="I353" s="232" t="e">
        <f t="shared" ca="1" si="80"/>
        <v>#REF!</v>
      </c>
      <c r="J353" s="234"/>
      <c r="K353" s="234"/>
      <c r="L353" s="234" t="e">
        <f t="shared" ca="1" si="81"/>
        <v>#REF!</v>
      </c>
      <c r="M353" s="196" t="e">
        <f t="shared" ca="1" si="74"/>
        <v>#REF!</v>
      </c>
      <c r="N353" s="198" t="e">
        <f t="shared" ca="1" si="75"/>
        <v>#REF!</v>
      </c>
      <c r="O353" s="197" t="e">
        <f t="shared" ca="1" si="76"/>
        <v>#REF!</v>
      </c>
      <c r="P353" s="198" t="e">
        <f t="shared" ca="1" si="82"/>
        <v>#REF!</v>
      </c>
      <c r="Q353" s="197" t="e">
        <f t="shared" ca="1" si="83"/>
        <v>#REF!</v>
      </c>
      <c r="R353" s="198" t="e">
        <f t="shared" ca="1" si="84"/>
        <v>#REF!</v>
      </c>
      <c r="S353" s="198" t="e">
        <f t="shared" ca="1" si="85"/>
        <v>#REF!</v>
      </c>
      <c r="T353" s="198" t="e">
        <f t="shared" ca="1" si="86"/>
        <v>#REF!</v>
      </c>
      <c r="U353" s="197" t="e">
        <f t="shared" ca="1" si="77"/>
        <v>#REF!</v>
      </c>
      <c r="V353" s="198" t="e">
        <f t="shared" ca="1" si="78"/>
        <v>#REF!</v>
      </c>
      <c r="W353" s="323"/>
      <c r="X353" s="323"/>
      <c r="AB353" s="239"/>
    </row>
    <row r="354" spans="1:28" ht="18" hidden="1" customHeight="1" x14ac:dyDescent="0.25">
      <c r="A354" s="303">
        <v>346</v>
      </c>
      <c r="B354" s="231" t="e">
        <f t="shared" ca="1" si="72"/>
        <v>#REF!</v>
      </c>
      <c r="C354" s="231" t="e">
        <f t="shared" ca="1" si="73"/>
        <v>#REF!</v>
      </c>
      <c r="D354" s="322"/>
      <c r="E354" s="305"/>
      <c r="F354" s="305" t="e">
        <f t="shared" ca="1" si="79"/>
        <v>#REF!</v>
      </c>
      <c r="G354" s="232"/>
      <c r="H354" s="232"/>
      <c r="I354" s="232" t="e">
        <f t="shared" ca="1" si="80"/>
        <v>#REF!</v>
      </c>
      <c r="J354" s="234"/>
      <c r="K354" s="234"/>
      <c r="L354" s="234" t="e">
        <f t="shared" ca="1" si="81"/>
        <v>#REF!</v>
      </c>
      <c r="M354" s="196" t="e">
        <f t="shared" ca="1" si="74"/>
        <v>#REF!</v>
      </c>
      <c r="N354" s="198" t="e">
        <f t="shared" ca="1" si="75"/>
        <v>#REF!</v>
      </c>
      <c r="O354" s="197" t="e">
        <f t="shared" ca="1" si="76"/>
        <v>#REF!</v>
      </c>
      <c r="P354" s="198" t="e">
        <f t="shared" ca="1" si="82"/>
        <v>#REF!</v>
      </c>
      <c r="Q354" s="197" t="e">
        <f t="shared" ca="1" si="83"/>
        <v>#REF!</v>
      </c>
      <c r="R354" s="198" t="e">
        <f t="shared" ca="1" si="84"/>
        <v>#REF!</v>
      </c>
      <c r="S354" s="198" t="e">
        <f t="shared" ca="1" si="85"/>
        <v>#REF!</v>
      </c>
      <c r="T354" s="198" t="e">
        <f t="shared" ca="1" si="86"/>
        <v>#REF!</v>
      </c>
      <c r="U354" s="197" t="e">
        <f t="shared" ca="1" si="77"/>
        <v>#REF!</v>
      </c>
      <c r="V354" s="198" t="e">
        <f t="shared" ca="1" si="78"/>
        <v>#REF!</v>
      </c>
      <c r="W354" s="323"/>
      <c r="X354" s="323"/>
      <c r="AB354" s="239"/>
    </row>
    <row r="355" spans="1:28" ht="18" hidden="1" customHeight="1" x14ac:dyDescent="0.25">
      <c r="A355" s="303">
        <v>347</v>
      </c>
      <c r="B355" s="231" t="e">
        <f t="shared" ca="1" si="72"/>
        <v>#REF!</v>
      </c>
      <c r="C355" s="231" t="e">
        <f t="shared" ca="1" si="73"/>
        <v>#REF!</v>
      </c>
      <c r="D355" s="322"/>
      <c r="E355" s="305"/>
      <c r="F355" s="305" t="e">
        <f t="shared" ca="1" si="79"/>
        <v>#REF!</v>
      </c>
      <c r="G355" s="232"/>
      <c r="H355" s="232"/>
      <c r="I355" s="232" t="e">
        <f t="shared" ca="1" si="80"/>
        <v>#REF!</v>
      </c>
      <c r="J355" s="234"/>
      <c r="K355" s="234"/>
      <c r="L355" s="234" t="e">
        <f t="shared" ca="1" si="81"/>
        <v>#REF!</v>
      </c>
      <c r="M355" s="196" t="e">
        <f t="shared" ca="1" si="74"/>
        <v>#REF!</v>
      </c>
      <c r="N355" s="198" t="e">
        <f t="shared" ca="1" si="75"/>
        <v>#REF!</v>
      </c>
      <c r="O355" s="197" t="e">
        <f t="shared" ca="1" si="76"/>
        <v>#REF!</v>
      </c>
      <c r="P355" s="198" t="e">
        <f t="shared" ca="1" si="82"/>
        <v>#REF!</v>
      </c>
      <c r="Q355" s="197" t="e">
        <f t="shared" ca="1" si="83"/>
        <v>#REF!</v>
      </c>
      <c r="R355" s="198" t="e">
        <f t="shared" ca="1" si="84"/>
        <v>#REF!</v>
      </c>
      <c r="S355" s="198" t="e">
        <f t="shared" ca="1" si="85"/>
        <v>#REF!</v>
      </c>
      <c r="T355" s="198" t="e">
        <f t="shared" ca="1" si="86"/>
        <v>#REF!</v>
      </c>
      <c r="U355" s="197" t="e">
        <f t="shared" ca="1" si="77"/>
        <v>#REF!</v>
      </c>
      <c r="V355" s="198" t="e">
        <f t="shared" ca="1" si="78"/>
        <v>#REF!</v>
      </c>
      <c r="W355" s="323"/>
      <c r="X355" s="323"/>
      <c r="AB355" s="239"/>
    </row>
    <row r="356" spans="1:28" ht="18" hidden="1" customHeight="1" x14ac:dyDescent="0.25">
      <c r="A356" s="303">
        <v>348</v>
      </c>
      <c r="B356" s="231" t="e">
        <f t="shared" ca="1" si="72"/>
        <v>#REF!</v>
      </c>
      <c r="C356" s="231" t="e">
        <f t="shared" ca="1" si="73"/>
        <v>#REF!</v>
      </c>
      <c r="D356" s="322"/>
      <c r="E356" s="305"/>
      <c r="F356" s="305" t="e">
        <f t="shared" ca="1" si="79"/>
        <v>#REF!</v>
      </c>
      <c r="G356" s="232"/>
      <c r="H356" s="232"/>
      <c r="I356" s="232" t="e">
        <f t="shared" ca="1" si="80"/>
        <v>#REF!</v>
      </c>
      <c r="J356" s="234"/>
      <c r="K356" s="234"/>
      <c r="L356" s="234" t="e">
        <f t="shared" ca="1" si="81"/>
        <v>#REF!</v>
      </c>
      <c r="M356" s="196" t="e">
        <f t="shared" ca="1" si="74"/>
        <v>#REF!</v>
      </c>
      <c r="N356" s="198" t="e">
        <f t="shared" ca="1" si="75"/>
        <v>#REF!</v>
      </c>
      <c r="O356" s="197" t="e">
        <f t="shared" ca="1" si="76"/>
        <v>#REF!</v>
      </c>
      <c r="P356" s="198" t="e">
        <f t="shared" ca="1" si="82"/>
        <v>#REF!</v>
      </c>
      <c r="Q356" s="197" t="e">
        <f t="shared" ca="1" si="83"/>
        <v>#REF!</v>
      </c>
      <c r="R356" s="198" t="e">
        <f t="shared" ca="1" si="84"/>
        <v>#REF!</v>
      </c>
      <c r="S356" s="198" t="e">
        <f t="shared" ca="1" si="85"/>
        <v>#REF!</v>
      </c>
      <c r="T356" s="198" t="e">
        <f t="shared" ca="1" si="86"/>
        <v>#REF!</v>
      </c>
      <c r="U356" s="197" t="e">
        <f t="shared" ca="1" si="77"/>
        <v>#REF!</v>
      </c>
      <c r="V356" s="198" t="e">
        <f t="shared" ca="1" si="78"/>
        <v>#REF!</v>
      </c>
      <c r="W356" s="323"/>
      <c r="X356" s="323"/>
      <c r="AB356" s="239"/>
    </row>
    <row r="357" spans="1:28" ht="18" hidden="1" customHeight="1" x14ac:dyDescent="0.25">
      <c r="A357" s="303">
        <v>349</v>
      </c>
      <c r="B357" s="231" t="e">
        <f t="shared" ca="1" si="72"/>
        <v>#REF!</v>
      </c>
      <c r="C357" s="231" t="e">
        <f t="shared" ca="1" si="73"/>
        <v>#REF!</v>
      </c>
      <c r="D357" s="322"/>
      <c r="E357" s="305"/>
      <c r="F357" s="305" t="e">
        <f t="shared" ca="1" si="79"/>
        <v>#REF!</v>
      </c>
      <c r="G357" s="232"/>
      <c r="H357" s="232"/>
      <c r="I357" s="232" t="e">
        <f t="shared" ca="1" si="80"/>
        <v>#REF!</v>
      </c>
      <c r="J357" s="234"/>
      <c r="K357" s="234"/>
      <c r="L357" s="234" t="e">
        <f t="shared" ca="1" si="81"/>
        <v>#REF!</v>
      </c>
      <c r="M357" s="196" t="e">
        <f t="shared" ca="1" si="74"/>
        <v>#REF!</v>
      </c>
      <c r="N357" s="198" t="e">
        <f t="shared" ca="1" si="75"/>
        <v>#REF!</v>
      </c>
      <c r="O357" s="197" t="e">
        <f t="shared" ca="1" si="76"/>
        <v>#REF!</v>
      </c>
      <c r="P357" s="198" t="e">
        <f t="shared" ca="1" si="82"/>
        <v>#REF!</v>
      </c>
      <c r="Q357" s="197" t="e">
        <f t="shared" ca="1" si="83"/>
        <v>#REF!</v>
      </c>
      <c r="R357" s="198" t="e">
        <f t="shared" ca="1" si="84"/>
        <v>#REF!</v>
      </c>
      <c r="S357" s="198" t="e">
        <f t="shared" ca="1" si="85"/>
        <v>#REF!</v>
      </c>
      <c r="T357" s="198" t="e">
        <f t="shared" ca="1" si="86"/>
        <v>#REF!</v>
      </c>
      <c r="U357" s="197" t="e">
        <f t="shared" ca="1" si="77"/>
        <v>#REF!</v>
      </c>
      <c r="V357" s="198" t="e">
        <f t="shared" ca="1" si="78"/>
        <v>#REF!</v>
      </c>
      <c r="W357" s="323"/>
      <c r="X357" s="323"/>
      <c r="AB357" s="239"/>
    </row>
    <row r="358" spans="1:28" ht="18" hidden="1" customHeight="1" x14ac:dyDescent="0.25">
      <c r="A358" s="303">
        <v>350</v>
      </c>
      <c r="B358" s="231" t="e">
        <f t="shared" ca="1" si="72"/>
        <v>#REF!</v>
      </c>
      <c r="C358" s="231" t="e">
        <f t="shared" ca="1" si="73"/>
        <v>#REF!</v>
      </c>
      <c r="D358" s="322"/>
      <c r="E358" s="305"/>
      <c r="F358" s="305" t="e">
        <f t="shared" ca="1" si="79"/>
        <v>#REF!</v>
      </c>
      <c r="G358" s="232"/>
      <c r="H358" s="232"/>
      <c r="I358" s="232" t="e">
        <f t="shared" ca="1" si="80"/>
        <v>#REF!</v>
      </c>
      <c r="J358" s="234"/>
      <c r="K358" s="234"/>
      <c r="L358" s="234" t="e">
        <f t="shared" ca="1" si="81"/>
        <v>#REF!</v>
      </c>
      <c r="M358" s="196" t="e">
        <f t="shared" ca="1" si="74"/>
        <v>#REF!</v>
      </c>
      <c r="N358" s="198" t="e">
        <f t="shared" ca="1" si="75"/>
        <v>#REF!</v>
      </c>
      <c r="O358" s="197" t="e">
        <f t="shared" ca="1" si="76"/>
        <v>#REF!</v>
      </c>
      <c r="P358" s="198" t="e">
        <f t="shared" ca="1" si="82"/>
        <v>#REF!</v>
      </c>
      <c r="Q358" s="197" t="e">
        <f t="shared" ca="1" si="83"/>
        <v>#REF!</v>
      </c>
      <c r="R358" s="198" t="e">
        <f t="shared" ca="1" si="84"/>
        <v>#REF!</v>
      </c>
      <c r="S358" s="198" t="e">
        <f t="shared" ca="1" si="85"/>
        <v>#REF!</v>
      </c>
      <c r="T358" s="198" t="e">
        <f t="shared" ca="1" si="86"/>
        <v>#REF!</v>
      </c>
      <c r="U358" s="197" t="e">
        <f t="shared" ca="1" si="77"/>
        <v>#REF!</v>
      </c>
      <c r="V358" s="198" t="e">
        <f t="shared" ca="1" si="78"/>
        <v>#REF!</v>
      </c>
      <c r="W358" s="323"/>
      <c r="X358" s="323"/>
      <c r="AB358" s="239"/>
    </row>
    <row r="359" spans="1:28" ht="18" hidden="1" customHeight="1" x14ac:dyDescent="0.25">
      <c r="A359" s="303">
        <v>351</v>
      </c>
      <c r="B359" s="231" t="e">
        <f t="shared" ca="1" si="72"/>
        <v>#REF!</v>
      </c>
      <c r="C359" s="231" t="e">
        <f t="shared" ca="1" si="73"/>
        <v>#REF!</v>
      </c>
      <c r="D359" s="322"/>
      <c r="E359" s="305"/>
      <c r="F359" s="305" t="e">
        <f t="shared" ca="1" si="79"/>
        <v>#REF!</v>
      </c>
      <c r="G359" s="232"/>
      <c r="H359" s="232"/>
      <c r="I359" s="232" t="e">
        <f t="shared" ca="1" si="80"/>
        <v>#REF!</v>
      </c>
      <c r="J359" s="234"/>
      <c r="K359" s="234"/>
      <c r="L359" s="234" t="e">
        <f t="shared" ca="1" si="81"/>
        <v>#REF!</v>
      </c>
      <c r="M359" s="196" t="e">
        <f t="shared" ca="1" si="74"/>
        <v>#REF!</v>
      </c>
      <c r="N359" s="198" t="e">
        <f t="shared" ca="1" si="75"/>
        <v>#REF!</v>
      </c>
      <c r="O359" s="197" t="e">
        <f t="shared" ca="1" si="76"/>
        <v>#REF!</v>
      </c>
      <c r="P359" s="198" t="e">
        <f t="shared" ca="1" si="82"/>
        <v>#REF!</v>
      </c>
      <c r="Q359" s="197" t="e">
        <f t="shared" ca="1" si="83"/>
        <v>#REF!</v>
      </c>
      <c r="R359" s="198" t="e">
        <f t="shared" ca="1" si="84"/>
        <v>#REF!</v>
      </c>
      <c r="S359" s="198" t="e">
        <f t="shared" ca="1" si="85"/>
        <v>#REF!</v>
      </c>
      <c r="T359" s="198" t="e">
        <f t="shared" ca="1" si="86"/>
        <v>#REF!</v>
      </c>
      <c r="U359" s="197" t="e">
        <f t="shared" ca="1" si="77"/>
        <v>#REF!</v>
      </c>
      <c r="V359" s="198" t="e">
        <f t="shared" ca="1" si="78"/>
        <v>#REF!</v>
      </c>
      <c r="W359" s="323"/>
      <c r="X359" s="323"/>
      <c r="AB359" s="239"/>
    </row>
    <row r="360" spans="1:28" ht="18" hidden="1" customHeight="1" x14ac:dyDescent="0.25">
      <c r="A360" s="303">
        <v>352</v>
      </c>
      <c r="B360" s="231" t="e">
        <f t="shared" ca="1" si="72"/>
        <v>#REF!</v>
      </c>
      <c r="C360" s="231" t="e">
        <f t="shared" ca="1" si="73"/>
        <v>#REF!</v>
      </c>
      <c r="D360" s="322"/>
      <c r="E360" s="305"/>
      <c r="F360" s="305" t="e">
        <f t="shared" ca="1" si="79"/>
        <v>#REF!</v>
      </c>
      <c r="G360" s="232"/>
      <c r="H360" s="232"/>
      <c r="I360" s="232" t="e">
        <f t="shared" ca="1" si="80"/>
        <v>#REF!</v>
      </c>
      <c r="J360" s="234"/>
      <c r="K360" s="234"/>
      <c r="L360" s="234" t="e">
        <f t="shared" ca="1" si="81"/>
        <v>#REF!</v>
      </c>
      <c r="M360" s="196" t="e">
        <f t="shared" ca="1" si="74"/>
        <v>#REF!</v>
      </c>
      <c r="N360" s="198" t="e">
        <f t="shared" ca="1" si="75"/>
        <v>#REF!</v>
      </c>
      <c r="O360" s="197" t="e">
        <f t="shared" ca="1" si="76"/>
        <v>#REF!</v>
      </c>
      <c r="P360" s="198" t="e">
        <f t="shared" ca="1" si="82"/>
        <v>#REF!</v>
      </c>
      <c r="Q360" s="197" t="e">
        <f t="shared" ca="1" si="83"/>
        <v>#REF!</v>
      </c>
      <c r="R360" s="198" t="e">
        <f t="shared" ca="1" si="84"/>
        <v>#REF!</v>
      </c>
      <c r="S360" s="198" t="e">
        <f t="shared" ca="1" si="85"/>
        <v>#REF!</v>
      </c>
      <c r="T360" s="198" t="e">
        <f t="shared" ca="1" si="86"/>
        <v>#REF!</v>
      </c>
      <c r="U360" s="197" t="e">
        <f t="shared" ca="1" si="77"/>
        <v>#REF!</v>
      </c>
      <c r="V360" s="198" t="e">
        <f t="shared" ca="1" si="78"/>
        <v>#REF!</v>
      </c>
      <c r="W360" s="323"/>
      <c r="X360" s="323"/>
      <c r="AB360" s="239"/>
    </row>
    <row r="361" spans="1:28" ht="18" hidden="1" customHeight="1" x14ac:dyDescent="0.25">
      <c r="A361" s="303">
        <v>353</v>
      </c>
      <c r="B361" s="231" t="e">
        <f t="shared" ca="1" si="72"/>
        <v>#REF!</v>
      </c>
      <c r="C361" s="231" t="e">
        <f t="shared" ca="1" si="73"/>
        <v>#REF!</v>
      </c>
      <c r="D361" s="322"/>
      <c r="E361" s="305"/>
      <c r="F361" s="305" t="e">
        <f t="shared" ca="1" si="79"/>
        <v>#REF!</v>
      </c>
      <c r="G361" s="232"/>
      <c r="H361" s="232"/>
      <c r="I361" s="232" t="e">
        <f t="shared" ca="1" si="80"/>
        <v>#REF!</v>
      </c>
      <c r="J361" s="234"/>
      <c r="K361" s="234"/>
      <c r="L361" s="234" t="e">
        <f t="shared" ca="1" si="81"/>
        <v>#REF!</v>
      </c>
      <c r="M361" s="196" t="e">
        <f t="shared" ca="1" si="74"/>
        <v>#REF!</v>
      </c>
      <c r="N361" s="198" t="e">
        <f t="shared" ca="1" si="75"/>
        <v>#REF!</v>
      </c>
      <c r="O361" s="197" t="e">
        <f t="shared" ca="1" si="76"/>
        <v>#REF!</v>
      </c>
      <c r="P361" s="198" t="e">
        <f t="shared" ca="1" si="82"/>
        <v>#REF!</v>
      </c>
      <c r="Q361" s="197" t="e">
        <f t="shared" ca="1" si="83"/>
        <v>#REF!</v>
      </c>
      <c r="R361" s="198" t="e">
        <f t="shared" ca="1" si="84"/>
        <v>#REF!</v>
      </c>
      <c r="S361" s="198" t="e">
        <f t="shared" ca="1" si="85"/>
        <v>#REF!</v>
      </c>
      <c r="T361" s="198" t="e">
        <f t="shared" ca="1" si="86"/>
        <v>#REF!</v>
      </c>
      <c r="U361" s="197" t="e">
        <f t="shared" ca="1" si="77"/>
        <v>#REF!</v>
      </c>
      <c r="V361" s="198" t="e">
        <f t="shared" ca="1" si="78"/>
        <v>#REF!</v>
      </c>
      <c r="W361" s="323"/>
      <c r="X361" s="323"/>
      <c r="AB361" s="239"/>
    </row>
    <row r="362" spans="1:28" ht="18" hidden="1" customHeight="1" x14ac:dyDescent="0.25">
      <c r="A362" s="303">
        <v>354</v>
      </c>
      <c r="B362" s="231" t="e">
        <f t="shared" ca="1" si="72"/>
        <v>#REF!</v>
      </c>
      <c r="C362" s="231" t="e">
        <f t="shared" ca="1" si="73"/>
        <v>#REF!</v>
      </c>
      <c r="D362" s="322"/>
      <c r="E362" s="305"/>
      <c r="F362" s="305" t="e">
        <f t="shared" ca="1" si="79"/>
        <v>#REF!</v>
      </c>
      <c r="G362" s="232"/>
      <c r="H362" s="232"/>
      <c r="I362" s="232" t="e">
        <f t="shared" ca="1" si="80"/>
        <v>#REF!</v>
      </c>
      <c r="J362" s="234"/>
      <c r="K362" s="234"/>
      <c r="L362" s="234" t="e">
        <f t="shared" ca="1" si="81"/>
        <v>#REF!</v>
      </c>
      <c r="M362" s="196" t="e">
        <f t="shared" ca="1" si="74"/>
        <v>#REF!</v>
      </c>
      <c r="N362" s="198" t="e">
        <f t="shared" ca="1" si="75"/>
        <v>#REF!</v>
      </c>
      <c r="O362" s="197" t="e">
        <f t="shared" ca="1" si="76"/>
        <v>#REF!</v>
      </c>
      <c r="P362" s="198" t="e">
        <f t="shared" ca="1" si="82"/>
        <v>#REF!</v>
      </c>
      <c r="Q362" s="197" t="e">
        <f t="shared" ca="1" si="83"/>
        <v>#REF!</v>
      </c>
      <c r="R362" s="198" t="e">
        <f t="shared" ca="1" si="84"/>
        <v>#REF!</v>
      </c>
      <c r="S362" s="198" t="e">
        <f t="shared" ca="1" si="85"/>
        <v>#REF!</v>
      </c>
      <c r="T362" s="198" t="e">
        <f t="shared" ca="1" si="86"/>
        <v>#REF!</v>
      </c>
      <c r="U362" s="197" t="e">
        <f t="shared" ca="1" si="77"/>
        <v>#REF!</v>
      </c>
      <c r="V362" s="198" t="e">
        <f t="shared" ca="1" si="78"/>
        <v>#REF!</v>
      </c>
      <c r="W362" s="323"/>
      <c r="X362" s="323"/>
      <c r="AB362" s="239"/>
    </row>
    <row r="363" spans="1:28" ht="18" hidden="1" customHeight="1" x14ac:dyDescent="0.25">
      <c r="A363" s="303">
        <v>355</v>
      </c>
      <c r="B363" s="231" t="e">
        <f t="shared" ca="1" si="72"/>
        <v>#REF!</v>
      </c>
      <c r="C363" s="231" t="e">
        <f t="shared" ca="1" si="73"/>
        <v>#REF!</v>
      </c>
      <c r="D363" s="322"/>
      <c r="E363" s="305"/>
      <c r="F363" s="305" t="e">
        <f t="shared" ca="1" si="79"/>
        <v>#REF!</v>
      </c>
      <c r="G363" s="232"/>
      <c r="H363" s="232"/>
      <c r="I363" s="232" t="e">
        <f t="shared" ca="1" si="80"/>
        <v>#REF!</v>
      </c>
      <c r="J363" s="234"/>
      <c r="K363" s="234"/>
      <c r="L363" s="234" t="e">
        <f t="shared" ca="1" si="81"/>
        <v>#REF!</v>
      </c>
      <c r="M363" s="196" t="e">
        <f t="shared" ca="1" si="74"/>
        <v>#REF!</v>
      </c>
      <c r="N363" s="198" t="e">
        <f t="shared" ca="1" si="75"/>
        <v>#REF!</v>
      </c>
      <c r="O363" s="197" t="e">
        <f t="shared" ca="1" si="76"/>
        <v>#REF!</v>
      </c>
      <c r="P363" s="198" t="e">
        <f t="shared" ca="1" si="82"/>
        <v>#REF!</v>
      </c>
      <c r="Q363" s="197" t="e">
        <f t="shared" ca="1" si="83"/>
        <v>#REF!</v>
      </c>
      <c r="R363" s="198" t="e">
        <f t="shared" ca="1" si="84"/>
        <v>#REF!</v>
      </c>
      <c r="S363" s="198" t="e">
        <f t="shared" ca="1" si="85"/>
        <v>#REF!</v>
      </c>
      <c r="T363" s="198" t="e">
        <f t="shared" ca="1" si="86"/>
        <v>#REF!</v>
      </c>
      <c r="U363" s="197" t="e">
        <f t="shared" ca="1" si="77"/>
        <v>#REF!</v>
      </c>
      <c r="V363" s="198" t="e">
        <f t="shared" ca="1" si="78"/>
        <v>#REF!</v>
      </c>
      <c r="W363" s="323"/>
      <c r="X363" s="323"/>
      <c r="AB363" s="239"/>
    </row>
    <row r="364" spans="1:28" ht="18" hidden="1" customHeight="1" x14ac:dyDescent="0.25">
      <c r="A364" s="303">
        <v>356</v>
      </c>
      <c r="B364" s="231" t="e">
        <f t="shared" ca="1" si="72"/>
        <v>#REF!</v>
      </c>
      <c r="C364" s="231" t="e">
        <f t="shared" ca="1" si="73"/>
        <v>#REF!</v>
      </c>
      <c r="D364" s="322"/>
      <c r="E364" s="305"/>
      <c r="F364" s="305" t="e">
        <f t="shared" ca="1" si="79"/>
        <v>#REF!</v>
      </c>
      <c r="G364" s="232"/>
      <c r="H364" s="232"/>
      <c r="I364" s="232" t="e">
        <f t="shared" ca="1" si="80"/>
        <v>#REF!</v>
      </c>
      <c r="J364" s="234"/>
      <c r="K364" s="234"/>
      <c r="L364" s="234" t="e">
        <f t="shared" ca="1" si="81"/>
        <v>#REF!</v>
      </c>
      <c r="M364" s="196" t="e">
        <f t="shared" ca="1" si="74"/>
        <v>#REF!</v>
      </c>
      <c r="N364" s="198" t="e">
        <f t="shared" ca="1" si="75"/>
        <v>#REF!</v>
      </c>
      <c r="O364" s="197" t="e">
        <f t="shared" ca="1" si="76"/>
        <v>#REF!</v>
      </c>
      <c r="P364" s="198" t="e">
        <f t="shared" ca="1" si="82"/>
        <v>#REF!</v>
      </c>
      <c r="Q364" s="197" t="e">
        <f t="shared" ca="1" si="83"/>
        <v>#REF!</v>
      </c>
      <c r="R364" s="198" t="e">
        <f t="shared" ca="1" si="84"/>
        <v>#REF!</v>
      </c>
      <c r="S364" s="198" t="e">
        <f t="shared" ca="1" si="85"/>
        <v>#REF!</v>
      </c>
      <c r="T364" s="198" t="e">
        <f t="shared" ca="1" si="86"/>
        <v>#REF!</v>
      </c>
      <c r="U364" s="197" t="e">
        <f t="shared" ca="1" si="77"/>
        <v>#REF!</v>
      </c>
      <c r="V364" s="198" t="e">
        <f t="shared" ca="1" si="78"/>
        <v>#REF!</v>
      </c>
      <c r="W364" s="323"/>
      <c r="X364" s="323"/>
      <c r="AB364" s="239"/>
    </row>
    <row r="365" spans="1:28" ht="18" hidden="1" customHeight="1" x14ac:dyDescent="0.25">
      <c r="A365" s="303">
        <v>357</v>
      </c>
      <c r="B365" s="231" t="e">
        <f t="shared" ca="1" si="72"/>
        <v>#REF!</v>
      </c>
      <c r="C365" s="231" t="e">
        <f t="shared" ca="1" si="73"/>
        <v>#REF!</v>
      </c>
      <c r="D365" s="322"/>
      <c r="E365" s="305"/>
      <c r="F365" s="305" t="e">
        <f t="shared" ca="1" si="79"/>
        <v>#REF!</v>
      </c>
      <c r="G365" s="232"/>
      <c r="H365" s="232"/>
      <c r="I365" s="232" t="e">
        <f t="shared" ca="1" si="80"/>
        <v>#REF!</v>
      </c>
      <c r="J365" s="234"/>
      <c r="K365" s="234"/>
      <c r="L365" s="234" t="e">
        <f t="shared" ca="1" si="81"/>
        <v>#REF!</v>
      </c>
      <c r="M365" s="196" t="e">
        <f t="shared" ca="1" si="74"/>
        <v>#REF!</v>
      </c>
      <c r="N365" s="198" t="e">
        <f t="shared" ca="1" si="75"/>
        <v>#REF!</v>
      </c>
      <c r="O365" s="197" t="e">
        <f t="shared" ca="1" si="76"/>
        <v>#REF!</v>
      </c>
      <c r="P365" s="198" t="e">
        <f t="shared" ca="1" si="82"/>
        <v>#REF!</v>
      </c>
      <c r="Q365" s="197" t="e">
        <f t="shared" ca="1" si="83"/>
        <v>#REF!</v>
      </c>
      <c r="R365" s="198" t="e">
        <f t="shared" ca="1" si="84"/>
        <v>#REF!</v>
      </c>
      <c r="S365" s="198" t="e">
        <f t="shared" ca="1" si="85"/>
        <v>#REF!</v>
      </c>
      <c r="T365" s="198" t="e">
        <f t="shared" ca="1" si="86"/>
        <v>#REF!</v>
      </c>
      <c r="U365" s="197" t="e">
        <f t="shared" ca="1" si="77"/>
        <v>#REF!</v>
      </c>
      <c r="V365" s="198" t="e">
        <f t="shared" ca="1" si="78"/>
        <v>#REF!</v>
      </c>
      <c r="W365" s="323"/>
      <c r="X365" s="323"/>
      <c r="AB365" s="239"/>
    </row>
    <row r="366" spans="1:28" ht="18" hidden="1" customHeight="1" x14ac:dyDescent="0.25">
      <c r="A366" s="303">
        <v>358</v>
      </c>
      <c r="B366" s="231" t="e">
        <f t="shared" ca="1" si="72"/>
        <v>#REF!</v>
      </c>
      <c r="C366" s="231" t="e">
        <f t="shared" ca="1" si="73"/>
        <v>#REF!</v>
      </c>
      <c r="D366" s="322"/>
      <c r="E366" s="305"/>
      <c r="F366" s="305" t="e">
        <f t="shared" ca="1" si="79"/>
        <v>#REF!</v>
      </c>
      <c r="G366" s="232"/>
      <c r="H366" s="232"/>
      <c r="I366" s="232" t="e">
        <f t="shared" ca="1" si="80"/>
        <v>#REF!</v>
      </c>
      <c r="J366" s="234"/>
      <c r="K366" s="234"/>
      <c r="L366" s="234" t="e">
        <f t="shared" ca="1" si="81"/>
        <v>#REF!</v>
      </c>
      <c r="M366" s="196" t="e">
        <f t="shared" ca="1" si="74"/>
        <v>#REF!</v>
      </c>
      <c r="N366" s="198" t="e">
        <f t="shared" ca="1" si="75"/>
        <v>#REF!</v>
      </c>
      <c r="O366" s="197" t="e">
        <f t="shared" ca="1" si="76"/>
        <v>#REF!</v>
      </c>
      <c r="P366" s="198" t="e">
        <f t="shared" ca="1" si="82"/>
        <v>#REF!</v>
      </c>
      <c r="Q366" s="197" t="e">
        <f t="shared" ca="1" si="83"/>
        <v>#REF!</v>
      </c>
      <c r="R366" s="198" t="e">
        <f t="shared" ca="1" si="84"/>
        <v>#REF!</v>
      </c>
      <c r="S366" s="198" t="e">
        <f t="shared" ca="1" si="85"/>
        <v>#REF!</v>
      </c>
      <c r="T366" s="198" t="e">
        <f t="shared" ca="1" si="86"/>
        <v>#REF!</v>
      </c>
      <c r="U366" s="197" t="e">
        <f t="shared" ca="1" si="77"/>
        <v>#REF!</v>
      </c>
      <c r="V366" s="198" t="e">
        <f t="shared" ca="1" si="78"/>
        <v>#REF!</v>
      </c>
      <c r="W366" s="323"/>
      <c r="X366" s="323"/>
      <c r="AB366" s="239"/>
    </row>
    <row r="367" spans="1:28" ht="18" hidden="1" customHeight="1" x14ac:dyDescent="0.25">
      <c r="A367" s="303">
        <v>359</v>
      </c>
      <c r="B367" s="231" t="e">
        <f t="shared" ca="1" si="72"/>
        <v>#REF!</v>
      </c>
      <c r="C367" s="231" t="e">
        <f t="shared" ca="1" si="73"/>
        <v>#REF!</v>
      </c>
      <c r="D367" s="322"/>
      <c r="E367" s="305"/>
      <c r="F367" s="305" t="e">
        <f t="shared" ca="1" si="79"/>
        <v>#REF!</v>
      </c>
      <c r="G367" s="232"/>
      <c r="H367" s="232"/>
      <c r="I367" s="232" t="e">
        <f t="shared" ca="1" si="80"/>
        <v>#REF!</v>
      </c>
      <c r="J367" s="234"/>
      <c r="K367" s="234"/>
      <c r="L367" s="234" t="e">
        <f t="shared" ca="1" si="81"/>
        <v>#REF!</v>
      </c>
      <c r="M367" s="196" t="e">
        <f t="shared" ca="1" si="74"/>
        <v>#REF!</v>
      </c>
      <c r="N367" s="198" t="e">
        <f t="shared" ca="1" si="75"/>
        <v>#REF!</v>
      </c>
      <c r="O367" s="197" t="e">
        <f t="shared" ca="1" si="76"/>
        <v>#REF!</v>
      </c>
      <c r="P367" s="198" t="e">
        <f t="shared" ca="1" si="82"/>
        <v>#REF!</v>
      </c>
      <c r="Q367" s="197" t="e">
        <f t="shared" ca="1" si="83"/>
        <v>#REF!</v>
      </c>
      <c r="R367" s="198" t="e">
        <f t="shared" ca="1" si="84"/>
        <v>#REF!</v>
      </c>
      <c r="S367" s="198" t="e">
        <f t="shared" ca="1" si="85"/>
        <v>#REF!</v>
      </c>
      <c r="T367" s="198" t="e">
        <f t="shared" ca="1" si="86"/>
        <v>#REF!</v>
      </c>
      <c r="U367" s="197" t="e">
        <f t="shared" ca="1" si="77"/>
        <v>#REF!</v>
      </c>
      <c r="V367" s="198" t="e">
        <f t="shared" ca="1" si="78"/>
        <v>#REF!</v>
      </c>
      <c r="W367" s="323"/>
      <c r="X367" s="323"/>
      <c r="AB367" s="239"/>
    </row>
    <row r="368" spans="1:28" ht="18" hidden="1" customHeight="1" x14ac:dyDescent="0.25">
      <c r="A368" s="303">
        <v>360</v>
      </c>
      <c r="B368" s="231" t="e">
        <f t="shared" ca="1" si="72"/>
        <v>#REF!</v>
      </c>
      <c r="C368" s="231" t="e">
        <f t="shared" ca="1" si="73"/>
        <v>#REF!</v>
      </c>
      <c r="D368" s="322"/>
      <c r="E368" s="305"/>
      <c r="F368" s="305" t="e">
        <f t="shared" ca="1" si="79"/>
        <v>#REF!</v>
      </c>
      <c r="G368" s="232"/>
      <c r="H368" s="232"/>
      <c r="I368" s="232" t="e">
        <f t="shared" ca="1" si="80"/>
        <v>#REF!</v>
      </c>
      <c r="J368" s="234"/>
      <c r="K368" s="234"/>
      <c r="L368" s="234" t="e">
        <f t="shared" ca="1" si="81"/>
        <v>#REF!</v>
      </c>
      <c r="M368" s="196" t="e">
        <f t="shared" ca="1" si="74"/>
        <v>#REF!</v>
      </c>
      <c r="N368" s="198" t="e">
        <f t="shared" ca="1" si="75"/>
        <v>#REF!</v>
      </c>
      <c r="O368" s="197" t="e">
        <f t="shared" ca="1" si="76"/>
        <v>#REF!</v>
      </c>
      <c r="P368" s="198" t="e">
        <f t="shared" ca="1" si="82"/>
        <v>#REF!</v>
      </c>
      <c r="Q368" s="197" t="e">
        <f t="shared" ca="1" si="83"/>
        <v>#REF!</v>
      </c>
      <c r="R368" s="198" t="e">
        <f t="shared" ca="1" si="84"/>
        <v>#REF!</v>
      </c>
      <c r="S368" s="198" t="e">
        <f t="shared" ca="1" si="85"/>
        <v>#REF!</v>
      </c>
      <c r="T368" s="198" t="e">
        <f t="shared" ca="1" si="86"/>
        <v>#REF!</v>
      </c>
      <c r="U368" s="197" t="e">
        <f t="shared" ca="1" si="77"/>
        <v>#REF!</v>
      </c>
      <c r="V368" s="198" t="e">
        <f t="shared" ca="1" si="78"/>
        <v>#REF!</v>
      </c>
      <c r="W368" s="323"/>
      <c r="X368" s="323"/>
      <c r="AB368" s="239"/>
    </row>
    <row r="369" spans="1:28" ht="18" hidden="1" customHeight="1" x14ac:dyDescent="0.25">
      <c r="A369" s="303">
        <v>361</v>
      </c>
      <c r="B369" s="231" t="e">
        <f t="shared" ca="1" si="72"/>
        <v>#REF!</v>
      </c>
      <c r="C369" s="231" t="e">
        <f t="shared" ca="1" si="73"/>
        <v>#REF!</v>
      </c>
      <c r="D369" s="322"/>
      <c r="E369" s="305"/>
      <c r="F369" s="305" t="e">
        <f t="shared" ca="1" si="79"/>
        <v>#REF!</v>
      </c>
      <c r="G369" s="232"/>
      <c r="H369" s="232"/>
      <c r="I369" s="232" t="e">
        <f t="shared" ca="1" si="80"/>
        <v>#REF!</v>
      </c>
      <c r="J369" s="234"/>
      <c r="K369" s="234"/>
      <c r="L369" s="234" t="e">
        <f t="shared" ca="1" si="81"/>
        <v>#REF!</v>
      </c>
      <c r="M369" s="196" t="e">
        <f t="shared" ca="1" si="74"/>
        <v>#REF!</v>
      </c>
      <c r="N369" s="198" t="e">
        <f t="shared" ca="1" si="75"/>
        <v>#REF!</v>
      </c>
      <c r="O369" s="197" t="e">
        <f t="shared" ca="1" si="76"/>
        <v>#REF!</v>
      </c>
      <c r="P369" s="198" t="e">
        <f t="shared" ca="1" si="82"/>
        <v>#REF!</v>
      </c>
      <c r="Q369" s="197" t="e">
        <f t="shared" ca="1" si="83"/>
        <v>#REF!</v>
      </c>
      <c r="R369" s="198" t="e">
        <f t="shared" ca="1" si="84"/>
        <v>#REF!</v>
      </c>
      <c r="S369" s="198" t="e">
        <f t="shared" ca="1" si="85"/>
        <v>#REF!</v>
      </c>
      <c r="T369" s="198" t="e">
        <f t="shared" ca="1" si="86"/>
        <v>#REF!</v>
      </c>
      <c r="U369" s="197" t="e">
        <f t="shared" ca="1" si="77"/>
        <v>#REF!</v>
      </c>
      <c r="V369" s="198" t="e">
        <f t="shared" ca="1" si="78"/>
        <v>#REF!</v>
      </c>
      <c r="W369" s="323"/>
      <c r="X369" s="323"/>
      <c r="AB369" s="239"/>
    </row>
    <row r="370" spans="1:28" ht="18" hidden="1" customHeight="1" x14ac:dyDescent="0.25">
      <c r="A370" s="303">
        <v>362</v>
      </c>
      <c r="B370" s="231" t="e">
        <f t="shared" ca="1" si="72"/>
        <v>#REF!</v>
      </c>
      <c r="C370" s="231" t="e">
        <f t="shared" ca="1" si="73"/>
        <v>#REF!</v>
      </c>
      <c r="D370" s="322"/>
      <c r="E370" s="305"/>
      <c r="F370" s="305" t="e">
        <f t="shared" ca="1" si="79"/>
        <v>#REF!</v>
      </c>
      <c r="G370" s="232"/>
      <c r="H370" s="232"/>
      <c r="I370" s="232" t="e">
        <f t="shared" ca="1" si="80"/>
        <v>#REF!</v>
      </c>
      <c r="J370" s="234"/>
      <c r="K370" s="234"/>
      <c r="L370" s="234" t="e">
        <f t="shared" ca="1" si="81"/>
        <v>#REF!</v>
      </c>
      <c r="M370" s="196" t="e">
        <f t="shared" ca="1" si="74"/>
        <v>#REF!</v>
      </c>
      <c r="N370" s="198" t="e">
        <f t="shared" ca="1" si="75"/>
        <v>#REF!</v>
      </c>
      <c r="O370" s="197" t="e">
        <f t="shared" ca="1" si="76"/>
        <v>#REF!</v>
      </c>
      <c r="P370" s="198" t="e">
        <f t="shared" ca="1" si="82"/>
        <v>#REF!</v>
      </c>
      <c r="Q370" s="197" t="e">
        <f t="shared" ca="1" si="83"/>
        <v>#REF!</v>
      </c>
      <c r="R370" s="198" t="e">
        <f t="shared" ca="1" si="84"/>
        <v>#REF!</v>
      </c>
      <c r="S370" s="198" t="e">
        <f t="shared" ca="1" si="85"/>
        <v>#REF!</v>
      </c>
      <c r="T370" s="198" t="e">
        <f t="shared" ca="1" si="86"/>
        <v>#REF!</v>
      </c>
      <c r="U370" s="197" t="e">
        <f t="shared" ca="1" si="77"/>
        <v>#REF!</v>
      </c>
      <c r="V370" s="198" t="e">
        <f t="shared" ca="1" si="78"/>
        <v>#REF!</v>
      </c>
      <c r="W370" s="323"/>
      <c r="X370" s="323"/>
      <c r="AB370" s="239"/>
    </row>
    <row r="371" spans="1:28" ht="18" hidden="1" customHeight="1" x14ac:dyDescent="0.25">
      <c r="A371" s="303">
        <v>363</v>
      </c>
      <c r="B371" s="231" t="e">
        <f t="shared" ca="1" si="72"/>
        <v>#REF!</v>
      </c>
      <c r="C371" s="231" t="e">
        <f t="shared" ca="1" si="73"/>
        <v>#REF!</v>
      </c>
      <c r="D371" s="322"/>
      <c r="E371" s="305"/>
      <c r="F371" s="305" t="e">
        <f t="shared" ca="1" si="79"/>
        <v>#REF!</v>
      </c>
      <c r="G371" s="232"/>
      <c r="H371" s="232"/>
      <c r="I371" s="232" t="e">
        <f t="shared" ca="1" si="80"/>
        <v>#REF!</v>
      </c>
      <c r="J371" s="234"/>
      <c r="K371" s="234"/>
      <c r="L371" s="234" t="e">
        <f t="shared" ca="1" si="81"/>
        <v>#REF!</v>
      </c>
      <c r="M371" s="196" t="e">
        <f t="shared" ca="1" si="74"/>
        <v>#REF!</v>
      </c>
      <c r="N371" s="198" t="e">
        <f t="shared" ca="1" si="75"/>
        <v>#REF!</v>
      </c>
      <c r="O371" s="197" t="e">
        <f t="shared" ca="1" si="76"/>
        <v>#REF!</v>
      </c>
      <c r="P371" s="198" t="e">
        <f t="shared" ca="1" si="82"/>
        <v>#REF!</v>
      </c>
      <c r="Q371" s="197" t="e">
        <f t="shared" ca="1" si="83"/>
        <v>#REF!</v>
      </c>
      <c r="R371" s="198" t="e">
        <f t="shared" ca="1" si="84"/>
        <v>#REF!</v>
      </c>
      <c r="S371" s="198" t="e">
        <f t="shared" ca="1" si="85"/>
        <v>#REF!</v>
      </c>
      <c r="T371" s="198" t="e">
        <f t="shared" ca="1" si="86"/>
        <v>#REF!</v>
      </c>
      <c r="U371" s="197" t="e">
        <f t="shared" ca="1" si="77"/>
        <v>#REF!</v>
      </c>
      <c r="V371" s="198" t="e">
        <f t="shared" ca="1" si="78"/>
        <v>#REF!</v>
      </c>
      <c r="W371" s="323"/>
      <c r="X371" s="323"/>
      <c r="AB371" s="239"/>
    </row>
    <row r="372" spans="1:28" ht="18" hidden="1" customHeight="1" x14ac:dyDescent="0.25">
      <c r="A372" s="303">
        <v>364</v>
      </c>
      <c r="B372" s="231" t="e">
        <f t="shared" ca="1" si="72"/>
        <v>#REF!</v>
      </c>
      <c r="C372" s="231" t="e">
        <f t="shared" ca="1" si="73"/>
        <v>#REF!</v>
      </c>
      <c r="D372" s="322"/>
      <c r="E372" s="305"/>
      <c r="F372" s="305" t="e">
        <f t="shared" ca="1" si="79"/>
        <v>#REF!</v>
      </c>
      <c r="G372" s="232"/>
      <c r="H372" s="232"/>
      <c r="I372" s="232" t="e">
        <f t="shared" ca="1" si="80"/>
        <v>#REF!</v>
      </c>
      <c r="J372" s="234"/>
      <c r="K372" s="234"/>
      <c r="L372" s="234" t="e">
        <f t="shared" ca="1" si="81"/>
        <v>#REF!</v>
      </c>
      <c r="M372" s="196" t="e">
        <f t="shared" ca="1" si="74"/>
        <v>#REF!</v>
      </c>
      <c r="N372" s="198" t="e">
        <f t="shared" ca="1" si="75"/>
        <v>#REF!</v>
      </c>
      <c r="O372" s="197" t="e">
        <f t="shared" ca="1" si="76"/>
        <v>#REF!</v>
      </c>
      <c r="P372" s="198" t="e">
        <f t="shared" ca="1" si="82"/>
        <v>#REF!</v>
      </c>
      <c r="Q372" s="197" t="e">
        <f t="shared" ca="1" si="83"/>
        <v>#REF!</v>
      </c>
      <c r="R372" s="198" t="e">
        <f t="shared" ca="1" si="84"/>
        <v>#REF!</v>
      </c>
      <c r="S372" s="198" t="e">
        <f t="shared" ca="1" si="85"/>
        <v>#REF!</v>
      </c>
      <c r="T372" s="198" t="e">
        <f t="shared" ca="1" si="86"/>
        <v>#REF!</v>
      </c>
      <c r="U372" s="197" t="e">
        <f t="shared" ca="1" si="77"/>
        <v>#REF!</v>
      </c>
      <c r="V372" s="198" t="e">
        <f t="shared" ca="1" si="78"/>
        <v>#REF!</v>
      </c>
      <c r="W372" s="323"/>
      <c r="X372" s="323"/>
      <c r="AB372" s="239"/>
    </row>
    <row r="373" spans="1:28" ht="18" hidden="1" customHeight="1" x14ac:dyDescent="0.25">
      <c r="A373" s="303">
        <v>365</v>
      </c>
      <c r="B373" s="231" t="e">
        <f t="shared" ca="1" si="72"/>
        <v>#REF!</v>
      </c>
      <c r="C373" s="231" t="e">
        <f t="shared" ca="1" si="73"/>
        <v>#REF!</v>
      </c>
      <c r="D373" s="322"/>
      <c r="E373" s="305"/>
      <c r="F373" s="305" t="e">
        <f t="shared" ca="1" si="79"/>
        <v>#REF!</v>
      </c>
      <c r="G373" s="232"/>
      <c r="H373" s="232"/>
      <c r="I373" s="232" t="e">
        <f t="shared" ca="1" si="80"/>
        <v>#REF!</v>
      </c>
      <c r="J373" s="234"/>
      <c r="K373" s="234"/>
      <c r="L373" s="234" t="e">
        <f t="shared" ca="1" si="81"/>
        <v>#REF!</v>
      </c>
      <c r="M373" s="196" t="e">
        <f t="shared" ca="1" si="74"/>
        <v>#REF!</v>
      </c>
      <c r="N373" s="198" t="e">
        <f t="shared" ca="1" si="75"/>
        <v>#REF!</v>
      </c>
      <c r="O373" s="197" t="e">
        <f t="shared" ca="1" si="76"/>
        <v>#REF!</v>
      </c>
      <c r="P373" s="198" t="e">
        <f t="shared" ca="1" si="82"/>
        <v>#REF!</v>
      </c>
      <c r="Q373" s="197" t="e">
        <f t="shared" ca="1" si="83"/>
        <v>#REF!</v>
      </c>
      <c r="R373" s="198" t="e">
        <f t="shared" ca="1" si="84"/>
        <v>#REF!</v>
      </c>
      <c r="S373" s="198" t="e">
        <f t="shared" ca="1" si="85"/>
        <v>#REF!</v>
      </c>
      <c r="T373" s="198" t="e">
        <f t="shared" ca="1" si="86"/>
        <v>#REF!</v>
      </c>
      <c r="U373" s="197" t="e">
        <f t="shared" ca="1" si="77"/>
        <v>#REF!</v>
      </c>
      <c r="V373" s="198" t="e">
        <f t="shared" ca="1" si="78"/>
        <v>#REF!</v>
      </c>
      <c r="W373" s="323"/>
      <c r="X373" s="323"/>
      <c r="AB373" s="239"/>
    </row>
    <row r="374" spans="1:28" ht="18" hidden="1" customHeight="1" x14ac:dyDescent="0.25">
      <c r="A374" s="303">
        <v>366</v>
      </c>
      <c r="B374" s="231" t="e">
        <f t="shared" ca="1" si="72"/>
        <v>#REF!</v>
      </c>
      <c r="C374" s="231" t="e">
        <f t="shared" ca="1" si="73"/>
        <v>#REF!</v>
      </c>
      <c r="D374" s="322"/>
      <c r="E374" s="305"/>
      <c r="F374" s="305" t="e">
        <f t="shared" ca="1" si="79"/>
        <v>#REF!</v>
      </c>
      <c r="G374" s="232"/>
      <c r="H374" s="232"/>
      <c r="I374" s="232" t="e">
        <f t="shared" ca="1" si="80"/>
        <v>#REF!</v>
      </c>
      <c r="J374" s="234"/>
      <c r="K374" s="234"/>
      <c r="L374" s="234" t="e">
        <f t="shared" ca="1" si="81"/>
        <v>#REF!</v>
      </c>
      <c r="M374" s="196" t="e">
        <f t="shared" ca="1" si="74"/>
        <v>#REF!</v>
      </c>
      <c r="N374" s="198" t="e">
        <f t="shared" ca="1" si="75"/>
        <v>#REF!</v>
      </c>
      <c r="O374" s="197" t="e">
        <f t="shared" ca="1" si="76"/>
        <v>#REF!</v>
      </c>
      <c r="P374" s="198" t="e">
        <f t="shared" ca="1" si="82"/>
        <v>#REF!</v>
      </c>
      <c r="Q374" s="197" t="e">
        <f t="shared" ca="1" si="83"/>
        <v>#REF!</v>
      </c>
      <c r="R374" s="198" t="e">
        <f t="shared" ca="1" si="84"/>
        <v>#REF!</v>
      </c>
      <c r="S374" s="198" t="e">
        <f t="shared" ca="1" si="85"/>
        <v>#REF!</v>
      </c>
      <c r="T374" s="198" t="e">
        <f t="shared" ca="1" si="86"/>
        <v>#REF!</v>
      </c>
      <c r="U374" s="197" t="e">
        <f t="shared" ca="1" si="77"/>
        <v>#REF!</v>
      </c>
      <c r="V374" s="198" t="e">
        <f t="shared" ca="1" si="78"/>
        <v>#REF!</v>
      </c>
      <c r="W374" s="323"/>
      <c r="X374" s="323"/>
      <c r="AB374" s="239"/>
    </row>
    <row r="375" spans="1:28" ht="18" hidden="1" customHeight="1" x14ac:dyDescent="0.25">
      <c r="A375" s="303">
        <v>367</v>
      </c>
      <c r="B375" s="231" t="e">
        <f t="shared" ca="1" si="72"/>
        <v>#REF!</v>
      </c>
      <c r="C375" s="231" t="e">
        <f t="shared" ca="1" si="73"/>
        <v>#REF!</v>
      </c>
      <c r="D375" s="322"/>
      <c r="E375" s="305"/>
      <c r="F375" s="305" t="e">
        <f t="shared" ca="1" si="79"/>
        <v>#REF!</v>
      </c>
      <c r="G375" s="232"/>
      <c r="H375" s="232"/>
      <c r="I375" s="232" t="e">
        <f t="shared" ca="1" si="80"/>
        <v>#REF!</v>
      </c>
      <c r="J375" s="234"/>
      <c r="K375" s="234"/>
      <c r="L375" s="234" t="e">
        <f t="shared" ca="1" si="81"/>
        <v>#REF!</v>
      </c>
      <c r="M375" s="196" t="e">
        <f t="shared" ca="1" si="74"/>
        <v>#REF!</v>
      </c>
      <c r="N375" s="198" t="e">
        <f t="shared" ca="1" si="75"/>
        <v>#REF!</v>
      </c>
      <c r="O375" s="197" t="e">
        <f t="shared" ca="1" si="76"/>
        <v>#REF!</v>
      </c>
      <c r="P375" s="198" t="e">
        <f t="shared" ca="1" si="82"/>
        <v>#REF!</v>
      </c>
      <c r="Q375" s="197" t="e">
        <f t="shared" ca="1" si="83"/>
        <v>#REF!</v>
      </c>
      <c r="R375" s="198" t="e">
        <f t="shared" ca="1" si="84"/>
        <v>#REF!</v>
      </c>
      <c r="S375" s="198" t="e">
        <f t="shared" ca="1" si="85"/>
        <v>#REF!</v>
      </c>
      <c r="T375" s="198" t="e">
        <f t="shared" ca="1" si="86"/>
        <v>#REF!</v>
      </c>
      <c r="U375" s="197" t="e">
        <f t="shared" ca="1" si="77"/>
        <v>#REF!</v>
      </c>
      <c r="V375" s="198" t="e">
        <f t="shared" ca="1" si="78"/>
        <v>#REF!</v>
      </c>
      <c r="W375" s="323"/>
      <c r="X375" s="323"/>
      <c r="AB375" s="239"/>
    </row>
    <row r="376" spans="1:28" ht="18" hidden="1" customHeight="1" x14ac:dyDescent="0.25">
      <c r="A376" s="303">
        <v>368</v>
      </c>
      <c r="B376" s="231" t="e">
        <f t="shared" ca="1" si="72"/>
        <v>#REF!</v>
      </c>
      <c r="C376" s="231" t="e">
        <f t="shared" ca="1" si="73"/>
        <v>#REF!</v>
      </c>
      <c r="D376" s="322"/>
      <c r="E376" s="305"/>
      <c r="F376" s="305" t="e">
        <f t="shared" ca="1" si="79"/>
        <v>#REF!</v>
      </c>
      <c r="G376" s="232"/>
      <c r="H376" s="232"/>
      <c r="I376" s="232" t="e">
        <f t="shared" ca="1" si="80"/>
        <v>#REF!</v>
      </c>
      <c r="J376" s="234"/>
      <c r="K376" s="234"/>
      <c r="L376" s="234" t="e">
        <f t="shared" ca="1" si="81"/>
        <v>#REF!</v>
      </c>
      <c r="M376" s="196" t="e">
        <f t="shared" ca="1" si="74"/>
        <v>#REF!</v>
      </c>
      <c r="N376" s="198" t="e">
        <f t="shared" ca="1" si="75"/>
        <v>#REF!</v>
      </c>
      <c r="O376" s="197" t="e">
        <f t="shared" ca="1" si="76"/>
        <v>#REF!</v>
      </c>
      <c r="P376" s="198" t="e">
        <f t="shared" ca="1" si="82"/>
        <v>#REF!</v>
      </c>
      <c r="Q376" s="197" t="e">
        <f t="shared" ca="1" si="83"/>
        <v>#REF!</v>
      </c>
      <c r="R376" s="198" t="e">
        <f t="shared" ca="1" si="84"/>
        <v>#REF!</v>
      </c>
      <c r="S376" s="198" t="e">
        <f t="shared" ca="1" si="85"/>
        <v>#REF!</v>
      </c>
      <c r="T376" s="198" t="e">
        <f t="shared" ca="1" si="86"/>
        <v>#REF!</v>
      </c>
      <c r="U376" s="197" t="e">
        <f t="shared" ca="1" si="77"/>
        <v>#REF!</v>
      </c>
      <c r="V376" s="198" t="e">
        <f t="shared" ca="1" si="78"/>
        <v>#REF!</v>
      </c>
      <c r="W376" s="323"/>
      <c r="X376" s="323"/>
      <c r="AB376" s="239"/>
    </row>
    <row r="377" spans="1:28" ht="18" hidden="1" customHeight="1" x14ac:dyDescent="0.25">
      <c r="A377" s="303">
        <v>369</v>
      </c>
      <c r="B377" s="231" t="e">
        <f t="shared" ca="1" si="72"/>
        <v>#REF!</v>
      </c>
      <c r="C377" s="231" t="e">
        <f t="shared" ca="1" si="73"/>
        <v>#REF!</v>
      </c>
      <c r="D377" s="322"/>
      <c r="E377" s="305"/>
      <c r="F377" s="305" t="e">
        <f t="shared" ca="1" si="79"/>
        <v>#REF!</v>
      </c>
      <c r="G377" s="232"/>
      <c r="H377" s="232"/>
      <c r="I377" s="232" t="e">
        <f t="shared" ca="1" si="80"/>
        <v>#REF!</v>
      </c>
      <c r="J377" s="234"/>
      <c r="K377" s="234"/>
      <c r="L377" s="234" t="e">
        <f t="shared" ca="1" si="81"/>
        <v>#REF!</v>
      </c>
      <c r="M377" s="196" t="e">
        <f t="shared" ca="1" si="74"/>
        <v>#REF!</v>
      </c>
      <c r="N377" s="198" t="e">
        <f t="shared" ca="1" si="75"/>
        <v>#REF!</v>
      </c>
      <c r="O377" s="197" t="e">
        <f t="shared" ca="1" si="76"/>
        <v>#REF!</v>
      </c>
      <c r="P377" s="198" t="e">
        <f t="shared" ca="1" si="82"/>
        <v>#REF!</v>
      </c>
      <c r="Q377" s="197" t="e">
        <f t="shared" ca="1" si="83"/>
        <v>#REF!</v>
      </c>
      <c r="R377" s="198" t="e">
        <f t="shared" ca="1" si="84"/>
        <v>#REF!</v>
      </c>
      <c r="S377" s="198" t="e">
        <f t="shared" ca="1" si="85"/>
        <v>#REF!</v>
      </c>
      <c r="T377" s="198" t="e">
        <f t="shared" ca="1" si="86"/>
        <v>#REF!</v>
      </c>
      <c r="U377" s="197" t="e">
        <f t="shared" ca="1" si="77"/>
        <v>#REF!</v>
      </c>
      <c r="V377" s="198" t="e">
        <f t="shared" ca="1" si="78"/>
        <v>#REF!</v>
      </c>
      <c r="W377" s="323"/>
      <c r="X377" s="323"/>
      <c r="AB377" s="239"/>
    </row>
    <row r="378" spans="1:28" ht="18" hidden="1" customHeight="1" x14ac:dyDescent="0.25">
      <c r="A378" s="303">
        <v>370</v>
      </c>
      <c r="B378" s="231" t="e">
        <f t="shared" ca="1" si="72"/>
        <v>#REF!</v>
      </c>
      <c r="C378" s="231" t="e">
        <f t="shared" ca="1" si="73"/>
        <v>#REF!</v>
      </c>
      <c r="D378" s="322"/>
      <c r="E378" s="305"/>
      <c r="F378" s="305" t="e">
        <f t="shared" ca="1" si="79"/>
        <v>#REF!</v>
      </c>
      <c r="G378" s="232"/>
      <c r="H378" s="232"/>
      <c r="I378" s="232" t="e">
        <f t="shared" ca="1" si="80"/>
        <v>#REF!</v>
      </c>
      <c r="J378" s="234"/>
      <c r="K378" s="234"/>
      <c r="L378" s="234" t="e">
        <f t="shared" ca="1" si="81"/>
        <v>#REF!</v>
      </c>
      <c r="M378" s="196" t="e">
        <f t="shared" ca="1" si="74"/>
        <v>#REF!</v>
      </c>
      <c r="N378" s="198" t="e">
        <f t="shared" ca="1" si="75"/>
        <v>#REF!</v>
      </c>
      <c r="O378" s="197" t="e">
        <f t="shared" ca="1" si="76"/>
        <v>#REF!</v>
      </c>
      <c r="P378" s="198" t="e">
        <f t="shared" ca="1" si="82"/>
        <v>#REF!</v>
      </c>
      <c r="Q378" s="197" t="e">
        <f t="shared" ca="1" si="83"/>
        <v>#REF!</v>
      </c>
      <c r="R378" s="198" t="e">
        <f t="shared" ca="1" si="84"/>
        <v>#REF!</v>
      </c>
      <c r="S378" s="198" t="e">
        <f t="shared" ca="1" si="85"/>
        <v>#REF!</v>
      </c>
      <c r="T378" s="198" t="e">
        <f t="shared" ca="1" si="86"/>
        <v>#REF!</v>
      </c>
      <c r="U378" s="197" t="e">
        <f t="shared" ca="1" si="77"/>
        <v>#REF!</v>
      </c>
      <c r="V378" s="198" t="e">
        <f t="shared" ca="1" si="78"/>
        <v>#REF!</v>
      </c>
      <c r="W378" s="323"/>
      <c r="X378" s="323"/>
      <c r="AB378" s="239"/>
    </row>
    <row r="379" spans="1:28" ht="18" hidden="1" customHeight="1" x14ac:dyDescent="0.25">
      <c r="A379" s="303">
        <v>371</v>
      </c>
      <c r="B379" s="231" t="e">
        <f t="shared" ca="1" si="72"/>
        <v>#REF!</v>
      </c>
      <c r="C379" s="231" t="e">
        <f t="shared" ca="1" si="73"/>
        <v>#REF!</v>
      </c>
      <c r="D379" s="322"/>
      <c r="E379" s="305"/>
      <c r="F379" s="305" t="e">
        <f t="shared" ca="1" si="79"/>
        <v>#REF!</v>
      </c>
      <c r="G379" s="232"/>
      <c r="H379" s="232"/>
      <c r="I379" s="232" t="e">
        <f t="shared" ca="1" si="80"/>
        <v>#REF!</v>
      </c>
      <c r="J379" s="234"/>
      <c r="K379" s="234"/>
      <c r="L379" s="234" t="e">
        <f t="shared" ca="1" si="81"/>
        <v>#REF!</v>
      </c>
      <c r="M379" s="196" t="e">
        <f t="shared" ca="1" si="74"/>
        <v>#REF!</v>
      </c>
      <c r="N379" s="198" t="e">
        <f t="shared" ca="1" si="75"/>
        <v>#REF!</v>
      </c>
      <c r="O379" s="197" t="e">
        <f t="shared" ca="1" si="76"/>
        <v>#REF!</v>
      </c>
      <c r="P379" s="198" t="e">
        <f t="shared" ca="1" si="82"/>
        <v>#REF!</v>
      </c>
      <c r="Q379" s="197" t="e">
        <f t="shared" ca="1" si="83"/>
        <v>#REF!</v>
      </c>
      <c r="R379" s="198" t="e">
        <f t="shared" ca="1" si="84"/>
        <v>#REF!</v>
      </c>
      <c r="S379" s="198" t="e">
        <f t="shared" ca="1" si="85"/>
        <v>#REF!</v>
      </c>
      <c r="T379" s="198" t="e">
        <f t="shared" ca="1" si="86"/>
        <v>#REF!</v>
      </c>
      <c r="U379" s="197" t="e">
        <f t="shared" ca="1" si="77"/>
        <v>#REF!</v>
      </c>
      <c r="V379" s="198" t="e">
        <f t="shared" ca="1" si="78"/>
        <v>#REF!</v>
      </c>
      <c r="W379" s="323"/>
      <c r="X379" s="323"/>
      <c r="AB379" s="239"/>
    </row>
    <row r="380" spans="1:28" ht="18" hidden="1" customHeight="1" x14ac:dyDescent="0.25">
      <c r="A380" s="303">
        <v>372</v>
      </c>
      <c r="B380" s="231" t="e">
        <f t="shared" ca="1" si="72"/>
        <v>#REF!</v>
      </c>
      <c r="C380" s="231" t="e">
        <f t="shared" ca="1" si="73"/>
        <v>#REF!</v>
      </c>
      <c r="D380" s="322"/>
      <c r="E380" s="305"/>
      <c r="F380" s="305" t="e">
        <f t="shared" ca="1" si="79"/>
        <v>#REF!</v>
      </c>
      <c r="G380" s="232"/>
      <c r="H380" s="232"/>
      <c r="I380" s="232" t="e">
        <f t="shared" ca="1" si="80"/>
        <v>#REF!</v>
      </c>
      <c r="J380" s="234"/>
      <c r="K380" s="234"/>
      <c r="L380" s="234" t="e">
        <f t="shared" ca="1" si="81"/>
        <v>#REF!</v>
      </c>
      <c r="M380" s="196" t="e">
        <f t="shared" ca="1" si="74"/>
        <v>#REF!</v>
      </c>
      <c r="N380" s="198" t="e">
        <f t="shared" ca="1" si="75"/>
        <v>#REF!</v>
      </c>
      <c r="O380" s="197" t="e">
        <f t="shared" ca="1" si="76"/>
        <v>#REF!</v>
      </c>
      <c r="P380" s="198" t="e">
        <f t="shared" ca="1" si="82"/>
        <v>#REF!</v>
      </c>
      <c r="Q380" s="197" t="e">
        <f t="shared" ca="1" si="83"/>
        <v>#REF!</v>
      </c>
      <c r="R380" s="198" t="e">
        <f t="shared" ca="1" si="84"/>
        <v>#REF!</v>
      </c>
      <c r="S380" s="198" t="e">
        <f t="shared" ca="1" si="85"/>
        <v>#REF!</v>
      </c>
      <c r="T380" s="198" t="e">
        <f t="shared" ca="1" si="86"/>
        <v>#REF!</v>
      </c>
      <c r="U380" s="197" t="e">
        <f t="shared" ca="1" si="77"/>
        <v>#REF!</v>
      </c>
      <c r="V380" s="198" t="e">
        <f t="shared" ca="1" si="78"/>
        <v>#REF!</v>
      </c>
      <c r="W380" s="323"/>
      <c r="X380" s="323"/>
      <c r="AB380" s="239"/>
    </row>
    <row r="381" spans="1:28" ht="18" hidden="1" customHeight="1" x14ac:dyDescent="0.25">
      <c r="A381" s="303">
        <v>373</v>
      </c>
      <c r="B381" s="231" t="e">
        <f t="shared" ca="1" si="72"/>
        <v>#REF!</v>
      </c>
      <c r="C381" s="231" t="e">
        <f t="shared" ca="1" si="73"/>
        <v>#REF!</v>
      </c>
      <c r="D381" s="322"/>
      <c r="E381" s="305"/>
      <c r="F381" s="305" t="e">
        <f t="shared" ca="1" si="79"/>
        <v>#REF!</v>
      </c>
      <c r="G381" s="232"/>
      <c r="H381" s="232"/>
      <c r="I381" s="232" t="e">
        <f t="shared" ca="1" si="80"/>
        <v>#REF!</v>
      </c>
      <c r="J381" s="234"/>
      <c r="K381" s="234"/>
      <c r="L381" s="234" t="e">
        <f t="shared" ca="1" si="81"/>
        <v>#REF!</v>
      </c>
      <c r="M381" s="196" t="e">
        <f t="shared" ca="1" si="74"/>
        <v>#REF!</v>
      </c>
      <c r="N381" s="198" t="e">
        <f t="shared" ca="1" si="75"/>
        <v>#REF!</v>
      </c>
      <c r="O381" s="197" t="e">
        <f t="shared" ca="1" si="76"/>
        <v>#REF!</v>
      </c>
      <c r="P381" s="198" t="e">
        <f t="shared" ca="1" si="82"/>
        <v>#REF!</v>
      </c>
      <c r="Q381" s="197" t="e">
        <f t="shared" ca="1" si="83"/>
        <v>#REF!</v>
      </c>
      <c r="R381" s="198" t="e">
        <f t="shared" ca="1" si="84"/>
        <v>#REF!</v>
      </c>
      <c r="S381" s="198" t="e">
        <f t="shared" ca="1" si="85"/>
        <v>#REF!</v>
      </c>
      <c r="T381" s="198" t="e">
        <f t="shared" ca="1" si="86"/>
        <v>#REF!</v>
      </c>
      <c r="U381" s="197" t="e">
        <f t="shared" ca="1" si="77"/>
        <v>#REF!</v>
      </c>
      <c r="V381" s="198" t="e">
        <f t="shared" ca="1" si="78"/>
        <v>#REF!</v>
      </c>
      <c r="W381" s="323"/>
      <c r="X381" s="323"/>
      <c r="AB381" s="239"/>
    </row>
    <row r="382" spans="1:28" ht="18" hidden="1" customHeight="1" x14ac:dyDescent="0.25">
      <c r="A382" s="303">
        <v>374</v>
      </c>
      <c r="B382" s="231" t="e">
        <f t="shared" ca="1" si="72"/>
        <v>#REF!</v>
      </c>
      <c r="C382" s="231" t="e">
        <f t="shared" ca="1" si="73"/>
        <v>#REF!</v>
      </c>
      <c r="D382" s="322"/>
      <c r="E382" s="305"/>
      <c r="F382" s="305" t="e">
        <f t="shared" ca="1" si="79"/>
        <v>#REF!</v>
      </c>
      <c r="G382" s="232"/>
      <c r="H382" s="232"/>
      <c r="I382" s="232" t="e">
        <f t="shared" ca="1" si="80"/>
        <v>#REF!</v>
      </c>
      <c r="J382" s="234"/>
      <c r="K382" s="234"/>
      <c r="L382" s="234" t="e">
        <f t="shared" ca="1" si="81"/>
        <v>#REF!</v>
      </c>
      <c r="M382" s="196" t="e">
        <f t="shared" ca="1" si="74"/>
        <v>#REF!</v>
      </c>
      <c r="N382" s="198" t="e">
        <f t="shared" ca="1" si="75"/>
        <v>#REF!</v>
      </c>
      <c r="O382" s="197" t="e">
        <f t="shared" ca="1" si="76"/>
        <v>#REF!</v>
      </c>
      <c r="P382" s="198" t="e">
        <f t="shared" ca="1" si="82"/>
        <v>#REF!</v>
      </c>
      <c r="Q382" s="197" t="e">
        <f t="shared" ca="1" si="83"/>
        <v>#REF!</v>
      </c>
      <c r="R382" s="198" t="e">
        <f t="shared" ca="1" si="84"/>
        <v>#REF!</v>
      </c>
      <c r="S382" s="198" t="e">
        <f t="shared" ca="1" si="85"/>
        <v>#REF!</v>
      </c>
      <c r="T382" s="198" t="e">
        <f t="shared" ca="1" si="86"/>
        <v>#REF!</v>
      </c>
      <c r="U382" s="197" t="e">
        <f t="shared" ca="1" si="77"/>
        <v>#REF!</v>
      </c>
      <c r="V382" s="198" t="e">
        <f t="shared" ca="1" si="78"/>
        <v>#REF!</v>
      </c>
      <c r="W382" s="323"/>
      <c r="X382" s="323"/>
      <c r="AB382" s="239"/>
    </row>
    <row r="383" spans="1:28" ht="18" hidden="1" customHeight="1" x14ac:dyDescent="0.25">
      <c r="A383" s="303">
        <v>375</v>
      </c>
      <c r="B383" s="231" t="e">
        <f t="shared" ca="1" si="72"/>
        <v>#REF!</v>
      </c>
      <c r="C383" s="231" t="e">
        <f t="shared" ca="1" si="73"/>
        <v>#REF!</v>
      </c>
      <c r="D383" s="322"/>
      <c r="E383" s="305"/>
      <c r="F383" s="305" t="e">
        <f t="shared" ca="1" si="79"/>
        <v>#REF!</v>
      </c>
      <c r="G383" s="232"/>
      <c r="H383" s="232"/>
      <c r="I383" s="232" t="e">
        <f t="shared" ca="1" si="80"/>
        <v>#REF!</v>
      </c>
      <c r="J383" s="234"/>
      <c r="K383" s="234"/>
      <c r="L383" s="234" t="e">
        <f t="shared" ca="1" si="81"/>
        <v>#REF!</v>
      </c>
      <c r="M383" s="196" t="e">
        <f t="shared" ca="1" si="74"/>
        <v>#REF!</v>
      </c>
      <c r="N383" s="198" t="e">
        <f t="shared" ca="1" si="75"/>
        <v>#REF!</v>
      </c>
      <c r="O383" s="197" t="e">
        <f t="shared" ca="1" si="76"/>
        <v>#REF!</v>
      </c>
      <c r="P383" s="198" t="e">
        <f t="shared" ca="1" si="82"/>
        <v>#REF!</v>
      </c>
      <c r="Q383" s="197" t="e">
        <f t="shared" ca="1" si="83"/>
        <v>#REF!</v>
      </c>
      <c r="R383" s="198" t="e">
        <f t="shared" ca="1" si="84"/>
        <v>#REF!</v>
      </c>
      <c r="S383" s="198" t="e">
        <f t="shared" ca="1" si="85"/>
        <v>#REF!</v>
      </c>
      <c r="T383" s="198" t="e">
        <f t="shared" ca="1" si="86"/>
        <v>#REF!</v>
      </c>
      <c r="U383" s="197" t="e">
        <f t="shared" ca="1" si="77"/>
        <v>#REF!</v>
      </c>
      <c r="V383" s="198" t="e">
        <f t="shared" ca="1" si="78"/>
        <v>#REF!</v>
      </c>
      <c r="W383" s="323"/>
      <c r="X383" s="323"/>
      <c r="AB383" s="239"/>
    </row>
    <row r="384" spans="1:28" ht="18" hidden="1" customHeight="1" x14ac:dyDescent="0.25">
      <c r="A384" s="303">
        <v>376</v>
      </c>
      <c r="B384" s="231" t="e">
        <f t="shared" ca="1" si="72"/>
        <v>#REF!</v>
      </c>
      <c r="C384" s="231" t="e">
        <f t="shared" ca="1" si="73"/>
        <v>#REF!</v>
      </c>
      <c r="D384" s="322"/>
      <c r="E384" s="305"/>
      <c r="F384" s="305" t="e">
        <f t="shared" ca="1" si="79"/>
        <v>#REF!</v>
      </c>
      <c r="G384" s="232"/>
      <c r="H384" s="232"/>
      <c r="I384" s="232" t="e">
        <f t="shared" ca="1" si="80"/>
        <v>#REF!</v>
      </c>
      <c r="J384" s="234"/>
      <c r="K384" s="234"/>
      <c r="L384" s="234" t="e">
        <f t="shared" ca="1" si="81"/>
        <v>#REF!</v>
      </c>
      <c r="M384" s="196" t="e">
        <f t="shared" ca="1" si="74"/>
        <v>#REF!</v>
      </c>
      <c r="N384" s="198" t="e">
        <f t="shared" ca="1" si="75"/>
        <v>#REF!</v>
      </c>
      <c r="O384" s="197" t="e">
        <f t="shared" ca="1" si="76"/>
        <v>#REF!</v>
      </c>
      <c r="P384" s="198" t="e">
        <f t="shared" ca="1" si="82"/>
        <v>#REF!</v>
      </c>
      <c r="Q384" s="197" t="e">
        <f t="shared" ca="1" si="83"/>
        <v>#REF!</v>
      </c>
      <c r="R384" s="198" t="e">
        <f t="shared" ca="1" si="84"/>
        <v>#REF!</v>
      </c>
      <c r="S384" s="198" t="e">
        <f t="shared" ca="1" si="85"/>
        <v>#REF!</v>
      </c>
      <c r="T384" s="198" t="e">
        <f t="shared" ca="1" si="86"/>
        <v>#REF!</v>
      </c>
      <c r="U384" s="197" t="e">
        <f t="shared" ca="1" si="77"/>
        <v>#REF!</v>
      </c>
      <c r="V384" s="198" t="e">
        <f t="shared" ca="1" si="78"/>
        <v>#REF!</v>
      </c>
      <c r="W384" s="323"/>
      <c r="X384" s="323"/>
      <c r="AB384" s="239"/>
    </row>
    <row r="385" spans="1:28" ht="18" hidden="1" customHeight="1" x14ac:dyDescent="0.25">
      <c r="A385" s="303">
        <v>377</v>
      </c>
      <c r="B385" s="231" t="e">
        <f t="shared" ca="1" si="72"/>
        <v>#REF!</v>
      </c>
      <c r="C385" s="231" t="e">
        <f t="shared" ca="1" si="73"/>
        <v>#REF!</v>
      </c>
      <c r="D385" s="322"/>
      <c r="E385" s="305"/>
      <c r="F385" s="305" t="e">
        <f t="shared" ca="1" si="79"/>
        <v>#REF!</v>
      </c>
      <c r="G385" s="232"/>
      <c r="H385" s="232"/>
      <c r="I385" s="232" t="e">
        <f t="shared" ca="1" si="80"/>
        <v>#REF!</v>
      </c>
      <c r="J385" s="234"/>
      <c r="K385" s="234"/>
      <c r="L385" s="234" t="e">
        <f t="shared" ca="1" si="81"/>
        <v>#REF!</v>
      </c>
      <c r="M385" s="196" t="e">
        <f t="shared" ca="1" si="74"/>
        <v>#REF!</v>
      </c>
      <c r="N385" s="198" t="e">
        <f t="shared" ca="1" si="75"/>
        <v>#REF!</v>
      </c>
      <c r="O385" s="197" t="e">
        <f t="shared" ca="1" si="76"/>
        <v>#REF!</v>
      </c>
      <c r="P385" s="198" t="e">
        <f t="shared" ca="1" si="82"/>
        <v>#REF!</v>
      </c>
      <c r="Q385" s="197" t="e">
        <f t="shared" ca="1" si="83"/>
        <v>#REF!</v>
      </c>
      <c r="R385" s="198" t="e">
        <f t="shared" ca="1" si="84"/>
        <v>#REF!</v>
      </c>
      <c r="S385" s="198" t="e">
        <f t="shared" ca="1" si="85"/>
        <v>#REF!</v>
      </c>
      <c r="T385" s="198" t="e">
        <f t="shared" ca="1" si="86"/>
        <v>#REF!</v>
      </c>
      <c r="U385" s="197" t="e">
        <f t="shared" ca="1" si="77"/>
        <v>#REF!</v>
      </c>
      <c r="V385" s="198" t="e">
        <f t="shared" ca="1" si="78"/>
        <v>#REF!</v>
      </c>
      <c r="W385" s="323"/>
      <c r="X385" s="323"/>
      <c r="AB385" s="239"/>
    </row>
    <row r="386" spans="1:28" ht="18" hidden="1" customHeight="1" x14ac:dyDescent="0.25">
      <c r="A386" s="303">
        <v>378</v>
      </c>
      <c r="B386" s="231" t="e">
        <f t="shared" ca="1" si="72"/>
        <v>#REF!</v>
      </c>
      <c r="C386" s="231" t="e">
        <f t="shared" ca="1" si="73"/>
        <v>#REF!</v>
      </c>
      <c r="D386" s="322"/>
      <c r="E386" s="305"/>
      <c r="F386" s="305" t="e">
        <f t="shared" ca="1" si="79"/>
        <v>#REF!</v>
      </c>
      <c r="G386" s="232"/>
      <c r="H386" s="232"/>
      <c r="I386" s="232" t="e">
        <f t="shared" ca="1" si="80"/>
        <v>#REF!</v>
      </c>
      <c r="J386" s="234"/>
      <c r="K386" s="234"/>
      <c r="L386" s="234" t="e">
        <f t="shared" ca="1" si="81"/>
        <v>#REF!</v>
      </c>
      <c r="M386" s="196" t="e">
        <f t="shared" ca="1" si="74"/>
        <v>#REF!</v>
      </c>
      <c r="N386" s="198" t="e">
        <f t="shared" ca="1" si="75"/>
        <v>#REF!</v>
      </c>
      <c r="O386" s="197" t="e">
        <f t="shared" ca="1" si="76"/>
        <v>#REF!</v>
      </c>
      <c r="P386" s="198" t="e">
        <f t="shared" ca="1" si="82"/>
        <v>#REF!</v>
      </c>
      <c r="Q386" s="197" t="e">
        <f t="shared" ca="1" si="83"/>
        <v>#REF!</v>
      </c>
      <c r="R386" s="198" t="e">
        <f t="shared" ca="1" si="84"/>
        <v>#REF!</v>
      </c>
      <c r="S386" s="198" t="e">
        <f t="shared" ca="1" si="85"/>
        <v>#REF!</v>
      </c>
      <c r="T386" s="198" t="e">
        <f t="shared" ca="1" si="86"/>
        <v>#REF!</v>
      </c>
      <c r="U386" s="197" t="e">
        <f t="shared" ca="1" si="77"/>
        <v>#REF!</v>
      </c>
      <c r="V386" s="198" t="e">
        <f t="shared" ca="1" si="78"/>
        <v>#REF!</v>
      </c>
      <c r="W386" s="323"/>
      <c r="X386" s="323"/>
      <c r="AB386" s="239"/>
    </row>
    <row r="387" spans="1:28" ht="18" hidden="1" customHeight="1" x14ac:dyDescent="0.25">
      <c r="A387" s="303">
        <v>379</v>
      </c>
      <c r="B387" s="231" t="e">
        <f t="shared" ca="1" si="72"/>
        <v>#REF!</v>
      </c>
      <c r="C387" s="231" t="e">
        <f t="shared" ca="1" si="73"/>
        <v>#REF!</v>
      </c>
      <c r="D387" s="322"/>
      <c r="E387" s="305"/>
      <c r="F387" s="305" t="e">
        <f t="shared" ca="1" si="79"/>
        <v>#REF!</v>
      </c>
      <c r="G387" s="232"/>
      <c r="H387" s="232"/>
      <c r="I387" s="232" t="e">
        <f t="shared" ca="1" si="80"/>
        <v>#REF!</v>
      </c>
      <c r="J387" s="234"/>
      <c r="K387" s="234"/>
      <c r="L387" s="234" t="e">
        <f t="shared" ca="1" si="81"/>
        <v>#REF!</v>
      </c>
      <c r="M387" s="196" t="e">
        <f t="shared" ca="1" si="74"/>
        <v>#REF!</v>
      </c>
      <c r="N387" s="198" t="e">
        <f t="shared" ca="1" si="75"/>
        <v>#REF!</v>
      </c>
      <c r="O387" s="197" t="e">
        <f t="shared" ca="1" si="76"/>
        <v>#REF!</v>
      </c>
      <c r="P387" s="198" t="e">
        <f t="shared" ca="1" si="82"/>
        <v>#REF!</v>
      </c>
      <c r="Q387" s="197" t="e">
        <f t="shared" ca="1" si="83"/>
        <v>#REF!</v>
      </c>
      <c r="R387" s="198" t="e">
        <f t="shared" ca="1" si="84"/>
        <v>#REF!</v>
      </c>
      <c r="S387" s="198" t="e">
        <f t="shared" ca="1" si="85"/>
        <v>#REF!</v>
      </c>
      <c r="T387" s="198" t="e">
        <f t="shared" ca="1" si="86"/>
        <v>#REF!</v>
      </c>
      <c r="U387" s="197" t="e">
        <f t="shared" ca="1" si="77"/>
        <v>#REF!</v>
      </c>
      <c r="V387" s="198" t="e">
        <f t="shared" ca="1" si="78"/>
        <v>#REF!</v>
      </c>
      <c r="W387" s="323"/>
      <c r="X387" s="323"/>
      <c r="AB387" s="239"/>
    </row>
    <row r="388" spans="1:28" ht="18" hidden="1" customHeight="1" x14ac:dyDescent="0.25">
      <c r="A388" s="303">
        <v>380</v>
      </c>
      <c r="B388" s="231" t="e">
        <f t="shared" ca="1" si="72"/>
        <v>#REF!</v>
      </c>
      <c r="C388" s="231" t="e">
        <f t="shared" ca="1" si="73"/>
        <v>#REF!</v>
      </c>
      <c r="D388" s="322"/>
      <c r="E388" s="305"/>
      <c r="F388" s="305" t="e">
        <f t="shared" ca="1" si="79"/>
        <v>#REF!</v>
      </c>
      <c r="G388" s="232"/>
      <c r="H388" s="232"/>
      <c r="I388" s="232" t="e">
        <f t="shared" ca="1" si="80"/>
        <v>#REF!</v>
      </c>
      <c r="J388" s="234"/>
      <c r="K388" s="234"/>
      <c r="L388" s="234" t="e">
        <f t="shared" ca="1" si="81"/>
        <v>#REF!</v>
      </c>
      <c r="M388" s="196" t="e">
        <f t="shared" ca="1" si="74"/>
        <v>#REF!</v>
      </c>
      <c r="N388" s="198" t="e">
        <f t="shared" ca="1" si="75"/>
        <v>#REF!</v>
      </c>
      <c r="O388" s="197" t="e">
        <f t="shared" ca="1" si="76"/>
        <v>#REF!</v>
      </c>
      <c r="P388" s="198" t="e">
        <f t="shared" ca="1" si="82"/>
        <v>#REF!</v>
      </c>
      <c r="Q388" s="197" t="e">
        <f t="shared" ca="1" si="83"/>
        <v>#REF!</v>
      </c>
      <c r="R388" s="198" t="e">
        <f t="shared" ca="1" si="84"/>
        <v>#REF!</v>
      </c>
      <c r="S388" s="198" t="e">
        <f t="shared" ca="1" si="85"/>
        <v>#REF!</v>
      </c>
      <c r="T388" s="198" t="e">
        <f t="shared" ca="1" si="86"/>
        <v>#REF!</v>
      </c>
      <c r="U388" s="197" t="e">
        <f t="shared" ca="1" si="77"/>
        <v>#REF!</v>
      </c>
      <c r="V388" s="198" t="e">
        <f t="shared" ca="1" si="78"/>
        <v>#REF!</v>
      </c>
      <c r="W388" s="323"/>
      <c r="X388" s="323"/>
      <c r="AB388" s="239"/>
    </row>
    <row r="389" spans="1:28" ht="18" hidden="1" customHeight="1" x14ac:dyDescent="0.25">
      <c r="A389" s="303">
        <v>381</v>
      </c>
      <c r="B389" s="231" t="e">
        <f t="shared" ca="1" si="72"/>
        <v>#REF!</v>
      </c>
      <c r="C389" s="231" t="e">
        <f t="shared" ca="1" si="73"/>
        <v>#REF!</v>
      </c>
      <c r="D389" s="322"/>
      <c r="E389" s="305"/>
      <c r="F389" s="305" t="e">
        <f t="shared" ca="1" si="79"/>
        <v>#REF!</v>
      </c>
      <c r="G389" s="232"/>
      <c r="H389" s="232"/>
      <c r="I389" s="232" t="e">
        <f t="shared" ca="1" si="80"/>
        <v>#REF!</v>
      </c>
      <c r="J389" s="234"/>
      <c r="K389" s="234"/>
      <c r="L389" s="234" t="e">
        <f t="shared" ca="1" si="81"/>
        <v>#REF!</v>
      </c>
      <c r="M389" s="196" t="e">
        <f t="shared" ca="1" si="74"/>
        <v>#REF!</v>
      </c>
      <c r="N389" s="198" t="e">
        <f t="shared" ca="1" si="75"/>
        <v>#REF!</v>
      </c>
      <c r="O389" s="197" t="e">
        <f t="shared" ca="1" si="76"/>
        <v>#REF!</v>
      </c>
      <c r="P389" s="198" t="e">
        <f t="shared" ca="1" si="82"/>
        <v>#REF!</v>
      </c>
      <c r="Q389" s="197" t="e">
        <f t="shared" ca="1" si="83"/>
        <v>#REF!</v>
      </c>
      <c r="R389" s="198" t="e">
        <f t="shared" ca="1" si="84"/>
        <v>#REF!</v>
      </c>
      <c r="S389" s="198" t="e">
        <f t="shared" ca="1" si="85"/>
        <v>#REF!</v>
      </c>
      <c r="T389" s="198" t="e">
        <f t="shared" ca="1" si="86"/>
        <v>#REF!</v>
      </c>
      <c r="U389" s="197" t="e">
        <f t="shared" ca="1" si="77"/>
        <v>#REF!</v>
      </c>
      <c r="V389" s="198" t="e">
        <f t="shared" ca="1" si="78"/>
        <v>#REF!</v>
      </c>
      <c r="W389" s="323"/>
      <c r="X389" s="323"/>
      <c r="AB389" s="239"/>
    </row>
    <row r="390" spans="1:28" ht="18" hidden="1" customHeight="1" x14ac:dyDescent="0.25">
      <c r="A390" s="303">
        <v>382</v>
      </c>
      <c r="B390" s="231" t="e">
        <f t="shared" ca="1" si="72"/>
        <v>#REF!</v>
      </c>
      <c r="C390" s="231" t="e">
        <f t="shared" ca="1" si="73"/>
        <v>#REF!</v>
      </c>
      <c r="D390" s="322"/>
      <c r="E390" s="305"/>
      <c r="F390" s="305" t="e">
        <f t="shared" ca="1" si="79"/>
        <v>#REF!</v>
      </c>
      <c r="G390" s="232"/>
      <c r="H390" s="232"/>
      <c r="I390" s="232" t="e">
        <f t="shared" ca="1" si="80"/>
        <v>#REF!</v>
      </c>
      <c r="J390" s="234"/>
      <c r="K390" s="234"/>
      <c r="L390" s="234" t="e">
        <f t="shared" ca="1" si="81"/>
        <v>#REF!</v>
      </c>
      <c r="M390" s="196" t="e">
        <f t="shared" ca="1" si="74"/>
        <v>#REF!</v>
      </c>
      <c r="N390" s="198" t="e">
        <f t="shared" ca="1" si="75"/>
        <v>#REF!</v>
      </c>
      <c r="O390" s="197" t="e">
        <f t="shared" ca="1" si="76"/>
        <v>#REF!</v>
      </c>
      <c r="P390" s="198" t="e">
        <f t="shared" ca="1" si="82"/>
        <v>#REF!</v>
      </c>
      <c r="Q390" s="197" t="e">
        <f t="shared" ca="1" si="83"/>
        <v>#REF!</v>
      </c>
      <c r="R390" s="198" t="e">
        <f t="shared" ca="1" si="84"/>
        <v>#REF!</v>
      </c>
      <c r="S390" s="198" t="e">
        <f t="shared" ca="1" si="85"/>
        <v>#REF!</v>
      </c>
      <c r="T390" s="198" t="e">
        <f t="shared" ca="1" si="86"/>
        <v>#REF!</v>
      </c>
      <c r="U390" s="197" t="e">
        <f t="shared" ca="1" si="77"/>
        <v>#REF!</v>
      </c>
      <c r="V390" s="198" t="e">
        <f t="shared" ca="1" si="78"/>
        <v>#REF!</v>
      </c>
      <c r="W390" s="323"/>
      <c r="X390" s="323"/>
      <c r="AB390" s="239"/>
    </row>
    <row r="391" spans="1:28" ht="18" hidden="1" customHeight="1" x14ac:dyDescent="0.25">
      <c r="A391" s="303">
        <v>383</v>
      </c>
      <c r="B391" s="231" t="e">
        <f t="shared" ca="1" si="72"/>
        <v>#REF!</v>
      </c>
      <c r="C391" s="231" t="e">
        <f t="shared" ca="1" si="73"/>
        <v>#REF!</v>
      </c>
      <c r="D391" s="322"/>
      <c r="E391" s="305"/>
      <c r="F391" s="305" t="e">
        <f t="shared" ca="1" si="79"/>
        <v>#REF!</v>
      </c>
      <c r="G391" s="232"/>
      <c r="H391" s="232"/>
      <c r="I391" s="232" t="e">
        <f t="shared" ca="1" si="80"/>
        <v>#REF!</v>
      </c>
      <c r="J391" s="234"/>
      <c r="K391" s="234"/>
      <c r="L391" s="234" t="e">
        <f t="shared" ca="1" si="81"/>
        <v>#REF!</v>
      </c>
      <c r="M391" s="196" t="e">
        <f t="shared" ca="1" si="74"/>
        <v>#REF!</v>
      </c>
      <c r="N391" s="198" t="e">
        <f t="shared" ca="1" si="75"/>
        <v>#REF!</v>
      </c>
      <c r="O391" s="197" t="e">
        <f t="shared" ca="1" si="76"/>
        <v>#REF!</v>
      </c>
      <c r="P391" s="198" t="e">
        <f t="shared" ca="1" si="82"/>
        <v>#REF!</v>
      </c>
      <c r="Q391" s="197" t="e">
        <f t="shared" ca="1" si="83"/>
        <v>#REF!</v>
      </c>
      <c r="R391" s="198" t="e">
        <f t="shared" ca="1" si="84"/>
        <v>#REF!</v>
      </c>
      <c r="S391" s="198" t="e">
        <f t="shared" ca="1" si="85"/>
        <v>#REF!</v>
      </c>
      <c r="T391" s="198" t="e">
        <f t="shared" ca="1" si="86"/>
        <v>#REF!</v>
      </c>
      <c r="U391" s="197" t="e">
        <f t="shared" ca="1" si="77"/>
        <v>#REF!</v>
      </c>
      <c r="V391" s="198" t="e">
        <f t="shared" ca="1" si="78"/>
        <v>#REF!</v>
      </c>
      <c r="W391" s="323"/>
      <c r="X391" s="323"/>
      <c r="AB391" s="239"/>
    </row>
    <row r="392" spans="1:28" ht="18" hidden="1" customHeight="1" x14ac:dyDescent="0.25">
      <c r="A392" s="303">
        <v>384</v>
      </c>
      <c r="B392" s="231" t="e">
        <f t="shared" ca="1" si="72"/>
        <v>#REF!</v>
      </c>
      <c r="C392" s="231" t="e">
        <f t="shared" ca="1" si="73"/>
        <v>#REF!</v>
      </c>
      <c r="D392" s="322"/>
      <c r="E392" s="305"/>
      <c r="F392" s="305" t="e">
        <f t="shared" ca="1" si="79"/>
        <v>#REF!</v>
      </c>
      <c r="G392" s="232"/>
      <c r="H392" s="232"/>
      <c r="I392" s="232" t="e">
        <f t="shared" ca="1" si="80"/>
        <v>#REF!</v>
      </c>
      <c r="J392" s="234"/>
      <c r="K392" s="234"/>
      <c r="L392" s="234" t="e">
        <f t="shared" ca="1" si="81"/>
        <v>#REF!</v>
      </c>
      <c r="M392" s="196" t="e">
        <f t="shared" ca="1" si="74"/>
        <v>#REF!</v>
      </c>
      <c r="N392" s="198" t="e">
        <f t="shared" ca="1" si="75"/>
        <v>#REF!</v>
      </c>
      <c r="O392" s="197" t="e">
        <f t="shared" ca="1" si="76"/>
        <v>#REF!</v>
      </c>
      <c r="P392" s="198" t="e">
        <f t="shared" ca="1" si="82"/>
        <v>#REF!</v>
      </c>
      <c r="Q392" s="197" t="e">
        <f t="shared" ca="1" si="83"/>
        <v>#REF!</v>
      </c>
      <c r="R392" s="198" t="e">
        <f t="shared" ca="1" si="84"/>
        <v>#REF!</v>
      </c>
      <c r="S392" s="198" t="e">
        <f t="shared" ca="1" si="85"/>
        <v>#REF!</v>
      </c>
      <c r="T392" s="198" t="e">
        <f t="shared" ca="1" si="86"/>
        <v>#REF!</v>
      </c>
      <c r="U392" s="197" t="e">
        <f t="shared" ca="1" si="77"/>
        <v>#REF!</v>
      </c>
      <c r="V392" s="198" t="e">
        <f t="shared" ca="1" si="78"/>
        <v>#REF!</v>
      </c>
      <c r="W392" s="323"/>
      <c r="X392" s="323"/>
      <c r="AB392" s="239"/>
    </row>
    <row r="393" spans="1:28" ht="18" hidden="1" customHeight="1" x14ac:dyDescent="0.25">
      <c r="A393" s="303">
        <v>385</v>
      </c>
      <c r="B393" s="231" t="e">
        <f t="shared" ca="1" si="72"/>
        <v>#REF!</v>
      </c>
      <c r="C393" s="231" t="e">
        <f t="shared" ca="1" si="73"/>
        <v>#REF!</v>
      </c>
      <c r="D393" s="322"/>
      <c r="E393" s="305"/>
      <c r="F393" s="305" t="e">
        <f t="shared" ca="1" si="79"/>
        <v>#REF!</v>
      </c>
      <c r="G393" s="232"/>
      <c r="H393" s="232"/>
      <c r="I393" s="232" t="e">
        <f t="shared" ca="1" si="80"/>
        <v>#REF!</v>
      </c>
      <c r="J393" s="234"/>
      <c r="K393" s="234"/>
      <c r="L393" s="234" t="e">
        <f t="shared" ca="1" si="81"/>
        <v>#REF!</v>
      </c>
      <c r="M393" s="196" t="e">
        <f t="shared" ca="1" si="74"/>
        <v>#REF!</v>
      </c>
      <c r="N393" s="198" t="e">
        <f t="shared" ca="1" si="75"/>
        <v>#REF!</v>
      </c>
      <c r="O393" s="197" t="e">
        <f t="shared" ca="1" si="76"/>
        <v>#REF!</v>
      </c>
      <c r="P393" s="198" t="e">
        <f t="shared" ca="1" si="82"/>
        <v>#REF!</v>
      </c>
      <c r="Q393" s="197" t="e">
        <f t="shared" ca="1" si="83"/>
        <v>#REF!</v>
      </c>
      <c r="R393" s="198" t="e">
        <f t="shared" ca="1" si="84"/>
        <v>#REF!</v>
      </c>
      <c r="S393" s="198" t="e">
        <f t="shared" ca="1" si="85"/>
        <v>#REF!</v>
      </c>
      <c r="T393" s="198" t="e">
        <f t="shared" ca="1" si="86"/>
        <v>#REF!</v>
      </c>
      <c r="U393" s="197" t="e">
        <f t="shared" ca="1" si="77"/>
        <v>#REF!</v>
      </c>
      <c r="V393" s="198" t="e">
        <f t="shared" ca="1" si="78"/>
        <v>#REF!</v>
      </c>
      <c r="W393" s="323"/>
      <c r="X393" s="323"/>
      <c r="AB393" s="239"/>
    </row>
    <row r="394" spans="1:28" ht="18" hidden="1" customHeight="1" x14ac:dyDescent="0.25">
      <c r="A394" s="303">
        <v>386</v>
      </c>
      <c r="B394" s="231" t="e">
        <f t="shared" ref="B394:B457" ca="1" si="87">INDIRECT(CONCATENATE($C$507,$D$507,"!$B",$A394 + 8))</f>
        <v>#REF!</v>
      </c>
      <c r="C394" s="231" t="e">
        <f t="shared" ref="C394:C457" ca="1" si="88">INDIRECT(CONCATENATE($C$507,$D$507,"!$C",$A394 + 8))</f>
        <v>#REF!</v>
      </c>
      <c r="D394" s="322"/>
      <c r="E394" s="305"/>
      <c r="F394" s="305" t="e">
        <f t="shared" ca="1" si="79"/>
        <v>#REF!</v>
      </c>
      <c r="G394" s="232"/>
      <c r="H394" s="232"/>
      <c r="I394" s="232" t="e">
        <f t="shared" ca="1" si="80"/>
        <v>#REF!</v>
      </c>
      <c r="J394" s="234"/>
      <c r="K394" s="234"/>
      <c r="L394" s="234" t="e">
        <f t="shared" ca="1" si="81"/>
        <v>#REF!</v>
      </c>
      <c r="M394" s="196" t="e">
        <f t="shared" ref="M394:M457" ca="1" si="89">IF(I394&lt;VLOOKUP(L394,$M$505:$Q$513,2),0,VLOOKUP(L394,$M$505:$Q$513,3))</f>
        <v>#REF!</v>
      </c>
      <c r="N394" s="198" t="e">
        <f t="shared" ref="N394:N457" ca="1" si="90">ROUNDDOWN(O394,0)</f>
        <v>#REF!</v>
      </c>
      <c r="O394" s="197" t="e">
        <f t="shared" ref="O394:O457" ca="1" si="91">I394*M394/100</f>
        <v>#REF!</v>
      </c>
      <c r="P394" s="198" t="e">
        <f t="shared" ca="1" si="82"/>
        <v>#REF!</v>
      </c>
      <c r="Q394" s="197" t="e">
        <f t="shared" ca="1" si="83"/>
        <v>#REF!</v>
      </c>
      <c r="R394" s="198" t="e">
        <f t="shared" ca="1" si="84"/>
        <v>#REF!</v>
      </c>
      <c r="S394" s="198" t="e">
        <f t="shared" ca="1" si="85"/>
        <v>#REF!</v>
      </c>
      <c r="T394" s="198" t="e">
        <f t="shared" ca="1" si="86"/>
        <v>#REF!</v>
      </c>
      <c r="U394" s="197" t="e">
        <f t="shared" ref="U394:U457" ca="1" si="92">N394*V394/100</f>
        <v>#REF!</v>
      </c>
      <c r="V394" s="198" t="e">
        <f t="shared" ref="V394:V457" ca="1" si="93">IF(I394&lt;VLOOKUP(L394,$M$505:$Q$513,2),0,VLOOKUP(L394,$M$505:$Q$513,5))</f>
        <v>#REF!</v>
      </c>
      <c r="W394" s="323"/>
      <c r="X394" s="323"/>
      <c r="AB394" s="239"/>
    </row>
    <row r="395" spans="1:28" ht="18" hidden="1" customHeight="1" x14ac:dyDescent="0.25">
      <c r="A395" s="303">
        <v>387</v>
      </c>
      <c r="B395" s="231" t="e">
        <f t="shared" ca="1" si="87"/>
        <v>#REF!</v>
      </c>
      <c r="C395" s="231" t="e">
        <f t="shared" ca="1" si="88"/>
        <v>#REF!</v>
      </c>
      <c r="D395" s="322"/>
      <c r="E395" s="305"/>
      <c r="F395" s="305" t="e">
        <f t="shared" ref="F395:F458" ca="1" si="94">INDIRECT(CONCATENATE($C$507,$D$507,"!$Z",$A395 + 8))</f>
        <v>#REF!</v>
      </c>
      <c r="G395" s="232"/>
      <c r="H395" s="232"/>
      <c r="I395" s="232" t="e">
        <f t="shared" ref="I395:I458" ca="1" si="95">INDIRECT(CONCATENATE($C$507,$D$507,"!$AD",$A395 + 8))</f>
        <v>#REF!</v>
      </c>
      <c r="J395" s="234"/>
      <c r="K395" s="234"/>
      <c r="L395" s="234" t="e">
        <f t="shared" ref="L395:L458" ca="1" si="96">INDIRECT(CONCATENATE($C$507,$D$507,"!$V",$A395 + 8))</f>
        <v>#REF!</v>
      </c>
      <c r="M395" s="196" t="e">
        <f t="shared" ca="1" si="89"/>
        <v>#REF!</v>
      </c>
      <c r="N395" s="198" t="e">
        <f t="shared" ca="1" si="90"/>
        <v>#REF!</v>
      </c>
      <c r="O395" s="197" t="e">
        <f t="shared" ca="1" si="91"/>
        <v>#REF!</v>
      </c>
      <c r="P395" s="198" t="e">
        <f t="shared" ref="P395:P458" ca="1" si="97">ROUNDDOWN(Q395,0)</f>
        <v>#REF!</v>
      </c>
      <c r="Q395" s="197" t="e">
        <f t="shared" ref="Q395:Q458" ca="1" si="98">N395*R395/100</f>
        <v>#REF!</v>
      </c>
      <c r="R395" s="198" t="e">
        <f t="shared" ref="R395:R458" ca="1" si="99">IF(I395&lt;VLOOKUP(L395,$M$505:$Q$513,2),0,VLOOKUP(L395,$M$505:$Q$513,4))</f>
        <v>#REF!</v>
      </c>
      <c r="S395" s="198" t="e">
        <f t="shared" ref="S395:S458" ca="1" si="100">N395-P395-T395</f>
        <v>#REF!</v>
      </c>
      <c r="T395" s="198" t="e">
        <f t="shared" ref="T395:T458" ca="1" si="101">ROUNDDOWN(U395,0)</f>
        <v>#REF!</v>
      </c>
      <c r="U395" s="197" t="e">
        <f t="shared" ca="1" si="92"/>
        <v>#REF!</v>
      </c>
      <c r="V395" s="198" t="e">
        <f t="shared" ca="1" si="93"/>
        <v>#REF!</v>
      </c>
      <c r="W395" s="323"/>
      <c r="X395" s="323"/>
      <c r="AB395" s="239"/>
    </row>
    <row r="396" spans="1:28" ht="18" hidden="1" customHeight="1" x14ac:dyDescent="0.25">
      <c r="A396" s="303">
        <v>388</v>
      </c>
      <c r="B396" s="231" t="e">
        <f t="shared" ca="1" si="87"/>
        <v>#REF!</v>
      </c>
      <c r="C396" s="231" t="e">
        <f t="shared" ca="1" si="88"/>
        <v>#REF!</v>
      </c>
      <c r="D396" s="322"/>
      <c r="E396" s="305"/>
      <c r="F396" s="305" t="e">
        <f t="shared" ca="1" si="94"/>
        <v>#REF!</v>
      </c>
      <c r="G396" s="232"/>
      <c r="H396" s="232"/>
      <c r="I396" s="232" t="e">
        <f t="shared" ca="1" si="95"/>
        <v>#REF!</v>
      </c>
      <c r="J396" s="234"/>
      <c r="K396" s="234"/>
      <c r="L396" s="234" t="e">
        <f t="shared" ca="1" si="96"/>
        <v>#REF!</v>
      </c>
      <c r="M396" s="196" t="e">
        <f t="shared" ca="1" si="89"/>
        <v>#REF!</v>
      </c>
      <c r="N396" s="198" t="e">
        <f t="shared" ca="1" si="90"/>
        <v>#REF!</v>
      </c>
      <c r="O396" s="197" t="e">
        <f t="shared" ca="1" si="91"/>
        <v>#REF!</v>
      </c>
      <c r="P396" s="198" t="e">
        <f t="shared" ca="1" si="97"/>
        <v>#REF!</v>
      </c>
      <c r="Q396" s="197" t="e">
        <f t="shared" ca="1" si="98"/>
        <v>#REF!</v>
      </c>
      <c r="R396" s="198" t="e">
        <f t="shared" ca="1" si="99"/>
        <v>#REF!</v>
      </c>
      <c r="S396" s="198" t="e">
        <f t="shared" ca="1" si="100"/>
        <v>#REF!</v>
      </c>
      <c r="T396" s="198" t="e">
        <f t="shared" ca="1" si="101"/>
        <v>#REF!</v>
      </c>
      <c r="U396" s="197" t="e">
        <f t="shared" ca="1" si="92"/>
        <v>#REF!</v>
      </c>
      <c r="V396" s="198" t="e">
        <f t="shared" ca="1" si="93"/>
        <v>#REF!</v>
      </c>
      <c r="W396" s="323"/>
      <c r="X396" s="323"/>
      <c r="AB396" s="239"/>
    </row>
    <row r="397" spans="1:28" ht="18" hidden="1" customHeight="1" x14ac:dyDescent="0.25">
      <c r="A397" s="303">
        <v>389</v>
      </c>
      <c r="B397" s="231" t="e">
        <f t="shared" ca="1" si="87"/>
        <v>#REF!</v>
      </c>
      <c r="C397" s="231" t="e">
        <f t="shared" ca="1" si="88"/>
        <v>#REF!</v>
      </c>
      <c r="D397" s="322"/>
      <c r="E397" s="305"/>
      <c r="F397" s="305" t="e">
        <f t="shared" ca="1" si="94"/>
        <v>#REF!</v>
      </c>
      <c r="G397" s="232"/>
      <c r="H397" s="232"/>
      <c r="I397" s="232" t="e">
        <f t="shared" ca="1" si="95"/>
        <v>#REF!</v>
      </c>
      <c r="J397" s="234"/>
      <c r="K397" s="234"/>
      <c r="L397" s="234" t="e">
        <f t="shared" ca="1" si="96"/>
        <v>#REF!</v>
      </c>
      <c r="M397" s="196" t="e">
        <f t="shared" ca="1" si="89"/>
        <v>#REF!</v>
      </c>
      <c r="N397" s="198" t="e">
        <f t="shared" ca="1" si="90"/>
        <v>#REF!</v>
      </c>
      <c r="O397" s="197" t="e">
        <f t="shared" ca="1" si="91"/>
        <v>#REF!</v>
      </c>
      <c r="P397" s="198" t="e">
        <f t="shared" ca="1" si="97"/>
        <v>#REF!</v>
      </c>
      <c r="Q397" s="197" t="e">
        <f t="shared" ca="1" si="98"/>
        <v>#REF!</v>
      </c>
      <c r="R397" s="198" t="e">
        <f t="shared" ca="1" si="99"/>
        <v>#REF!</v>
      </c>
      <c r="S397" s="198" t="e">
        <f t="shared" ca="1" si="100"/>
        <v>#REF!</v>
      </c>
      <c r="T397" s="198" t="e">
        <f t="shared" ca="1" si="101"/>
        <v>#REF!</v>
      </c>
      <c r="U397" s="197" t="e">
        <f t="shared" ca="1" si="92"/>
        <v>#REF!</v>
      </c>
      <c r="V397" s="198" t="e">
        <f t="shared" ca="1" si="93"/>
        <v>#REF!</v>
      </c>
      <c r="W397" s="323"/>
      <c r="X397" s="323"/>
      <c r="AB397" s="239"/>
    </row>
    <row r="398" spans="1:28" ht="18" hidden="1" customHeight="1" x14ac:dyDescent="0.25">
      <c r="A398" s="303">
        <v>390</v>
      </c>
      <c r="B398" s="231" t="e">
        <f t="shared" ca="1" si="87"/>
        <v>#REF!</v>
      </c>
      <c r="C398" s="231" t="e">
        <f t="shared" ca="1" si="88"/>
        <v>#REF!</v>
      </c>
      <c r="D398" s="322"/>
      <c r="E398" s="305"/>
      <c r="F398" s="305" t="e">
        <f t="shared" ca="1" si="94"/>
        <v>#REF!</v>
      </c>
      <c r="G398" s="232"/>
      <c r="H398" s="232"/>
      <c r="I398" s="232" t="e">
        <f t="shared" ca="1" si="95"/>
        <v>#REF!</v>
      </c>
      <c r="J398" s="234"/>
      <c r="K398" s="234"/>
      <c r="L398" s="234" t="e">
        <f t="shared" ca="1" si="96"/>
        <v>#REF!</v>
      </c>
      <c r="M398" s="196" t="e">
        <f t="shared" ca="1" si="89"/>
        <v>#REF!</v>
      </c>
      <c r="N398" s="198" t="e">
        <f t="shared" ca="1" si="90"/>
        <v>#REF!</v>
      </c>
      <c r="O398" s="197" t="e">
        <f t="shared" ca="1" si="91"/>
        <v>#REF!</v>
      </c>
      <c r="P398" s="198" t="e">
        <f t="shared" ca="1" si="97"/>
        <v>#REF!</v>
      </c>
      <c r="Q398" s="197" t="e">
        <f t="shared" ca="1" si="98"/>
        <v>#REF!</v>
      </c>
      <c r="R398" s="198" t="e">
        <f t="shared" ca="1" si="99"/>
        <v>#REF!</v>
      </c>
      <c r="S398" s="198" t="e">
        <f t="shared" ca="1" si="100"/>
        <v>#REF!</v>
      </c>
      <c r="T398" s="198" t="e">
        <f t="shared" ca="1" si="101"/>
        <v>#REF!</v>
      </c>
      <c r="U398" s="197" t="e">
        <f t="shared" ca="1" si="92"/>
        <v>#REF!</v>
      </c>
      <c r="V398" s="198" t="e">
        <f t="shared" ca="1" si="93"/>
        <v>#REF!</v>
      </c>
      <c r="W398" s="323"/>
      <c r="X398" s="323"/>
      <c r="AB398" s="239"/>
    </row>
    <row r="399" spans="1:28" ht="18" hidden="1" customHeight="1" x14ac:dyDescent="0.25">
      <c r="A399" s="303">
        <v>391</v>
      </c>
      <c r="B399" s="231" t="e">
        <f t="shared" ca="1" si="87"/>
        <v>#REF!</v>
      </c>
      <c r="C399" s="231" t="e">
        <f t="shared" ca="1" si="88"/>
        <v>#REF!</v>
      </c>
      <c r="D399" s="322"/>
      <c r="E399" s="305"/>
      <c r="F399" s="305" t="e">
        <f t="shared" ca="1" si="94"/>
        <v>#REF!</v>
      </c>
      <c r="G399" s="232"/>
      <c r="H399" s="232"/>
      <c r="I399" s="232" t="e">
        <f t="shared" ca="1" si="95"/>
        <v>#REF!</v>
      </c>
      <c r="J399" s="234"/>
      <c r="K399" s="234"/>
      <c r="L399" s="234" t="e">
        <f t="shared" ca="1" si="96"/>
        <v>#REF!</v>
      </c>
      <c r="M399" s="196" t="e">
        <f t="shared" ca="1" si="89"/>
        <v>#REF!</v>
      </c>
      <c r="N399" s="198" t="e">
        <f t="shared" ca="1" si="90"/>
        <v>#REF!</v>
      </c>
      <c r="O399" s="197" t="e">
        <f t="shared" ca="1" si="91"/>
        <v>#REF!</v>
      </c>
      <c r="P399" s="198" t="e">
        <f t="shared" ca="1" si="97"/>
        <v>#REF!</v>
      </c>
      <c r="Q399" s="197" t="e">
        <f t="shared" ca="1" si="98"/>
        <v>#REF!</v>
      </c>
      <c r="R399" s="198" t="e">
        <f t="shared" ca="1" si="99"/>
        <v>#REF!</v>
      </c>
      <c r="S399" s="198" t="e">
        <f t="shared" ca="1" si="100"/>
        <v>#REF!</v>
      </c>
      <c r="T399" s="198" t="e">
        <f t="shared" ca="1" si="101"/>
        <v>#REF!</v>
      </c>
      <c r="U399" s="197" t="e">
        <f t="shared" ca="1" si="92"/>
        <v>#REF!</v>
      </c>
      <c r="V399" s="198" t="e">
        <f t="shared" ca="1" si="93"/>
        <v>#REF!</v>
      </c>
      <c r="W399" s="323"/>
      <c r="X399" s="323"/>
      <c r="AB399" s="239"/>
    </row>
    <row r="400" spans="1:28" ht="18" hidden="1" customHeight="1" x14ac:dyDescent="0.25">
      <c r="A400" s="303">
        <v>392</v>
      </c>
      <c r="B400" s="231" t="e">
        <f t="shared" ca="1" si="87"/>
        <v>#REF!</v>
      </c>
      <c r="C400" s="231" t="e">
        <f t="shared" ca="1" si="88"/>
        <v>#REF!</v>
      </c>
      <c r="D400" s="322"/>
      <c r="E400" s="305"/>
      <c r="F400" s="305" t="e">
        <f t="shared" ca="1" si="94"/>
        <v>#REF!</v>
      </c>
      <c r="G400" s="232"/>
      <c r="H400" s="232"/>
      <c r="I400" s="232" t="e">
        <f t="shared" ca="1" si="95"/>
        <v>#REF!</v>
      </c>
      <c r="J400" s="234"/>
      <c r="K400" s="234"/>
      <c r="L400" s="234" t="e">
        <f t="shared" ca="1" si="96"/>
        <v>#REF!</v>
      </c>
      <c r="M400" s="196" t="e">
        <f t="shared" ca="1" si="89"/>
        <v>#REF!</v>
      </c>
      <c r="N400" s="198" t="e">
        <f t="shared" ca="1" si="90"/>
        <v>#REF!</v>
      </c>
      <c r="O400" s="197" t="e">
        <f t="shared" ca="1" si="91"/>
        <v>#REF!</v>
      </c>
      <c r="P400" s="198" t="e">
        <f t="shared" ca="1" si="97"/>
        <v>#REF!</v>
      </c>
      <c r="Q400" s="197" t="e">
        <f t="shared" ca="1" si="98"/>
        <v>#REF!</v>
      </c>
      <c r="R400" s="198" t="e">
        <f t="shared" ca="1" si="99"/>
        <v>#REF!</v>
      </c>
      <c r="S400" s="198" t="e">
        <f t="shared" ca="1" si="100"/>
        <v>#REF!</v>
      </c>
      <c r="T400" s="198" t="e">
        <f t="shared" ca="1" si="101"/>
        <v>#REF!</v>
      </c>
      <c r="U400" s="197" t="e">
        <f t="shared" ca="1" si="92"/>
        <v>#REF!</v>
      </c>
      <c r="V400" s="198" t="e">
        <f t="shared" ca="1" si="93"/>
        <v>#REF!</v>
      </c>
      <c r="W400" s="323"/>
      <c r="X400" s="323"/>
      <c r="AB400" s="239"/>
    </row>
    <row r="401" spans="1:28" ht="18" hidden="1" customHeight="1" x14ac:dyDescent="0.25">
      <c r="A401" s="303">
        <v>393</v>
      </c>
      <c r="B401" s="231" t="e">
        <f t="shared" ca="1" si="87"/>
        <v>#REF!</v>
      </c>
      <c r="C401" s="231" t="e">
        <f t="shared" ca="1" si="88"/>
        <v>#REF!</v>
      </c>
      <c r="D401" s="322"/>
      <c r="E401" s="305"/>
      <c r="F401" s="305" t="e">
        <f t="shared" ca="1" si="94"/>
        <v>#REF!</v>
      </c>
      <c r="G401" s="232"/>
      <c r="H401" s="232"/>
      <c r="I401" s="232" t="e">
        <f t="shared" ca="1" si="95"/>
        <v>#REF!</v>
      </c>
      <c r="J401" s="234"/>
      <c r="K401" s="234"/>
      <c r="L401" s="234" t="e">
        <f t="shared" ca="1" si="96"/>
        <v>#REF!</v>
      </c>
      <c r="M401" s="196" t="e">
        <f t="shared" ca="1" si="89"/>
        <v>#REF!</v>
      </c>
      <c r="N401" s="198" t="e">
        <f t="shared" ca="1" si="90"/>
        <v>#REF!</v>
      </c>
      <c r="O401" s="197" t="e">
        <f t="shared" ca="1" si="91"/>
        <v>#REF!</v>
      </c>
      <c r="P401" s="198" t="e">
        <f t="shared" ca="1" si="97"/>
        <v>#REF!</v>
      </c>
      <c r="Q401" s="197" t="e">
        <f t="shared" ca="1" si="98"/>
        <v>#REF!</v>
      </c>
      <c r="R401" s="198" t="e">
        <f t="shared" ca="1" si="99"/>
        <v>#REF!</v>
      </c>
      <c r="S401" s="198" t="e">
        <f t="shared" ca="1" si="100"/>
        <v>#REF!</v>
      </c>
      <c r="T401" s="198" t="e">
        <f t="shared" ca="1" si="101"/>
        <v>#REF!</v>
      </c>
      <c r="U401" s="197" t="e">
        <f t="shared" ca="1" si="92"/>
        <v>#REF!</v>
      </c>
      <c r="V401" s="198" t="e">
        <f t="shared" ca="1" si="93"/>
        <v>#REF!</v>
      </c>
      <c r="W401" s="323"/>
      <c r="X401" s="323"/>
      <c r="AB401" s="239"/>
    </row>
    <row r="402" spans="1:28" ht="18" hidden="1" customHeight="1" x14ac:dyDescent="0.25">
      <c r="A402" s="303">
        <v>394</v>
      </c>
      <c r="B402" s="231" t="e">
        <f t="shared" ca="1" si="87"/>
        <v>#REF!</v>
      </c>
      <c r="C402" s="231" t="e">
        <f t="shared" ca="1" si="88"/>
        <v>#REF!</v>
      </c>
      <c r="D402" s="322"/>
      <c r="E402" s="305"/>
      <c r="F402" s="305" t="e">
        <f t="shared" ca="1" si="94"/>
        <v>#REF!</v>
      </c>
      <c r="G402" s="232"/>
      <c r="H402" s="232"/>
      <c r="I402" s="232" t="e">
        <f t="shared" ca="1" si="95"/>
        <v>#REF!</v>
      </c>
      <c r="J402" s="234"/>
      <c r="K402" s="234"/>
      <c r="L402" s="234" t="e">
        <f t="shared" ca="1" si="96"/>
        <v>#REF!</v>
      </c>
      <c r="M402" s="196" t="e">
        <f t="shared" ca="1" si="89"/>
        <v>#REF!</v>
      </c>
      <c r="N402" s="198" t="e">
        <f t="shared" ca="1" si="90"/>
        <v>#REF!</v>
      </c>
      <c r="O402" s="197" t="e">
        <f t="shared" ca="1" si="91"/>
        <v>#REF!</v>
      </c>
      <c r="P402" s="198" t="e">
        <f t="shared" ca="1" si="97"/>
        <v>#REF!</v>
      </c>
      <c r="Q402" s="197" t="e">
        <f t="shared" ca="1" si="98"/>
        <v>#REF!</v>
      </c>
      <c r="R402" s="198" t="e">
        <f t="shared" ca="1" si="99"/>
        <v>#REF!</v>
      </c>
      <c r="S402" s="198" t="e">
        <f t="shared" ca="1" si="100"/>
        <v>#REF!</v>
      </c>
      <c r="T402" s="198" t="e">
        <f t="shared" ca="1" si="101"/>
        <v>#REF!</v>
      </c>
      <c r="U402" s="197" t="e">
        <f t="shared" ca="1" si="92"/>
        <v>#REF!</v>
      </c>
      <c r="V402" s="198" t="e">
        <f t="shared" ca="1" si="93"/>
        <v>#REF!</v>
      </c>
      <c r="W402" s="323"/>
      <c r="X402" s="323"/>
      <c r="AB402" s="239"/>
    </row>
    <row r="403" spans="1:28" ht="18" hidden="1" customHeight="1" x14ac:dyDescent="0.25">
      <c r="A403" s="303">
        <v>395</v>
      </c>
      <c r="B403" s="231" t="e">
        <f t="shared" ca="1" si="87"/>
        <v>#REF!</v>
      </c>
      <c r="C403" s="231" t="e">
        <f t="shared" ca="1" si="88"/>
        <v>#REF!</v>
      </c>
      <c r="D403" s="322"/>
      <c r="E403" s="305"/>
      <c r="F403" s="305" t="e">
        <f t="shared" ca="1" si="94"/>
        <v>#REF!</v>
      </c>
      <c r="G403" s="232"/>
      <c r="H403" s="232"/>
      <c r="I403" s="232" t="e">
        <f t="shared" ca="1" si="95"/>
        <v>#REF!</v>
      </c>
      <c r="J403" s="234"/>
      <c r="K403" s="234"/>
      <c r="L403" s="234" t="e">
        <f t="shared" ca="1" si="96"/>
        <v>#REF!</v>
      </c>
      <c r="M403" s="196" t="e">
        <f t="shared" ca="1" si="89"/>
        <v>#REF!</v>
      </c>
      <c r="N403" s="198" t="e">
        <f t="shared" ca="1" si="90"/>
        <v>#REF!</v>
      </c>
      <c r="O403" s="197" t="e">
        <f t="shared" ca="1" si="91"/>
        <v>#REF!</v>
      </c>
      <c r="P403" s="198" t="e">
        <f t="shared" ca="1" si="97"/>
        <v>#REF!</v>
      </c>
      <c r="Q403" s="197" t="e">
        <f t="shared" ca="1" si="98"/>
        <v>#REF!</v>
      </c>
      <c r="R403" s="198" t="e">
        <f t="shared" ca="1" si="99"/>
        <v>#REF!</v>
      </c>
      <c r="S403" s="198" t="e">
        <f t="shared" ca="1" si="100"/>
        <v>#REF!</v>
      </c>
      <c r="T403" s="198" t="e">
        <f t="shared" ca="1" si="101"/>
        <v>#REF!</v>
      </c>
      <c r="U403" s="197" t="e">
        <f t="shared" ca="1" si="92"/>
        <v>#REF!</v>
      </c>
      <c r="V403" s="198" t="e">
        <f t="shared" ca="1" si="93"/>
        <v>#REF!</v>
      </c>
      <c r="W403" s="323"/>
      <c r="X403" s="323"/>
      <c r="AB403" s="239"/>
    </row>
    <row r="404" spans="1:28" ht="18" hidden="1" customHeight="1" x14ac:dyDescent="0.25">
      <c r="A404" s="303">
        <v>396</v>
      </c>
      <c r="B404" s="231" t="e">
        <f t="shared" ca="1" si="87"/>
        <v>#REF!</v>
      </c>
      <c r="C404" s="231" t="e">
        <f t="shared" ca="1" si="88"/>
        <v>#REF!</v>
      </c>
      <c r="D404" s="322"/>
      <c r="E404" s="305"/>
      <c r="F404" s="305" t="e">
        <f t="shared" ca="1" si="94"/>
        <v>#REF!</v>
      </c>
      <c r="G404" s="232"/>
      <c r="H404" s="232"/>
      <c r="I404" s="232" t="e">
        <f t="shared" ca="1" si="95"/>
        <v>#REF!</v>
      </c>
      <c r="J404" s="234"/>
      <c r="K404" s="234"/>
      <c r="L404" s="234" t="e">
        <f t="shared" ca="1" si="96"/>
        <v>#REF!</v>
      </c>
      <c r="M404" s="196" t="e">
        <f t="shared" ca="1" si="89"/>
        <v>#REF!</v>
      </c>
      <c r="N404" s="198" t="e">
        <f t="shared" ca="1" si="90"/>
        <v>#REF!</v>
      </c>
      <c r="O404" s="197" t="e">
        <f t="shared" ca="1" si="91"/>
        <v>#REF!</v>
      </c>
      <c r="P404" s="198" t="e">
        <f t="shared" ca="1" si="97"/>
        <v>#REF!</v>
      </c>
      <c r="Q404" s="197" t="e">
        <f t="shared" ca="1" si="98"/>
        <v>#REF!</v>
      </c>
      <c r="R404" s="198" t="e">
        <f t="shared" ca="1" si="99"/>
        <v>#REF!</v>
      </c>
      <c r="S404" s="198" t="e">
        <f t="shared" ca="1" si="100"/>
        <v>#REF!</v>
      </c>
      <c r="T404" s="198" t="e">
        <f t="shared" ca="1" si="101"/>
        <v>#REF!</v>
      </c>
      <c r="U404" s="197" t="e">
        <f t="shared" ca="1" si="92"/>
        <v>#REF!</v>
      </c>
      <c r="V404" s="198" t="e">
        <f t="shared" ca="1" si="93"/>
        <v>#REF!</v>
      </c>
      <c r="W404" s="323"/>
      <c r="X404" s="323"/>
      <c r="AB404" s="239"/>
    </row>
    <row r="405" spans="1:28" ht="18" hidden="1" customHeight="1" x14ac:dyDescent="0.25">
      <c r="A405" s="303">
        <v>397</v>
      </c>
      <c r="B405" s="231" t="e">
        <f t="shared" ca="1" si="87"/>
        <v>#REF!</v>
      </c>
      <c r="C405" s="231" t="e">
        <f t="shared" ca="1" si="88"/>
        <v>#REF!</v>
      </c>
      <c r="D405" s="322"/>
      <c r="E405" s="305"/>
      <c r="F405" s="305" t="e">
        <f t="shared" ca="1" si="94"/>
        <v>#REF!</v>
      </c>
      <c r="G405" s="232"/>
      <c r="H405" s="232"/>
      <c r="I405" s="232" t="e">
        <f t="shared" ca="1" si="95"/>
        <v>#REF!</v>
      </c>
      <c r="J405" s="234"/>
      <c r="K405" s="234"/>
      <c r="L405" s="234" t="e">
        <f t="shared" ca="1" si="96"/>
        <v>#REF!</v>
      </c>
      <c r="M405" s="196" t="e">
        <f t="shared" ca="1" si="89"/>
        <v>#REF!</v>
      </c>
      <c r="N405" s="198" t="e">
        <f t="shared" ca="1" si="90"/>
        <v>#REF!</v>
      </c>
      <c r="O405" s="197" t="e">
        <f t="shared" ca="1" si="91"/>
        <v>#REF!</v>
      </c>
      <c r="P405" s="198" t="e">
        <f t="shared" ca="1" si="97"/>
        <v>#REF!</v>
      </c>
      <c r="Q405" s="197" t="e">
        <f t="shared" ca="1" si="98"/>
        <v>#REF!</v>
      </c>
      <c r="R405" s="198" t="e">
        <f t="shared" ca="1" si="99"/>
        <v>#REF!</v>
      </c>
      <c r="S405" s="198" t="e">
        <f t="shared" ca="1" si="100"/>
        <v>#REF!</v>
      </c>
      <c r="T405" s="198" t="e">
        <f t="shared" ca="1" si="101"/>
        <v>#REF!</v>
      </c>
      <c r="U405" s="197" t="e">
        <f t="shared" ca="1" si="92"/>
        <v>#REF!</v>
      </c>
      <c r="V405" s="198" t="e">
        <f t="shared" ca="1" si="93"/>
        <v>#REF!</v>
      </c>
      <c r="W405" s="323"/>
      <c r="X405" s="323"/>
      <c r="AB405" s="239"/>
    </row>
    <row r="406" spans="1:28" ht="18" hidden="1" customHeight="1" x14ac:dyDescent="0.25">
      <c r="A406" s="303">
        <v>398</v>
      </c>
      <c r="B406" s="231" t="e">
        <f t="shared" ca="1" si="87"/>
        <v>#REF!</v>
      </c>
      <c r="C406" s="231" t="e">
        <f t="shared" ca="1" si="88"/>
        <v>#REF!</v>
      </c>
      <c r="D406" s="322"/>
      <c r="E406" s="305"/>
      <c r="F406" s="305" t="e">
        <f t="shared" ca="1" si="94"/>
        <v>#REF!</v>
      </c>
      <c r="G406" s="232"/>
      <c r="H406" s="232"/>
      <c r="I406" s="232" t="e">
        <f t="shared" ca="1" si="95"/>
        <v>#REF!</v>
      </c>
      <c r="J406" s="234"/>
      <c r="K406" s="234"/>
      <c r="L406" s="234" t="e">
        <f t="shared" ca="1" si="96"/>
        <v>#REF!</v>
      </c>
      <c r="M406" s="196" t="e">
        <f t="shared" ca="1" si="89"/>
        <v>#REF!</v>
      </c>
      <c r="N406" s="198" t="e">
        <f t="shared" ca="1" si="90"/>
        <v>#REF!</v>
      </c>
      <c r="O406" s="197" t="e">
        <f t="shared" ca="1" si="91"/>
        <v>#REF!</v>
      </c>
      <c r="P406" s="198" t="e">
        <f t="shared" ca="1" si="97"/>
        <v>#REF!</v>
      </c>
      <c r="Q406" s="197" t="e">
        <f t="shared" ca="1" si="98"/>
        <v>#REF!</v>
      </c>
      <c r="R406" s="198" t="e">
        <f t="shared" ca="1" si="99"/>
        <v>#REF!</v>
      </c>
      <c r="S406" s="198" t="e">
        <f t="shared" ca="1" si="100"/>
        <v>#REF!</v>
      </c>
      <c r="T406" s="198" t="e">
        <f t="shared" ca="1" si="101"/>
        <v>#REF!</v>
      </c>
      <c r="U406" s="197" t="e">
        <f t="shared" ca="1" si="92"/>
        <v>#REF!</v>
      </c>
      <c r="V406" s="198" t="e">
        <f t="shared" ca="1" si="93"/>
        <v>#REF!</v>
      </c>
      <c r="W406" s="323"/>
      <c r="X406" s="323"/>
      <c r="AB406" s="239"/>
    </row>
    <row r="407" spans="1:28" ht="18" hidden="1" customHeight="1" x14ac:dyDescent="0.25">
      <c r="A407" s="303">
        <v>399</v>
      </c>
      <c r="B407" s="231" t="e">
        <f t="shared" ca="1" si="87"/>
        <v>#REF!</v>
      </c>
      <c r="C407" s="231" t="e">
        <f t="shared" ca="1" si="88"/>
        <v>#REF!</v>
      </c>
      <c r="D407" s="322"/>
      <c r="E407" s="305"/>
      <c r="F407" s="305" t="e">
        <f t="shared" ca="1" si="94"/>
        <v>#REF!</v>
      </c>
      <c r="G407" s="232"/>
      <c r="H407" s="232"/>
      <c r="I407" s="232" t="e">
        <f t="shared" ca="1" si="95"/>
        <v>#REF!</v>
      </c>
      <c r="J407" s="234"/>
      <c r="K407" s="234"/>
      <c r="L407" s="234" t="e">
        <f t="shared" ca="1" si="96"/>
        <v>#REF!</v>
      </c>
      <c r="M407" s="196" t="e">
        <f t="shared" ca="1" si="89"/>
        <v>#REF!</v>
      </c>
      <c r="N407" s="198" t="e">
        <f t="shared" ca="1" si="90"/>
        <v>#REF!</v>
      </c>
      <c r="O407" s="197" t="e">
        <f t="shared" ca="1" si="91"/>
        <v>#REF!</v>
      </c>
      <c r="P407" s="198" t="e">
        <f t="shared" ca="1" si="97"/>
        <v>#REF!</v>
      </c>
      <c r="Q407" s="197" t="e">
        <f t="shared" ca="1" si="98"/>
        <v>#REF!</v>
      </c>
      <c r="R407" s="198" t="e">
        <f t="shared" ca="1" si="99"/>
        <v>#REF!</v>
      </c>
      <c r="S407" s="198" t="e">
        <f t="shared" ca="1" si="100"/>
        <v>#REF!</v>
      </c>
      <c r="T407" s="198" t="e">
        <f t="shared" ca="1" si="101"/>
        <v>#REF!</v>
      </c>
      <c r="U407" s="197" t="e">
        <f t="shared" ca="1" si="92"/>
        <v>#REF!</v>
      </c>
      <c r="V407" s="198" t="e">
        <f t="shared" ca="1" si="93"/>
        <v>#REF!</v>
      </c>
      <c r="W407" s="323"/>
      <c r="X407" s="323"/>
      <c r="AB407" s="239"/>
    </row>
    <row r="408" spans="1:28" ht="18" hidden="1" customHeight="1" x14ac:dyDescent="0.25">
      <c r="A408" s="303">
        <v>400</v>
      </c>
      <c r="B408" s="231" t="e">
        <f t="shared" ca="1" si="87"/>
        <v>#REF!</v>
      </c>
      <c r="C408" s="231" t="e">
        <f t="shared" ca="1" si="88"/>
        <v>#REF!</v>
      </c>
      <c r="D408" s="322"/>
      <c r="E408" s="305"/>
      <c r="F408" s="305" t="e">
        <f t="shared" ca="1" si="94"/>
        <v>#REF!</v>
      </c>
      <c r="G408" s="232"/>
      <c r="H408" s="232"/>
      <c r="I408" s="232" t="e">
        <f t="shared" ca="1" si="95"/>
        <v>#REF!</v>
      </c>
      <c r="J408" s="234"/>
      <c r="K408" s="234"/>
      <c r="L408" s="234" t="e">
        <f t="shared" ca="1" si="96"/>
        <v>#REF!</v>
      </c>
      <c r="M408" s="196" t="e">
        <f t="shared" ca="1" si="89"/>
        <v>#REF!</v>
      </c>
      <c r="N408" s="198" t="e">
        <f t="shared" ca="1" si="90"/>
        <v>#REF!</v>
      </c>
      <c r="O408" s="197" t="e">
        <f t="shared" ca="1" si="91"/>
        <v>#REF!</v>
      </c>
      <c r="P408" s="198" t="e">
        <f t="shared" ca="1" si="97"/>
        <v>#REF!</v>
      </c>
      <c r="Q408" s="197" t="e">
        <f t="shared" ca="1" si="98"/>
        <v>#REF!</v>
      </c>
      <c r="R408" s="198" t="e">
        <f t="shared" ca="1" si="99"/>
        <v>#REF!</v>
      </c>
      <c r="S408" s="198" t="e">
        <f t="shared" ca="1" si="100"/>
        <v>#REF!</v>
      </c>
      <c r="T408" s="198" t="e">
        <f t="shared" ca="1" si="101"/>
        <v>#REF!</v>
      </c>
      <c r="U408" s="197" t="e">
        <f t="shared" ca="1" si="92"/>
        <v>#REF!</v>
      </c>
      <c r="V408" s="198" t="e">
        <f t="shared" ca="1" si="93"/>
        <v>#REF!</v>
      </c>
      <c r="W408" s="323"/>
      <c r="X408" s="323"/>
      <c r="AB408" s="239"/>
    </row>
    <row r="409" spans="1:28" ht="18" hidden="1" customHeight="1" x14ac:dyDescent="0.25">
      <c r="A409" s="303">
        <v>401</v>
      </c>
      <c r="B409" s="231" t="e">
        <f t="shared" ca="1" si="87"/>
        <v>#REF!</v>
      </c>
      <c r="C409" s="231" t="e">
        <f t="shared" ca="1" si="88"/>
        <v>#REF!</v>
      </c>
      <c r="D409" s="322"/>
      <c r="E409" s="305"/>
      <c r="F409" s="305" t="e">
        <f t="shared" ca="1" si="94"/>
        <v>#REF!</v>
      </c>
      <c r="G409" s="232"/>
      <c r="H409" s="232"/>
      <c r="I409" s="232" t="e">
        <f t="shared" ca="1" si="95"/>
        <v>#REF!</v>
      </c>
      <c r="J409" s="234"/>
      <c r="K409" s="234"/>
      <c r="L409" s="234" t="e">
        <f t="shared" ca="1" si="96"/>
        <v>#REF!</v>
      </c>
      <c r="M409" s="196" t="e">
        <f t="shared" ca="1" si="89"/>
        <v>#REF!</v>
      </c>
      <c r="N409" s="198" t="e">
        <f t="shared" ca="1" si="90"/>
        <v>#REF!</v>
      </c>
      <c r="O409" s="197" t="e">
        <f t="shared" ca="1" si="91"/>
        <v>#REF!</v>
      </c>
      <c r="P409" s="198" t="e">
        <f t="shared" ca="1" si="97"/>
        <v>#REF!</v>
      </c>
      <c r="Q409" s="197" t="e">
        <f t="shared" ca="1" si="98"/>
        <v>#REF!</v>
      </c>
      <c r="R409" s="198" t="e">
        <f t="shared" ca="1" si="99"/>
        <v>#REF!</v>
      </c>
      <c r="S409" s="198" t="e">
        <f t="shared" ca="1" si="100"/>
        <v>#REF!</v>
      </c>
      <c r="T409" s="198" t="e">
        <f t="shared" ca="1" si="101"/>
        <v>#REF!</v>
      </c>
      <c r="U409" s="197" t="e">
        <f t="shared" ca="1" si="92"/>
        <v>#REF!</v>
      </c>
      <c r="V409" s="198" t="e">
        <f t="shared" ca="1" si="93"/>
        <v>#REF!</v>
      </c>
      <c r="W409" s="323"/>
      <c r="X409" s="323"/>
      <c r="AB409" s="239"/>
    </row>
    <row r="410" spans="1:28" ht="18" hidden="1" customHeight="1" x14ac:dyDescent="0.25">
      <c r="A410" s="303">
        <v>402</v>
      </c>
      <c r="B410" s="231" t="e">
        <f t="shared" ca="1" si="87"/>
        <v>#REF!</v>
      </c>
      <c r="C410" s="231" t="e">
        <f t="shared" ca="1" si="88"/>
        <v>#REF!</v>
      </c>
      <c r="D410" s="322"/>
      <c r="E410" s="305"/>
      <c r="F410" s="305" t="e">
        <f t="shared" ca="1" si="94"/>
        <v>#REF!</v>
      </c>
      <c r="G410" s="232"/>
      <c r="H410" s="232"/>
      <c r="I410" s="232" t="e">
        <f t="shared" ca="1" si="95"/>
        <v>#REF!</v>
      </c>
      <c r="J410" s="234"/>
      <c r="K410" s="234"/>
      <c r="L410" s="234" t="e">
        <f t="shared" ca="1" si="96"/>
        <v>#REF!</v>
      </c>
      <c r="M410" s="196" t="e">
        <f t="shared" ca="1" si="89"/>
        <v>#REF!</v>
      </c>
      <c r="N410" s="198" t="e">
        <f t="shared" ca="1" si="90"/>
        <v>#REF!</v>
      </c>
      <c r="O410" s="197" t="e">
        <f t="shared" ca="1" si="91"/>
        <v>#REF!</v>
      </c>
      <c r="P410" s="198" t="e">
        <f t="shared" ca="1" si="97"/>
        <v>#REF!</v>
      </c>
      <c r="Q410" s="197" t="e">
        <f t="shared" ca="1" si="98"/>
        <v>#REF!</v>
      </c>
      <c r="R410" s="198" t="e">
        <f t="shared" ca="1" si="99"/>
        <v>#REF!</v>
      </c>
      <c r="S410" s="198" t="e">
        <f t="shared" ca="1" si="100"/>
        <v>#REF!</v>
      </c>
      <c r="T410" s="198" t="e">
        <f t="shared" ca="1" si="101"/>
        <v>#REF!</v>
      </c>
      <c r="U410" s="197" t="e">
        <f t="shared" ca="1" si="92"/>
        <v>#REF!</v>
      </c>
      <c r="V410" s="198" t="e">
        <f t="shared" ca="1" si="93"/>
        <v>#REF!</v>
      </c>
      <c r="W410" s="323"/>
      <c r="X410" s="323"/>
      <c r="AB410" s="239"/>
    </row>
    <row r="411" spans="1:28" ht="18" hidden="1" customHeight="1" x14ac:dyDescent="0.25">
      <c r="A411" s="303">
        <v>403</v>
      </c>
      <c r="B411" s="231" t="e">
        <f t="shared" ca="1" si="87"/>
        <v>#REF!</v>
      </c>
      <c r="C411" s="231" t="e">
        <f t="shared" ca="1" si="88"/>
        <v>#REF!</v>
      </c>
      <c r="D411" s="322"/>
      <c r="E411" s="305"/>
      <c r="F411" s="305" t="e">
        <f t="shared" ca="1" si="94"/>
        <v>#REF!</v>
      </c>
      <c r="G411" s="232"/>
      <c r="H411" s="232"/>
      <c r="I411" s="232" t="e">
        <f t="shared" ca="1" si="95"/>
        <v>#REF!</v>
      </c>
      <c r="J411" s="234"/>
      <c r="K411" s="234"/>
      <c r="L411" s="234" t="e">
        <f t="shared" ca="1" si="96"/>
        <v>#REF!</v>
      </c>
      <c r="M411" s="196" t="e">
        <f t="shared" ca="1" si="89"/>
        <v>#REF!</v>
      </c>
      <c r="N411" s="198" t="e">
        <f t="shared" ca="1" si="90"/>
        <v>#REF!</v>
      </c>
      <c r="O411" s="197" t="e">
        <f t="shared" ca="1" si="91"/>
        <v>#REF!</v>
      </c>
      <c r="P411" s="198" t="e">
        <f t="shared" ca="1" si="97"/>
        <v>#REF!</v>
      </c>
      <c r="Q411" s="197" t="e">
        <f t="shared" ca="1" si="98"/>
        <v>#REF!</v>
      </c>
      <c r="R411" s="198" t="e">
        <f t="shared" ca="1" si="99"/>
        <v>#REF!</v>
      </c>
      <c r="S411" s="198" t="e">
        <f t="shared" ca="1" si="100"/>
        <v>#REF!</v>
      </c>
      <c r="T411" s="198" t="e">
        <f t="shared" ca="1" si="101"/>
        <v>#REF!</v>
      </c>
      <c r="U411" s="197" t="e">
        <f t="shared" ca="1" si="92"/>
        <v>#REF!</v>
      </c>
      <c r="V411" s="198" t="e">
        <f t="shared" ca="1" si="93"/>
        <v>#REF!</v>
      </c>
      <c r="W411" s="323"/>
      <c r="X411" s="323"/>
      <c r="AB411" s="239"/>
    </row>
    <row r="412" spans="1:28" ht="18" hidden="1" customHeight="1" x14ac:dyDescent="0.25">
      <c r="A412" s="303">
        <v>404</v>
      </c>
      <c r="B412" s="231" t="e">
        <f t="shared" ca="1" si="87"/>
        <v>#REF!</v>
      </c>
      <c r="C412" s="231" t="e">
        <f t="shared" ca="1" si="88"/>
        <v>#REF!</v>
      </c>
      <c r="D412" s="322"/>
      <c r="E412" s="305"/>
      <c r="F412" s="305" t="e">
        <f t="shared" ca="1" si="94"/>
        <v>#REF!</v>
      </c>
      <c r="G412" s="232"/>
      <c r="H412" s="232"/>
      <c r="I412" s="232" t="e">
        <f t="shared" ca="1" si="95"/>
        <v>#REF!</v>
      </c>
      <c r="J412" s="234"/>
      <c r="K412" s="234"/>
      <c r="L412" s="234" t="e">
        <f t="shared" ca="1" si="96"/>
        <v>#REF!</v>
      </c>
      <c r="M412" s="196" t="e">
        <f t="shared" ca="1" si="89"/>
        <v>#REF!</v>
      </c>
      <c r="N412" s="198" t="e">
        <f t="shared" ca="1" si="90"/>
        <v>#REF!</v>
      </c>
      <c r="O412" s="197" t="e">
        <f t="shared" ca="1" si="91"/>
        <v>#REF!</v>
      </c>
      <c r="P412" s="198" t="e">
        <f t="shared" ca="1" si="97"/>
        <v>#REF!</v>
      </c>
      <c r="Q412" s="197" t="e">
        <f t="shared" ca="1" si="98"/>
        <v>#REF!</v>
      </c>
      <c r="R412" s="198" t="e">
        <f t="shared" ca="1" si="99"/>
        <v>#REF!</v>
      </c>
      <c r="S412" s="198" t="e">
        <f t="shared" ca="1" si="100"/>
        <v>#REF!</v>
      </c>
      <c r="T412" s="198" t="e">
        <f t="shared" ca="1" si="101"/>
        <v>#REF!</v>
      </c>
      <c r="U412" s="197" t="e">
        <f t="shared" ca="1" si="92"/>
        <v>#REF!</v>
      </c>
      <c r="V412" s="198" t="e">
        <f t="shared" ca="1" si="93"/>
        <v>#REF!</v>
      </c>
      <c r="W412" s="323"/>
      <c r="X412" s="323"/>
      <c r="AB412" s="239"/>
    </row>
    <row r="413" spans="1:28" ht="18" hidden="1" customHeight="1" x14ac:dyDescent="0.25">
      <c r="A413" s="303">
        <v>405</v>
      </c>
      <c r="B413" s="231" t="e">
        <f t="shared" ca="1" si="87"/>
        <v>#REF!</v>
      </c>
      <c r="C413" s="231" t="e">
        <f t="shared" ca="1" si="88"/>
        <v>#REF!</v>
      </c>
      <c r="D413" s="322"/>
      <c r="E413" s="305"/>
      <c r="F413" s="305" t="e">
        <f t="shared" ca="1" si="94"/>
        <v>#REF!</v>
      </c>
      <c r="G413" s="232"/>
      <c r="H413" s="232"/>
      <c r="I413" s="232" t="e">
        <f t="shared" ca="1" si="95"/>
        <v>#REF!</v>
      </c>
      <c r="J413" s="234"/>
      <c r="K413" s="234"/>
      <c r="L413" s="234" t="e">
        <f t="shared" ca="1" si="96"/>
        <v>#REF!</v>
      </c>
      <c r="M413" s="196" t="e">
        <f t="shared" ca="1" si="89"/>
        <v>#REF!</v>
      </c>
      <c r="N413" s="198" t="e">
        <f t="shared" ca="1" si="90"/>
        <v>#REF!</v>
      </c>
      <c r="O413" s="197" t="e">
        <f t="shared" ca="1" si="91"/>
        <v>#REF!</v>
      </c>
      <c r="P413" s="198" t="e">
        <f t="shared" ca="1" si="97"/>
        <v>#REF!</v>
      </c>
      <c r="Q413" s="197" t="e">
        <f t="shared" ca="1" si="98"/>
        <v>#REF!</v>
      </c>
      <c r="R413" s="198" t="e">
        <f t="shared" ca="1" si="99"/>
        <v>#REF!</v>
      </c>
      <c r="S413" s="198" t="e">
        <f t="shared" ca="1" si="100"/>
        <v>#REF!</v>
      </c>
      <c r="T413" s="198" t="e">
        <f t="shared" ca="1" si="101"/>
        <v>#REF!</v>
      </c>
      <c r="U413" s="197" t="e">
        <f t="shared" ca="1" si="92"/>
        <v>#REF!</v>
      </c>
      <c r="V413" s="198" t="e">
        <f t="shared" ca="1" si="93"/>
        <v>#REF!</v>
      </c>
      <c r="W413" s="323"/>
      <c r="X413" s="323"/>
      <c r="AB413" s="239"/>
    </row>
    <row r="414" spans="1:28" ht="18" hidden="1" customHeight="1" x14ac:dyDescent="0.25">
      <c r="A414" s="303">
        <v>406</v>
      </c>
      <c r="B414" s="231" t="e">
        <f t="shared" ca="1" si="87"/>
        <v>#REF!</v>
      </c>
      <c r="C414" s="231" t="e">
        <f t="shared" ca="1" si="88"/>
        <v>#REF!</v>
      </c>
      <c r="D414" s="322"/>
      <c r="E414" s="305"/>
      <c r="F414" s="305" t="e">
        <f t="shared" ca="1" si="94"/>
        <v>#REF!</v>
      </c>
      <c r="G414" s="232"/>
      <c r="H414" s="232"/>
      <c r="I414" s="232" t="e">
        <f t="shared" ca="1" si="95"/>
        <v>#REF!</v>
      </c>
      <c r="J414" s="234"/>
      <c r="K414" s="234"/>
      <c r="L414" s="234" t="e">
        <f t="shared" ca="1" si="96"/>
        <v>#REF!</v>
      </c>
      <c r="M414" s="196" t="e">
        <f t="shared" ca="1" si="89"/>
        <v>#REF!</v>
      </c>
      <c r="N414" s="198" t="e">
        <f t="shared" ca="1" si="90"/>
        <v>#REF!</v>
      </c>
      <c r="O414" s="197" t="e">
        <f t="shared" ca="1" si="91"/>
        <v>#REF!</v>
      </c>
      <c r="P414" s="198" t="e">
        <f t="shared" ca="1" si="97"/>
        <v>#REF!</v>
      </c>
      <c r="Q414" s="197" t="e">
        <f t="shared" ca="1" si="98"/>
        <v>#REF!</v>
      </c>
      <c r="R414" s="198" t="e">
        <f t="shared" ca="1" si="99"/>
        <v>#REF!</v>
      </c>
      <c r="S414" s="198" t="e">
        <f t="shared" ca="1" si="100"/>
        <v>#REF!</v>
      </c>
      <c r="T414" s="198" t="e">
        <f t="shared" ca="1" si="101"/>
        <v>#REF!</v>
      </c>
      <c r="U414" s="197" t="e">
        <f t="shared" ca="1" si="92"/>
        <v>#REF!</v>
      </c>
      <c r="V414" s="198" t="e">
        <f t="shared" ca="1" si="93"/>
        <v>#REF!</v>
      </c>
      <c r="W414" s="323"/>
      <c r="X414" s="323"/>
      <c r="AB414" s="239"/>
    </row>
    <row r="415" spans="1:28" ht="18" hidden="1" customHeight="1" x14ac:dyDescent="0.25">
      <c r="A415" s="303">
        <v>407</v>
      </c>
      <c r="B415" s="231" t="e">
        <f t="shared" ca="1" si="87"/>
        <v>#REF!</v>
      </c>
      <c r="C415" s="231" t="e">
        <f t="shared" ca="1" si="88"/>
        <v>#REF!</v>
      </c>
      <c r="D415" s="322"/>
      <c r="E415" s="305"/>
      <c r="F415" s="305" t="e">
        <f t="shared" ca="1" si="94"/>
        <v>#REF!</v>
      </c>
      <c r="G415" s="232"/>
      <c r="H415" s="232"/>
      <c r="I415" s="232" t="e">
        <f t="shared" ca="1" si="95"/>
        <v>#REF!</v>
      </c>
      <c r="J415" s="234"/>
      <c r="K415" s="234"/>
      <c r="L415" s="234" t="e">
        <f t="shared" ca="1" si="96"/>
        <v>#REF!</v>
      </c>
      <c r="M415" s="196" t="e">
        <f t="shared" ca="1" si="89"/>
        <v>#REF!</v>
      </c>
      <c r="N415" s="198" t="e">
        <f t="shared" ca="1" si="90"/>
        <v>#REF!</v>
      </c>
      <c r="O415" s="197" t="e">
        <f t="shared" ca="1" si="91"/>
        <v>#REF!</v>
      </c>
      <c r="P415" s="198" t="e">
        <f t="shared" ca="1" si="97"/>
        <v>#REF!</v>
      </c>
      <c r="Q415" s="197" t="e">
        <f t="shared" ca="1" si="98"/>
        <v>#REF!</v>
      </c>
      <c r="R415" s="198" t="e">
        <f t="shared" ca="1" si="99"/>
        <v>#REF!</v>
      </c>
      <c r="S415" s="198" t="e">
        <f t="shared" ca="1" si="100"/>
        <v>#REF!</v>
      </c>
      <c r="T415" s="198" t="e">
        <f t="shared" ca="1" si="101"/>
        <v>#REF!</v>
      </c>
      <c r="U415" s="197" t="e">
        <f t="shared" ca="1" si="92"/>
        <v>#REF!</v>
      </c>
      <c r="V415" s="198" t="e">
        <f t="shared" ca="1" si="93"/>
        <v>#REF!</v>
      </c>
      <c r="W415" s="323"/>
      <c r="X415" s="323"/>
      <c r="AB415" s="239"/>
    </row>
    <row r="416" spans="1:28" ht="18" hidden="1" customHeight="1" x14ac:dyDescent="0.25">
      <c r="A416" s="303">
        <v>408</v>
      </c>
      <c r="B416" s="231" t="e">
        <f t="shared" ca="1" si="87"/>
        <v>#REF!</v>
      </c>
      <c r="C416" s="231" t="e">
        <f t="shared" ca="1" si="88"/>
        <v>#REF!</v>
      </c>
      <c r="D416" s="322"/>
      <c r="E416" s="305"/>
      <c r="F416" s="305" t="e">
        <f t="shared" ca="1" si="94"/>
        <v>#REF!</v>
      </c>
      <c r="G416" s="232"/>
      <c r="H416" s="232"/>
      <c r="I416" s="232" t="e">
        <f t="shared" ca="1" si="95"/>
        <v>#REF!</v>
      </c>
      <c r="J416" s="234"/>
      <c r="K416" s="234"/>
      <c r="L416" s="234" t="e">
        <f t="shared" ca="1" si="96"/>
        <v>#REF!</v>
      </c>
      <c r="M416" s="196" t="e">
        <f t="shared" ca="1" si="89"/>
        <v>#REF!</v>
      </c>
      <c r="N416" s="198" t="e">
        <f t="shared" ca="1" si="90"/>
        <v>#REF!</v>
      </c>
      <c r="O416" s="197" t="e">
        <f t="shared" ca="1" si="91"/>
        <v>#REF!</v>
      </c>
      <c r="P416" s="198" t="e">
        <f t="shared" ca="1" si="97"/>
        <v>#REF!</v>
      </c>
      <c r="Q416" s="197" t="e">
        <f t="shared" ca="1" si="98"/>
        <v>#REF!</v>
      </c>
      <c r="R416" s="198" t="e">
        <f t="shared" ca="1" si="99"/>
        <v>#REF!</v>
      </c>
      <c r="S416" s="198" t="e">
        <f t="shared" ca="1" si="100"/>
        <v>#REF!</v>
      </c>
      <c r="T416" s="198" t="e">
        <f t="shared" ca="1" si="101"/>
        <v>#REF!</v>
      </c>
      <c r="U416" s="197" t="e">
        <f t="shared" ca="1" si="92"/>
        <v>#REF!</v>
      </c>
      <c r="V416" s="198" t="e">
        <f t="shared" ca="1" si="93"/>
        <v>#REF!</v>
      </c>
      <c r="W416" s="323"/>
      <c r="X416" s="323"/>
      <c r="AB416" s="239"/>
    </row>
    <row r="417" spans="1:28" ht="18" hidden="1" customHeight="1" x14ac:dyDescent="0.25">
      <c r="A417" s="303">
        <v>409</v>
      </c>
      <c r="B417" s="231" t="e">
        <f t="shared" ca="1" si="87"/>
        <v>#REF!</v>
      </c>
      <c r="C417" s="231" t="e">
        <f t="shared" ca="1" si="88"/>
        <v>#REF!</v>
      </c>
      <c r="D417" s="322"/>
      <c r="E417" s="305"/>
      <c r="F417" s="305" t="e">
        <f t="shared" ca="1" si="94"/>
        <v>#REF!</v>
      </c>
      <c r="G417" s="232"/>
      <c r="H417" s="232"/>
      <c r="I417" s="232" t="e">
        <f t="shared" ca="1" si="95"/>
        <v>#REF!</v>
      </c>
      <c r="J417" s="234"/>
      <c r="K417" s="234"/>
      <c r="L417" s="234" t="e">
        <f t="shared" ca="1" si="96"/>
        <v>#REF!</v>
      </c>
      <c r="M417" s="196" t="e">
        <f t="shared" ca="1" si="89"/>
        <v>#REF!</v>
      </c>
      <c r="N417" s="198" t="e">
        <f t="shared" ca="1" si="90"/>
        <v>#REF!</v>
      </c>
      <c r="O417" s="197" t="e">
        <f t="shared" ca="1" si="91"/>
        <v>#REF!</v>
      </c>
      <c r="P417" s="198" t="e">
        <f t="shared" ca="1" si="97"/>
        <v>#REF!</v>
      </c>
      <c r="Q417" s="197" t="e">
        <f t="shared" ca="1" si="98"/>
        <v>#REF!</v>
      </c>
      <c r="R417" s="198" t="e">
        <f t="shared" ca="1" si="99"/>
        <v>#REF!</v>
      </c>
      <c r="S417" s="198" t="e">
        <f t="shared" ca="1" si="100"/>
        <v>#REF!</v>
      </c>
      <c r="T417" s="198" t="e">
        <f t="shared" ca="1" si="101"/>
        <v>#REF!</v>
      </c>
      <c r="U417" s="197" t="e">
        <f t="shared" ca="1" si="92"/>
        <v>#REF!</v>
      </c>
      <c r="V417" s="198" t="e">
        <f t="shared" ca="1" si="93"/>
        <v>#REF!</v>
      </c>
      <c r="W417" s="323"/>
      <c r="X417" s="323"/>
      <c r="AB417" s="239"/>
    </row>
    <row r="418" spans="1:28" ht="18" hidden="1" customHeight="1" x14ac:dyDescent="0.25">
      <c r="A418" s="303">
        <v>410</v>
      </c>
      <c r="B418" s="231" t="e">
        <f t="shared" ca="1" si="87"/>
        <v>#REF!</v>
      </c>
      <c r="C418" s="231" t="e">
        <f t="shared" ca="1" si="88"/>
        <v>#REF!</v>
      </c>
      <c r="D418" s="322"/>
      <c r="E418" s="305"/>
      <c r="F418" s="305" t="e">
        <f t="shared" ca="1" si="94"/>
        <v>#REF!</v>
      </c>
      <c r="G418" s="232"/>
      <c r="H418" s="232"/>
      <c r="I418" s="232" t="e">
        <f t="shared" ca="1" si="95"/>
        <v>#REF!</v>
      </c>
      <c r="J418" s="234"/>
      <c r="K418" s="234"/>
      <c r="L418" s="234" t="e">
        <f t="shared" ca="1" si="96"/>
        <v>#REF!</v>
      </c>
      <c r="M418" s="196" t="e">
        <f t="shared" ca="1" si="89"/>
        <v>#REF!</v>
      </c>
      <c r="N418" s="198" t="e">
        <f t="shared" ca="1" si="90"/>
        <v>#REF!</v>
      </c>
      <c r="O418" s="197" t="e">
        <f t="shared" ca="1" si="91"/>
        <v>#REF!</v>
      </c>
      <c r="P418" s="198" t="e">
        <f t="shared" ca="1" si="97"/>
        <v>#REF!</v>
      </c>
      <c r="Q418" s="197" t="e">
        <f t="shared" ca="1" si="98"/>
        <v>#REF!</v>
      </c>
      <c r="R418" s="198" t="e">
        <f t="shared" ca="1" si="99"/>
        <v>#REF!</v>
      </c>
      <c r="S418" s="198" t="e">
        <f t="shared" ca="1" si="100"/>
        <v>#REF!</v>
      </c>
      <c r="T418" s="198" t="e">
        <f t="shared" ca="1" si="101"/>
        <v>#REF!</v>
      </c>
      <c r="U418" s="197" t="e">
        <f t="shared" ca="1" si="92"/>
        <v>#REF!</v>
      </c>
      <c r="V418" s="198" t="e">
        <f t="shared" ca="1" si="93"/>
        <v>#REF!</v>
      </c>
      <c r="W418" s="323"/>
      <c r="X418" s="323"/>
      <c r="AB418" s="239"/>
    </row>
    <row r="419" spans="1:28" ht="18" hidden="1" customHeight="1" x14ac:dyDescent="0.25">
      <c r="A419" s="303">
        <v>411</v>
      </c>
      <c r="B419" s="231" t="e">
        <f t="shared" ca="1" si="87"/>
        <v>#REF!</v>
      </c>
      <c r="C419" s="231" t="e">
        <f t="shared" ca="1" si="88"/>
        <v>#REF!</v>
      </c>
      <c r="D419" s="322"/>
      <c r="E419" s="305"/>
      <c r="F419" s="305" t="e">
        <f t="shared" ca="1" si="94"/>
        <v>#REF!</v>
      </c>
      <c r="G419" s="232"/>
      <c r="H419" s="232"/>
      <c r="I419" s="232" t="e">
        <f t="shared" ca="1" si="95"/>
        <v>#REF!</v>
      </c>
      <c r="J419" s="234"/>
      <c r="K419" s="234"/>
      <c r="L419" s="234" t="e">
        <f t="shared" ca="1" si="96"/>
        <v>#REF!</v>
      </c>
      <c r="M419" s="196" t="e">
        <f t="shared" ca="1" si="89"/>
        <v>#REF!</v>
      </c>
      <c r="N419" s="198" t="e">
        <f t="shared" ca="1" si="90"/>
        <v>#REF!</v>
      </c>
      <c r="O419" s="197" t="e">
        <f t="shared" ca="1" si="91"/>
        <v>#REF!</v>
      </c>
      <c r="P419" s="198" t="e">
        <f t="shared" ca="1" si="97"/>
        <v>#REF!</v>
      </c>
      <c r="Q419" s="197" t="e">
        <f t="shared" ca="1" si="98"/>
        <v>#REF!</v>
      </c>
      <c r="R419" s="198" t="e">
        <f t="shared" ca="1" si="99"/>
        <v>#REF!</v>
      </c>
      <c r="S419" s="198" t="e">
        <f t="shared" ca="1" si="100"/>
        <v>#REF!</v>
      </c>
      <c r="T419" s="198" t="e">
        <f t="shared" ca="1" si="101"/>
        <v>#REF!</v>
      </c>
      <c r="U419" s="197" t="e">
        <f t="shared" ca="1" si="92"/>
        <v>#REF!</v>
      </c>
      <c r="V419" s="198" t="e">
        <f t="shared" ca="1" si="93"/>
        <v>#REF!</v>
      </c>
      <c r="W419" s="323"/>
      <c r="X419" s="323"/>
      <c r="AB419" s="239"/>
    </row>
    <row r="420" spans="1:28" ht="18" hidden="1" customHeight="1" x14ac:dyDescent="0.25">
      <c r="A420" s="303">
        <v>412</v>
      </c>
      <c r="B420" s="231" t="e">
        <f t="shared" ca="1" si="87"/>
        <v>#REF!</v>
      </c>
      <c r="C420" s="231" t="e">
        <f t="shared" ca="1" si="88"/>
        <v>#REF!</v>
      </c>
      <c r="D420" s="322"/>
      <c r="E420" s="305"/>
      <c r="F420" s="305" t="e">
        <f t="shared" ca="1" si="94"/>
        <v>#REF!</v>
      </c>
      <c r="G420" s="232"/>
      <c r="H420" s="232"/>
      <c r="I420" s="232" t="e">
        <f t="shared" ca="1" si="95"/>
        <v>#REF!</v>
      </c>
      <c r="J420" s="234"/>
      <c r="K420" s="234"/>
      <c r="L420" s="234" t="e">
        <f t="shared" ca="1" si="96"/>
        <v>#REF!</v>
      </c>
      <c r="M420" s="196" t="e">
        <f t="shared" ca="1" si="89"/>
        <v>#REF!</v>
      </c>
      <c r="N420" s="198" t="e">
        <f t="shared" ca="1" si="90"/>
        <v>#REF!</v>
      </c>
      <c r="O420" s="197" t="e">
        <f t="shared" ca="1" si="91"/>
        <v>#REF!</v>
      </c>
      <c r="P420" s="198" t="e">
        <f t="shared" ca="1" si="97"/>
        <v>#REF!</v>
      </c>
      <c r="Q420" s="197" t="e">
        <f t="shared" ca="1" si="98"/>
        <v>#REF!</v>
      </c>
      <c r="R420" s="198" t="e">
        <f t="shared" ca="1" si="99"/>
        <v>#REF!</v>
      </c>
      <c r="S420" s="198" t="e">
        <f t="shared" ca="1" si="100"/>
        <v>#REF!</v>
      </c>
      <c r="T420" s="198" t="e">
        <f t="shared" ca="1" si="101"/>
        <v>#REF!</v>
      </c>
      <c r="U420" s="197" t="e">
        <f t="shared" ca="1" si="92"/>
        <v>#REF!</v>
      </c>
      <c r="V420" s="198" t="e">
        <f t="shared" ca="1" si="93"/>
        <v>#REF!</v>
      </c>
      <c r="W420" s="323"/>
      <c r="X420" s="323"/>
      <c r="AB420" s="239"/>
    </row>
    <row r="421" spans="1:28" ht="18" hidden="1" customHeight="1" x14ac:dyDescent="0.25">
      <c r="A421" s="303">
        <v>413</v>
      </c>
      <c r="B421" s="231" t="e">
        <f t="shared" ca="1" si="87"/>
        <v>#REF!</v>
      </c>
      <c r="C421" s="231" t="e">
        <f t="shared" ca="1" si="88"/>
        <v>#REF!</v>
      </c>
      <c r="D421" s="322"/>
      <c r="E421" s="305"/>
      <c r="F421" s="305" t="e">
        <f t="shared" ca="1" si="94"/>
        <v>#REF!</v>
      </c>
      <c r="G421" s="232"/>
      <c r="H421" s="232"/>
      <c r="I421" s="232" t="e">
        <f t="shared" ca="1" si="95"/>
        <v>#REF!</v>
      </c>
      <c r="J421" s="234"/>
      <c r="K421" s="234"/>
      <c r="L421" s="234" t="e">
        <f t="shared" ca="1" si="96"/>
        <v>#REF!</v>
      </c>
      <c r="M421" s="196" t="e">
        <f t="shared" ca="1" si="89"/>
        <v>#REF!</v>
      </c>
      <c r="N421" s="198" t="e">
        <f t="shared" ca="1" si="90"/>
        <v>#REF!</v>
      </c>
      <c r="O421" s="197" t="e">
        <f t="shared" ca="1" si="91"/>
        <v>#REF!</v>
      </c>
      <c r="P421" s="198" t="e">
        <f t="shared" ca="1" si="97"/>
        <v>#REF!</v>
      </c>
      <c r="Q421" s="197" t="e">
        <f t="shared" ca="1" si="98"/>
        <v>#REF!</v>
      </c>
      <c r="R421" s="198" t="e">
        <f t="shared" ca="1" si="99"/>
        <v>#REF!</v>
      </c>
      <c r="S421" s="198" t="e">
        <f t="shared" ca="1" si="100"/>
        <v>#REF!</v>
      </c>
      <c r="T421" s="198" t="e">
        <f t="shared" ca="1" si="101"/>
        <v>#REF!</v>
      </c>
      <c r="U421" s="197" t="e">
        <f t="shared" ca="1" si="92"/>
        <v>#REF!</v>
      </c>
      <c r="V421" s="198" t="e">
        <f t="shared" ca="1" si="93"/>
        <v>#REF!</v>
      </c>
      <c r="W421" s="323"/>
      <c r="X421" s="323"/>
      <c r="AB421" s="239"/>
    </row>
    <row r="422" spans="1:28" ht="18" hidden="1" customHeight="1" x14ac:dyDescent="0.25">
      <c r="A422" s="303">
        <v>414</v>
      </c>
      <c r="B422" s="231" t="e">
        <f t="shared" ca="1" si="87"/>
        <v>#REF!</v>
      </c>
      <c r="C422" s="231" t="e">
        <f t="shared" ca="1" si="88"/>
        <v>#REF!</v>
      </c>
      <c r="D422" s="322"/>
      <c r="E422" s="305"/>
      <c r="F422" s="305" t="e">
        <f t="shared" ca="1" si="94"/>
        <v>#REF!</v>
      </c>
      <c r="G422" s="232"/>
      <c r="H422" s="232"/>
      <c r="I422" s="232" t="e">
        <f t="shared" ca="1" si="95"/>
        <v>#REF!</v>
      </c>
      <c r="J422" s="234"/>
      <c r="K422" s="234"/>
      <c r="L422" s="234" t="e">
        <f t="shared" ca="1" si="96"/>
        <v>#REF!</v>
      </c>
      <c r="M422" s="196" t="e">
        <f t="shared" ca="1" si="89"/>
        <v>#REF!</v>
      </c>
      <c r="N422" s="198" t="e">
        <f t="shared" ca="1" si="90"/>
        <v>#REF!</v>
      </c>
      <c r="O422" s="197" t="e">
        <f t="shared" ca="1" si="91"/>
        <v>#REF!</v>
      </c>
      <c r="P422" s="198" t="e">
        <f t="shared" ca="1" si="97"/>
        <v>#REF!</v>
      </c>
      <c r="Q422" s="197" t="e">
        <f t="shared" ca="1" si="98"/>
        <v>#REF!</v>
      </c>
      <c r="R422" s="198" t="e">
        <f t="shared" ca="1" si="99"/>
        <v>#REF!</v>
      </c>
      <c r="S422" s="198" t="e">
        <f t="shared" ca="1" si="100"/>
        <v>#REF!</v>
      </c>
      <c r="T422" s="198" t="e">
        <f t="shared" ca="1" si="101"/>
        <v>#REF!</v>
      </c>
      <c r="U422" s="197" t="e">
        <f t="shared" ca="1" si="92"/>
        <v>#REF!</v>
      </c>
      <c r="V422" s="198" t="e">
        <f t="shared" ca="1" si="93"/>
        <v>#REF!</v>
      </c>
      <c r="W422" s="323"/>
      <c r="X422" s="323"/>
      <c r="AB422" s="239"/>
    </row>
    <row r="423" spans="1:28" ht="18" hidden="1" customHeight="1" x14ac:dyDescent="0.25">
      <c r="A423" s="303">
        <v>415</v>
      </c>
      <c r="B423" s="231" t="e">
        <f t="shared" ca="1" si="87"/>
        <v>#REF!</v>
      </c>
      <c r="C423" s="231" t="e">
        <f t="shared" ca="1" si="88"/>
        <v>#REF!</v>
      </c>
      <c r="D423" s="322"/>
      <c r="E423" s="305"/>
      <c r="F423" s="305" t="e">
        <f t="shared" ca="1" si="94"/>
        <v>#REF!</v>
      </c>
      <c r="G423" s="232"/>
      <c r="H423" s="232"/>
      <c r="I423" s="232" t="e">
        <f t="shared" ca="1" si="95"/>
        <v>#REF!</v>
      </c>
      <c r="J423" s="234"/>
      <c r="K423" s="234"/>
      <c r="L423" s="234" t="e">
        <f t="shared" ca="1" si="96"/>
        <v>#REF!</v>
      </c>
      <c r="M423" s="196" t="e">
        <f t="shared" ca="1" si="89"/>
        <v>#REF!</v>
      </c>
      <c r="N423" s="198" t="e">
        <f t="shared" ca="1" si="90"/>
        <v>#REF!</v>
      </c>
      <c r="O423" s="197" t="e">
        <f t="shared" ca="1" si="91"/>
        <v>#REF!</v>
      </c>
      <c r="P423" s="198" t="e">
        <f t="shared" ca="1" si="97"/>
        <v>#REF!</v>
      </c>
      <c r="Q423" s="197" t="e">
        <f t="shared" ca="1" si="98"/>
        <v>#REF!</v>
      </c>
      <c r="R423" s="198" t="e">
        <f t="shared" ca="1" si="99"/>
        <v>#REF!</v>
      </c>
      <c r="S423" s="198" t="e">
        <f t="shared" ca="1" si="100"/>
        <v>#REF!</v>
      </c>
      <c r="T423" s="198" t="e">
        <f t="shared" ca="1" si="101"/>
        <v>#REF!</v>
      </c>
      <c r="U423" s="197" t="e">
        <f t="shared" ca="1" si="92"/>
        <v>#REF!</v>
      </c>
      <c r="V423" s="198" t="e">
        <f t="shared" ca="1" si="93"/>
        <v>#REF!</v>
      </c>
      <c r="W423" s="323"/>
      <c r="X423" s="323"/>
      <c r="AB423" s="239"/>
    </row>
    <row r="424" spans="1:28" ht="18" hidden="1" customHeight="1" x14ac:dyDescent="0.25">
      <c r="A424" s="303">
        <v>416</v>
      </c>
      <c r="B424" s="231" t="e">
        <f t="shared" ca="1" si="87"/>
        <v>#REF!</v>
      </c>
      <c r="C424" s="231" t="e">
        <f t="shared" ca="1" si="88"/>
        <v>#REF!</v>
      </c>
      <c r="D424" s="322"/>
      <c r="E424" s="305"/>
      <c r="F424" s="305" t="e">
        <f t="shared" ca="1" si="94"/>
        <v>#REF!</v>
      </c>
      <c r="G424" s="232"/>
      <c r="H424" s="232"/>
      <c r="I424" s="232" t="e">
        <f t="shared" ca="1" si="95"/>
        <v>#REF!</v>
      </c>
      <c r="J424" s="234"/>
      <c r="K424" s="234"/>
      <c r="L424" s="234" t="e">
        <f t="shared" ca="1" si="96"/>
        <v>#REF!</v>
      </c>
      <c r="M424" s="196" t="e">
        <f t="shared" ca="1" si="89"/>
        <v>#REF!</v>
      </c>
      <c r="N424" s="198" t="e">
        <f t="shared" ca="1" si="90"/>
        <v>#REF!</v>
      </c>
      <c r="O424" s="197" t="e">
        <f t="shared" ca="1" si="91"/>
        <v>#REF!</v>
      </c>
      <c r="P424" s="198" t="e">
        <f t="shared" ca="1" si="97"/>
        <v>#REF!</v>
      </c>
      <c r="Q424" s="197" t="e">
        <f t="shared" ca="1" si="98"/>
        <v>#REF!</v>
      </c>
      <c r="R424" s="198" t="e">
        <f t="shared" ca="1" si="99"/>
        <v>#REF!</v>
      </c>
      <c r="S424" s="198" t="e">
        <f t="shared" ca="1" si="100"/>
        <v>#REF!</v>
      </c>
      <c r="T424" s="198" t="e">
        <f t="shared" ca="1" si="101"/>
        <v>#REF!</v>
      </c>
      <c r="U424" s="197" t="e">
        <f t="shared" ca="1" si="92"/>
        <v>#REF!</v>
      </c>
      <c r="V424" s="198" t="e">
        <f t="shared" ca="1" si="93"/>
        <v>#REF!</v>
      </c>
      <c r="W424" s="323"/>
      <c r="X424" s="323"/>
      <c r="AB424" s="239"/>
    </row>
    <row r="425" spans="1:28" ht="18" hidden="1" customHeight="1" x14ac:dyDescent="0.25">
      <c r="A425" s="303">
        <v>417</v>
      </c>
      <c r="B425" s="231" t="e">
        <f t="shared" ca="1" si="87"/>
        <v>#REF!</v>
      </c>
      <c r="C425" s="231" t="e">
        <f t="shared" ca="1" si="88"/>
        <v>#REF!</v>
      </c>
      <c r="D425" s="322"/>
      <c r="E425" s="305"/>
      <c r="F425" s="305" t="e">
        <f t="shared" ca="1" si="94"/>
        <v>#REF!</v>
      </c>
      <c r="G425" s="232"/>
      <c r="H425" s="232"/>
      <c r="I425" s="232" t="e">
        <f t="shared" ca="1" si="95"/>
        <v>#REF!</v>
      </c>
      <c r="J425" s="234"/>
      <c r="K425" s="234"/>
      <c r="L425" s="234" t="e">
        <f t="shared" ca="1" si="96"/>
        <v>#REF!</v>
      </c>
      <c r="M425" s="196" t="e">
        <f t="shared" ca="1" si="89"/>
        <v>#REF!</v>
      </c>
      <c r="N425" s="198" t="e">
        <f t="shared" ca="1" si="90"/>
        <v>#REF!</v>
      </c>
      <c r="O425" s="197" t="e">
        <f t="shared" ca="1" si="91"/>
        <v>#REF!</v>
      </c>
      <c r="P425" s="198" t="e">
        <f t="shared" ca="1" si="97"/>
        <v>#REF!</v>
      </c>
      <c r="Q425" s="197" t="e">
        <f t="shared" ca="1" si="98"/>
        <v>#REF!</v>
      </c>
      <c r="R425" s="198" t="e">
        <f t="shared" ca="1" si="99"/>
        <v>#REF!</v>
      </c>
      <c r="S425" s="198" t="e">
        <f t="shared" ca="1" si="100"/>
        <v>#REF!</v>
      </c>
      <c r="T425" s="198" t="e">
        <f t="shared" ca="1" si="101"/>
        <v>#REF!</v>
      </c>
      <c r="U425" s="197" t="e">
        <f t="shared" ca="1" si="92"/>
        <v>#REF!</v>
      </c>
      <c r="V425" s="198" t="e">
        <f t="shared" ca="1" si="93"/>
        <v>#REF!</v>
      </c>
      <c r="W425" s="323"/>
      <c r="X425" s="323"/>
      <c r="AB425" s="239"/>
    </row>
    <row r="426" spans="1:28" ht="18" hidden="1" customHeight="1" x14ac:dyDescent="0.25">
      <c r="A426" s="303">
        <v>418</v>
      </c>
      <c r="B426" s="231" t="e">
        <f t="shared" ca="1" si="87"/>
        <v>#REF!</v>
      </c>
      <c r="C426" s="231" t="e">
        <f t="shared" ca="1" si="88"/>
        <v>#REF!</v>
      </c>
      <c r="D426" s="322"/>
      <c r="E426" s="305"/>
      <c r="F426" s="305" t="e">
        <f t="shared" ca="1" si="94"/>
        <v>#REF!</v>
      </c>
      <c r="G426" s="232"/>
      <c r="H426" s="232"/>
      <c r="I426" s="232" t="e">
        <f t="shared" ca="1" si="95"/>
        <v>#REF!</v>
      </c>
      <c r="J426" s="234"/>
      <c r="K426" s="234"/>
      <c r="L426" s="234" t="e">
        <f t="shared" ca="1" si="96"/>
        <v>#REF!</v>
      </c>
      <c r="M426" s="196" t="e">
        <f t="shared" ca="1" si="89"/>
        <v>#REF!</v>
      </c>
      <c r="N426" s="198" t="e">
        <f t="shared" ca="1" si="90"/>
        <v>#REF!</v>
      </c>
      <c r="O426" s="197" t="e">
        <f t="shared" ca="1" si="91"/>
        <v>#REF!</v>
      </c>
      <c r="P426" s="198" t="e">
        <f t="shared" ca="1" si="97"/>
        <v>#REF!</v>
      </c>
      <c r="Q426" s="197" t="e">
        <f t="shared" ca="1" si="98"/>
        <v>#REF!</v>
      </c>
      <c r="R426" s="198" t="e">
        <f t="shared" ca="1" si="99"/>
        <v>#REF!</v>
      </c>
      <c r="S426" s="198" t="e">
        <f t="shared" ca="1" si="100"/>
        <v>#REF!</v>
      </c>
      <c r="T426" s="198" t="e">
        <f t="shared" ca="1" si="101"/>
        <v>#REF!</v>
      </c>
      <c r="U426" s="197" t="e">
        <f t="shared" ca="1" si="92"/>
        <v>#REF!</v>
      </c>
      <c r="V426" s="198" t="e">
        <f t="shared" ca="1" si="93"/>
        <v>#REF!</v>
      </c>
      <c r="W426" s="323"/>
      <c r="X426" s="323"/>
      <c r="AB426" s="239"/>
    </row>
    <row r="427" spans="1:28" ht="18" hidden="1" customHeight="1" x14ac:dyDescent="0.25">
      <c r="A427" s="303">
        <v>419</v>
      </c>
      <c r="B427" s="231" t="e">
        <f t="shared" ca="1" si="87"/>
        <v>#REF!</v>
      </c>
      <c r="C427" s="231" t="e">
        <f t="shared" ca="1" si="88"/>
        <v>#REF!</v>
      </c>
      <c r="D427" s="322"/>
      <c r="E427" s="305"/>
      <c r="F427" s="305" t="e">
        <f t="shared" ca="1" si="94"/>
        <v>#REF!</v>
      </c>
      <c r="G427" s="232"/>
      <c r="H427" s="232"/>
      <c r="I427" s="232" t="e">
        <f t="shared" ca="1" si="95"/>
        <v>#REF!</v>
      </c>
      <c r="J427" s="234"/>
      <c r="K427" s="234"/>
      <c r="L427" s="234" t="e">
        <f t="shared" ca="1" si="96"/>
        <v>#REF!</v>
      </c>
      <c r="M427" s="196" t="e">
        <f t="shared" ca="1" si="89"/>
        <v>#REF!</v>
      </c>
      <c r="N427" s="198" t="e">
        <f t="shared" ca="1" si="90"/>
        <v>#REF!</v>
      </c>
      <c r="O427" s="197" t="e">
        <f t="shared" ca="1" si="91"/>
        <v>#REF!</v>
      </c>
      <c r="P427" s="198" t="e">
        <f t="shared" ca="1" si="97"/>
        <v>#REF!</v>
      </c>
      <c r="Q427" s="197" t="e">
        <f t="shared" ca="1" si="98"/>
        <v>#REF!</v>
      </c>
      <c r="R427" s="198" t="e">
        <f t="shared" ca="1" si="99"/>
        <v>#REF!</v>
      </c>
      <c r="S427" s="198" t="e">
        <f t="shared" ca="1" si="100"/>
        <v>#REF!</v>
      </c>
      <c r="T427" s="198" t="e">
        <f t="shared" ca="1" si="101"/>
        <v>#REF!</v>
      </c>
      <c r="U427" s="197" t="e">
        <f t="shared" ca="1" si="92"/>
        <v>#REF!</v>
      </c>
      <c r="V427" s="198" t="e">
        <f t="shared" ca="1" si="93"/>
        <v>#REF!</v>
      </c>
      <c r="W427" s="323"/>
      <c r="X427" s="323"/>
      <c r="AB427" s="239"/>
    </row>
    <row r="428" spans="1:28" ht="18" hidden="1" customHeight="1" x14ac:dyDescent="0.25">
      <c r="A428" s="303">
        <v>420</v>
      </c>
      <c r="B428" s="231" t="e">
        <f t="shared" ca="1" si="87"/>
        <v>#REF!</v>
      </c>
      <c r="C428" s="231" t="e">
        <f t="shared" ca="1" si="88"/>
        <v>#REF!</v>
      </c>
      <c r="D428" s="322"/>
      <c r="E428" s="305"/>
      <c r="F428" s="305" t="e">
        <f t="shared" ca="1" si="94"/>
        <v>#REF!</v>
      </c>
      <c r="G428" s="232"/>
      <c r="H428" s="232"/>
      <c r="I428" s="232" t="e">
        <f t="shared" ca="1" si="95"/>
        <v>#REF!</v>
      </c>
      <c r="J428" s="234"/>
      <c r="K428" s="234"/>
      <c r="L428" s="234" t="e">
        <f t="shared" ca="1" si="96"/>
        <v>#REF!</v>
      </c>
      <c r="M428" s="196" t="e">
        <f t="shared" ca="1" si="89"/>
        <v>#REF!</v>
      </c>
      <c r="N428" s="198" t="e">
        <f t="shared" ca="1" si="90"/>
        <v>#REF!</v>
      </c>
      <c r="O428" s="197" t="e">
        <f t="shared" ca="1" si="91"/>
        <v>#REF!</v>
      </c>
      <c r="P428" s="198" t="e">
        <f t="shared" ca="1" si="97"/>
        <v>#REF!</v>
      </c>
      <c r="Q428" s="197" t="e">
        <f t="shared" ca="1" si="98"/>
        <v>#REF!</v>
      </c>
      <c r="R428" s="198" t="e">
        <f t="shared" ca="1" si="99"/>
        <v>#REF!</v>
      </c>
      <c r="S428" s="198" t="e">
        <f t="shared" ca="1" si="100"/>
        <v>#REF!</v>
      </c>
      <c r="T428" s="198" t="e">
        <f t="shared" ca="1" si="101"/>
        <v>#REF!</v>
      </c>
      <c r="U428" s="197" t="e">
        <f t="shared" ca="1" si="92"/>
        <v>#REF!</v>
      </c>
      <c r="V428" s="198" t="e">
        <f t="shared" ca="1" si="93"/>
        <v>#REF!</v>
      </c>
      <c r="W428" s="323"/>
      <c r="X428" s="323"/>
      <c r="AB428" s="239"/>
    </row>
    <row r="429" spans="1:28" ht="18" hidden="1" customHeight="1" x14ac:dyDescent="0.25">
      <c r="A429" s="303">
        <v>421</v>
      </c>
      <c r="B429" s="231" t="e">
        <f t="shared" ca="1" si="87"/>
        <v>#REF!</v>
      </c>
      <c r="C429" s="231" t="e">
        <f t="shared" ca="1" si="88"/>
        <v>#REF!</v>
      </c>
      <c r="D429" s="322"/>
      <c r="E429" s="305"/>
      <c r="F429" s="305" t="e">
        <f t="shared" ca="1" si="94"/>
        <v>#REF!</v>
      </c>
      <c r="G429" s="232"/>
      <c r="H429" s="232"/>
      <c r="I429" s="232" t="e">
        <f t="shared" ca="1" si="95"/>
        <v>#REF!</v>
      </c>
      <c r="J429" s="234"/>
      <c r="K429" s="234"/>
      <c r="L429" s="234" t="e">
        <f t="shared" ca="1" si="96"/>
        <v>#REF!</v>
      </c>
      <c r="M429" s="196" t="e">
        <f t="shared" ca="1" si="89"/>
        <v>#REF!</v>
      </c>
      <c r="N429" s="198" t="e">
        <f t="shared" ca="1" si="90"/>
        <v>#REF!</v>
      </c>
      <c r="O429" s="197" t="e">
        <f t="shared" ca="1" si="91"/>
        <v>#REF!</v>
      </c>
      <c r="P429" s="198" t="e">
        <f t="shared" ca="1" si="97"/>
        <v>#REF!</v>
      </c>
      <c r="Q429" s="197" t="e">
        <f t="shared" ca="1" si="98"/>
        <v>#REF!</v>
      </c>
      <c r="R429" s="198" t="e">
        <f t="shared" ca="1" si="99"/>
        <v>#REF!</v>
      </c>
      <c r="S429" s="198" t="e">
        <f t="shared" ca="1" si="100"/>
        <v>#REF!</v>
      </c>
      <c r="T429" s="198" t="e">
        <f t="shared" ca="1" si="101"/>
        <v>#REF!</v>
      </c>
      <c r="U429" s="197" t="e">
        <f t="shared" ca="1" si="92"/>
        <v>#REF!</v>
      </c>
      <c r="V429" s="198" t="e">
        <f t="shared" ca="1" si="93"/>
        <v>#REF!</v>
      </c>
      <c r="W429" s="323"/>
      <c r="X429" s="323"/>
      <c r="AB429" s="239"/>
    </row>
    <row r="430" spans="1:28" ht="18" hidden="1" customHeight="1" x14ac:dyDescent="0.25">
      <c r="A430" s="303">
        <v>422</v>
      </c>
      <c r="B430" s="231" t="e">
        <f t="shared" ca="1" si="87"/>
        <v>#REF!</v>
      </c>
      <c r="C430" s="231" t="e">
        <f t="shared" ca="1" si="88"/>
        <v>#REF!</v>
      </c>
      <c r="D430" s="322"/>
      <c r="E430" s="305"/>
      <c r="F430" s="305" t="e">
        <f t="shared" ca="1" si="94"/>
        <v>#REF!</v>
      </c>
      <c r="G430" s="232"/>
      <c r="H430" s="232"/>
      <c r="I430" s="232" t="e">
        <f t="shared" ca="1" si="95"/>
        <v>#REF!</v>
      </c>
      <c r="J430" s="234"/>
      <c r="K430" s="234"/>
      <c r="L430" s="234" t="e">
        <f t="shared" ca="1" si="96"/>
        <v>#REF!</v>
      </c>
      <c r="M430" s="196" t="e">
        <f t="shared" ca="1" si="89"/>
        <v>#REF!</v>
      </c>
      <c r="N430" s="198" t="e">
        <f t="shared" ca="1" si="90"/>
        <v>#REF!</v>
      </c>
      <c r="O430" s="197" t="e">
        <f t="shared" ca="1" si="91"/>
        <v>#REF!</v>
      </c>
      <c r="P430" s="198" t="e">
        <f t="shared" ca="1" si="97"/>
        <v>#REF!</v>
      </c>
      <c r="Q430" s="197" t="e">
        <f t="shared" ca="1" si="98"/>
        <v>#REF!</v>
      </c>
      <c r="R430" s="198" t="e">
        <f t="shared" ca="1" si="99"/>
        <v>#REF!</v>
      </c>
      <c r="S430" s="198" t="e">
        <f t="shared" ca="1" si="100"/>
        <v>#REF!</v>
      </c>
      <c r="T430" s="198" t="e">
        <f t="shared" ca="1" si="101"/>
        <v>#REF!</v>
      </c>
      <c r="U430" s="197" t="e">
        <f t="shared" ca="1" si="92"/>
        <v>#REF!</v>
      </c>
      <c r="V430" s="198" t="e">
        <f t="shared" ca="1" si="93"/>
        <v>#REF!</v>
      </c>
      <c r="W430" s="323"/>
      <c r="X430" s="323"/>
      <c r="AB430" s="239"/>
    </row>
    <row r="431" spans="1:28" ht="18" hidden="1" customHeight="1" x14ac:dyDescent="0.25">
      <c r="A431" s="303">
        <v>423</v>
      </c>
      <c r="B431" s="231" t="e">
        <f t="shared" ca="1" si="87"/>
        <v>#REF!</v>
      </c>
      <c r="C431" s="231" t="e">
        <f t="shared" ca="1" si="88"/>
        <v>#REF!</v>
      </c>
      <c r="D431" s="322"/>
      <c r="E431" s="305"/>
      <c r="F431" s="305" t="e">
        <f t="shared" ca="1" si="94"/>
        <v>#REF!</v>
      </c>
      <c r="G431" s="232"/>
      <c r="H431" s="232"/>
      <c r="I431" s="232" t="e">
        <f t="shared" ca="1" si="95"/>
        <v>#REF!</v>
      </c>
      <c r="J431" s="234"/>
      <c r="K431" s="234"/>
      <c r="L431" s="234" t="e">
        <f t="shared" ca="1" si="96"/>
        <v>#REF!</v>
      </c>
      <c r="M431" s="196" t="e">
        <f t="shared" ca="1" si="89"/>
        <v>#REF!</v>
      </c>
      <c r="N431" s="198" t="e">
        <f t="shared" ca="1" si="90"/>
        <v>#REF!</v>
      </c>
      <c r="O431" s="197" t="e">
        <f t="shared" ca="1" si="91"/>
        <v>#REF!</v>
      </c>
      <c r="P431" s="198" t="e">
        <f t="shared" ca="1" si="97"/>
        <v>#REF!</v>
      </c>
      <c r="Q431" s="197" t="e">
        <f t="shared" ca="1" si="98"/>
        <v>#REF!</v>
      </c>
      <c r="R431" s="198" t="e">
        <f t="shared" ca="1" si="99"/>
        <v>#REF!</v>
      </c>
      <c r="S431" s="198" t="e">
        <f t="shared" ca="1" si="100"/>
        <v>#REF!</v>
      </c>
      <c r="T431" s="198" t="e">
        <f t="shared" ca="1" si="101"/>
        <v>#REF!</v>
      </c>
      <c r="U431" s="197" t="e">
        <f t="shared" ca="1" si="92"/>
        <v>#REF!</v>
      </c>
      <c r="V431" s="198" t="e">
        <f t="shared" ca="1" si="93"/>
        <v>#REF!</v>
      </c>
      <c r="W431" s="323"/>
      <c r="X431" s="323"/>
      <c r="AB431" s="239"/>
    </row>
    <row r="432" spans="1:28" ht="18" hidden="1" customHeight="1" x14ac:dyDescent="0.25">
      <c r="A432" s="303">
        <v>424</v>
      </c>
      <c r="B432" s="231" t="e">
        <f t="shared" ca="1" si="87"/>
        <v>#REF!</v>
      </c>
      <c r="C432" s="231" t="e">
        <f t="shared" ca="1" si="88"/>
        <v>#REF!</v>
      </c>
      <c r="D432" s="322"/>
      <c r="E432" s="305"/>
      <c r="F432" s="305" t="e">
        <f t="shared" ca="1" si="94"/>
        <v>#REF!</v>
      </c>
      <c r="G432" s="232"/>
      <c r="H432" s="232"/>
      <c r="I432" s="232" t="e">
        <f t="shared" ca="1" si="95"/>
        <v>#REF!</v>
      </c>
      <c r="J432" s="234"/>
      <c r="K432" s="234"/>
      <c r="L432" s="234" t="e">
        <f t="shared" ca="1" si="96"/>
        <v>#REF!</v>
      </c>
      <c r="M432" s="196" t="e">
        <f t="shared" ca="1" si="89"/>
        <v>#REF!</v>
      </c>
      <c r="N432" s="198" t="e">
        <f t="shared" ca="1" si="90"/>
        <v>#REF!</v>
      </c>
      <c r="O432" s="197" t="e">
        <f t="shared" ca="1" si="91"/>
        <v>#REF!</v>
      </c>
      <c r="P432" s="198" t="e">
        <f t="shared" ca="1" si="97"/>
        <v>#REF!</v>
      </c>
      <c r="Q432" s="197" t="e">
        <f t="shared" ca="1" si="98"/>
        <v>#REF!</v>
      </c>
      <c r="R432" s="198" t="e">
        <f t="shared" ca="1" si="99"/>
        <v>#REF!</v>
      </c>
      <c r="S432" s="198" t="e">
        <f t="shared" ca="1" si="100"/>
        <v>#REF!</v>
      </c>
      <c r="T432" s="198" t="e">
        <f t="shared" ca="1" si="101"/>
        <v>#REF!</v>
      </c>
      <c r="U432" s="197" t="e">
        <f t="shared" ca="1" si="92"/>
        <v>#REF!</v>
      </c>
      <c r="V432" s="198" t="e">
        <f t="shared" ca="1" si="93"/>
        <v>#REF!</v>
      </c>
      <c r="W432" s="323"/>
      <c r="X432" s="323"/>
      <c r="AB432" s="239"/>
    </row>
    <row r="433" spans="1:28" ht="18" hidden="1" customHeight="1" x14ac:dyDescent="0.25">
      <c r="A433" s="303">
        <v>425</v>
      </c>
      <c r="B433" s="231" t="e">
        <f t="shared" ca="1" si="87"/>
        <v>#REF!</v>
      </c>
      <c r="C433" s="231" t="e">
        <f t="shared" ca="1" si="88"/>
        <v>#REF!</v>
      </c>
      <c r="D433" s="322"/>
      <c r="E433" s="305"/>
      <c r="F433" s="305" t="e">
        <f t="shared" ca="1" si="94"/>
        <v>#REF!</v>
      </c>
      <c r="G433" s="232"/>
      <c r="H433" s="232"/>
      <c r="I433" s="232" t="e">
        <f t="shared" ca="1" si="95"/>
        <v>#REF!</v>
      </c>
      <c r="J433" s="234"/>
      <c r="K433" s="234"/>
      <c r="L433" s="234" t="e">
        <f t="shared" ca="1" si="96"/>
        <v>#REF!</v>
      </c>
      <c r="M433" s="196" t="e">
        <f t="shared" ca="1" si="89"/>
        <v>#REF!</v>
      </c>
      <c r="N433" s="198" t="e">
        <f t="shared" ca="1" si="90"/>
        <v>#REF!</v>
      </c>
      <c r="O433" s="197" t="e">
        <f t="shared" ca="1" si="91"/>
        <v>#REF!</v>
      </c>
      <c r="P433" s="198" t="e">
        <f t="shared" ca="1" si="97"/>
        <v>#REF!</v>
      </c>
      <c r="Q433" s="197" t="e">
        <f t="shared" ca="1" si="98"/>
        <v>#REF!</v>
      </c>
      <c r="R433" s="198" t="e">
        <f t="shared" ca="1" si="99"/>
        <v>#REF!</v>
      </c>
      <c r="S433" s="198" t="e">
        <f t="shared" ca="1" si="100"/>
        <v>#REF!</v>
      </c>
      <c r="T433" s="198" t="e">
        <f t="shared" ca="1" si="101"/>
        <v>#REF!</v>
      </c>
      <c r="U433" s="197" t="e">
        <f t="shared" ca="1" si="92"/>
        <v>#REF!</v>
      </c>
      <c r="V433" s="198" t="e">
        <f t="shared" ca="1" si="93"/>
        <v>#REF!</v>
      </c>
      <c r="W433" s="323"/>
      <c r="X433" s="323"/>
      <c r="AB433" s="239"/>
    </row>
    <row r="434" spans="1:28" ht="18" hidden="1" customHeight="1" x14ac:dyDescent="0.25">
      <c r="A434" s="303">
        <v>426</v>
      </c>
      <c r="B434" s="231" t="e">
        <f t="shared" ca="1" si="87"/>
        <v>#REF!</v>
      </c>
      <c r="C434" s="231" t="e">
        <f t="shared" ca="1" si="88"/>
        <v>#REF!</v>
      </c>
      <c r="D434" s="322"/>
      <c r="E434" s="305"/>
      <c r="F434" s="305" t="e">
        <f t="shared" ca="1" si="94"/>
        <v>#REF!</v>
      </c>
      <c r="G434" s="232"/>
      <c r="H434" s="232"/>
      <c r="I434" s="232" t="e">
        <f t="shared" ca="1" si="95"/>
        <v>#REF!</v>
      </c>
      <c r="J434" s="234"/>
      <c r="K434" s="234"/>
      <c r="L434" s="234" t="e">
        <f t="shared" ca="1" si="96"/>
        <v>#REF!</v>
      </c>
      <c r="M434" s="196" t="e">
        <f t="shared" ca="1" si="89"/>
        <v>#REF!</v>
      </c>
      <c r="N434" s="198" t="e">
        <f t="shared" ca="1" si="90"/>
        <v>#REF!</v>
      </c>
      <c r="O434" s="197" t="e">
        <f t="shared" ca="1" si="91"/>
        <v>#REF!</v>
      </c>
      <c r="P434" s="198" t="e">
        <f t="shared" ca="1" si="97"/>
        <v>#REF!</v>
      </c>
      <c r="Q434" s="197" t="e">
        <f t="shared" ca="1" si="98"/>
        <v>#REF!</v>
      </c>
      <c r="R434" s="198" t="e">
        <f t="shared" ca="1" si="99"/>
        <v>#REF!</v>
      </c>
      <c r="S434" s="198" t="e">
        <f t="shared" ca="1" si="100"/>
        <v>#REF!</v>
      </c>
      <c r="T434" s="198" t="e">
        <f t="shared" ca="1" si="101"/>
        <v>#REF!</v>
      </c>
      <c r="U434" s="197" t="e">
        <f t="shared" ca="1" si="92"/>
        <v>#REF!</v>
      </c>
      <c r="V434" s="198" t="e">
        <f t="shared" ca="1" si="93"/>
        <v>#REF!</v>
      </c>
      <c r="W434" s="323"/>
      <c r="X434" s="323"/>
      <c r="AB434" s="239"/>
    </row>
    <row r="435" spans="1:28" ht="18" hidden="1" customHeight="1" x14ac:dyDescent="0.25">
      <c r="A435" s="303">
        <v>427</v>
      </c>
      <c r="B435" s="231" t="e">
        <f t="shared" ca="1" si="87"/>
        <v>#REF!</v>
      </c>
      <c r="C435" s="231" t="e">
        <f t="shared" ca="1" si="88"/>
        <v>#REF!</v>
      </c>
      <c r="D435" s="322"/>
      <c r="E435" s="305"/>
      <c r="F435" s="305" t="e">
        <f t="shared" ca="1" si="94"/>
        <v>#REF!</v>
      </c>
      <c r="G435" s="232"/>
      <c r="H435" s="232"/>
      <c r="I435" s="232" t="e">
        <f t="shared" ca="1" si="95"/>
        <v>#REF!</v>
      </c>
      <c r="J435" s="234"/>
      <c r="K435" s="234"/>
      <c r="L435" s="234" t="e">
        <f t="shared" ca="1" si="96"/>
        <v>#REF!</v>
      </c>
      <c r="M435" s="196" t="e">
        <f t="shared" ca="1" si="89"/>
        <v>#REF!</v>
      </c>
      <c r="N435" s="198" t="e">
        <f t="shared" ca="1" si="90"/>
        <v>#REF!</v>
      </c>
      <c r="O435" s="197" t="e">
        <f t="shared" ca="1" si="91"/>
        <v>#REF!</v>
      </c>
      <c r="P435" s="198" t="e">
        <f t="shared" ca="1" si="97"/>
        <v>#REF!</v>
      </c>
      <c r="Q435" s="197" t="e">
        <f t="shared" ca="1" si="98"/>
        <v>#REF!</v>
      </c>
      <c r="R435" s="198" t="e">
        <f t="shared" ca="1" si="99"/>
        <v>#REF!</v>
      </c>
      <c r="S435" s="198" t="e">
        <f t="shared" ca="1" si="100"/>
        <v>#REF!</v>
      </c>
      <c r="T435" s="198" t="e">
        <f t="shared" ca="1" si="101"/>
        <v>#REF!</v>
      </c>
      <c r="U435" s="197" t="e">
        <f t="shared" ca="1" si="92"/>
        <v>#REF!</v>
      </c>
      <c r="V435" s="198" t="e">
        <f t="shared" ca="1" si="93"/>
        <v>#REF!</v>
      </c>
      <c r="W435" s="323"/>
      <c r="X435" s="323"/>
      <c r="AB435" s="239"/>
    </row>
    <row r="436" spans="1:28" ht="18" hidden="1" customHeight="1" x14ac:dyDescent="0.25">
      <c r="A436" s="303">
        <v>428</v>
      </c>
      <c r="B436" s="231" t="e">
        <f t="shared" ca="1" si="87"/>
        <v>#REF!</v>
      </c>
      <c r="C436" s="231" t="e">
        <f t="shared" ca="1" si="88"/>
        <v>#REF!</v>
      </c>
      <c r="D436" s="322"/>
      <c r="E436" s="305"/>
      <c r="F436" s="305" t="e">
        <f t="shared" ca="1" si="94"/>
        <v>#REF!</v>
      </c>
      <c r="G436" s="232"/>
      <c r="H436" s="232"/>
      <c r="I436" s="232" t="e">
        <f t="shared" ca="1" si="95"/>
        <v>#REF!</v>
      </c>
      <c r="J436" s="234"/>
      <c r="K436" s="234"/>
      <c r="L436" s="234" t="e">
        <f t="shared" ca="1" si="96"/>
        <v>#REF!</v>
      </c>
      <c r="M436" s="196" t="e">
        <f t="shared" ca="1" si="89"/>
        <v>#REF!</v>
      </c>
      <c r="N436" s="198" t="e">
        <f t="shared" ca="1" si="90"/>
        <v>#REF!</v>
      </c>
      <c r="O436" s="197" t="e">
        <f t="shared" ca="1" si="91"/>
        <v>#REF!</v>
      </c>
      <c r="P436" s="198" t="e">
        <f t="shared" ca="1" si="97"/>
        <v>#REF!</v>
      </c>
      <c r="Q436" s="197" t="e">
        <f t="shared" ca="1" si="98"/>
        <v>#REF!</v>
      </c>
      <c r="R436" s="198" t="e">
        <f t="shared" ca="1" si="99"/>
        <v>#REF!</v>
      </c>
      <c r="S436" s="198" t="e">
        <f t="shared" ca="1" si="100"/>
        <v>#REF!</v>
      </c>
      <c r="T436" s="198" t="e">
        <f t="shared" ca="1" si="101"/>
        <v>#REF!</v>
      </c>
      <c r="U436" s="197" t="e">
        <f t="shared" ca="1" si="92"/>
        <v>#REF!</v>
      </c>
      <c r="V436" s="198" t="e">
        <f t="shared" ca="1" si="93"/>
        <v>#REF!</v>
      </c>
      <c r="W436" s="323"/>
      <c r="X436" s="323"/>
      <c r="AB436" s="239"/>
    </row>
    <row r="437" spans="1:28" ht="18" hidden="1" customHeight="1" x14ac:dyDescent="0.25">
      <c r="A437" s="303">
        <v>429</v>
      </c>
      <c r="B437" s="231" t="e">
        <f t="shared" ca="1" si="87"/>
        <v>#REF!</v>
      </c>
      <c r="C437" s="231" t="e">
        <f t="shared" ca="1" si="88"/>
        <v>#REF!</v>
      </c>
      <c r="D437" s="322"/>
      <c r="E437" s="305"/>
      <c r="F437" s="305" t="e">
        <f t="shared" ca="1" si="94"/>
        <v>#REF!</v>
      </c>
      <c r="G437" s="232"/>
      <c r="H437" s="232"/>
      <c r="I437" s="232" t="e">
        <f t="shared" ca="1" si="95"/>
        <v>#REF!</v>
      </c>
      <c r="J437" s="234"/>
      <c r="K437" s="234"/>
      <c r="L437" s="234" t="e">
        <f t="shared" ca="1" si="96"/>
        <v>#REF!</v>
      </c>
      <c r="M437" s="196" t="e">
        <f t="shared" ca="1" si="89"/>
        <v>#REF!</v>
      </c>
      <c r="N437" s="198" t="e">
        <f t="shared" ca="1" si="90"/>
        <v>#REF!</v>
      </c>
      <c r="O437" s="197" t="e">
        <f t="shared" ca="1" si="91"/>
        <v>#REF!</v>
      </c>
      <c r="P437" s="198" t="e">
        <f t="shared" ca="1" si="97"/>
        <v>#REF!</v>
      </c>
      <c r="Q437" s="197" t="e">
        <f t="shared" ca="1" si="98"/>
        <v>#REF!</v>
      </c>
      <c r="R437" s="198" t="e">
        <f t="shared" ca="1" si="99"/>
        <v>#REF!</v>
      </c>
      <c r="S437" s="198" t="e">
        <f t="shared" ca="1" si="100"/>
        <v>#REF!</v>
      </c>
      <c r="T437" s="198" t="e">
        <f t="shared" ca="1" si="101"/>
        <v>#REF!</v>
      </c>
      <c r="U437" s="197" t="e">
        <f t="shared" ca="1" si="92"/>
        <v>#REF!</v>
      </c>
      <c r="V437" s="198" t="e">
        <f t="shared" ca="1" si="93"/>
        <v>#REF!</v>
      </c>
      <c r="W437" s="323"/>
      <c r="X437" s="323"/>
      <c r="AB437" s="239"/>
    </row>
    <row r="438" spans="1:28" ht="18" hidden="1" customHeight="1" x14ac:dyDescent="0.25">
      <c r="A438" s="303">
        <v>430</v>
      </c>
      <c r="B438" s="231" t="e">
        <f t="shared" ca="1" si="87"/>
        <v>#REF!</v>
      </c>
      <c r="C438" s="231" t="e">
        <f t="shared" ca="1" si="88"/>
        <v>#REF!</v>
      </c>
      <c r="D438" s="322"/>
      <c r="E438" s="305"/>
      <c r="F438" s="305" t="e">
        <f t="shared" ca="1" si="94"/>
        <v>#REF!</v>
      </c>
      <c r="G438" s="232"/>
      <c r="H438" s="232"/>
      <c r="I438" s="232" t="e">
        <f t="shared" ca="1" si="95"/>
        <v>#REF!</v>
      </c>
      <c r="J438" s="234"/>
      <c r="K438" s="234"/>
      <c r="L438" s="234" t="e">
        <f t="shared" ca="1" si="96"/>
        <v>#REF!</v>
      </c>
      <c r="M438" s="196" t="e">
        <f t="shared" ca="1" si="89"/>
        <v>#REF!</v>
      </c>
      <c r="N438" s="198" t="e">
        <f t="shared" ca="1" si="90"/>
        <v>#REF!</v>
      </c>
      <c r="O438" s="197" t="e">
        <f t="shared" ca="1" si="91"/>
        <v>#REF!</v>
      </c>
      <c r="P438" s="198" t="e">
        <f t="shared" ca="1" si="97"/>
        <v>#REF!</v>
      </c>
      <c r="Q438" s="197" t="e">
        <f t="shared" ca="1" si="98"/>
        <v>#REF!</v>
      </c>
      <c r="R438" s="198" t="e">
        <f t="shared" ca="1" si="99"/>
        <v>#REF!</v>
      </c>
      <c r="S438" s="198" t="e">
        <f t="shared" ca="1" si="100"/>
        <v>#REF!</v>
      </c>
      <c r="T438" s="198" t="e">
        <f t="shared" ca="1" si="101"/>
        <v>#REF!</v>
      </c>
      <c r="U438" s="197" t="e">
        <f t="shared" ca="1" si="92"/>
        <v>#REF!</v>
      </c>
      <c r="V438" s="198" t="e">
        <f t="shared" ca="1" si="93"/>
        <v>#REF!</v>
      </c>
      <c r="W438" s="323"/>
      <c r="X438" s="323"/>
      <c r="AB438" s="239"/>
    </row>
    <row r="439" spans="1:28" ht="18" hidden="1" customHeight="1" x14ac:dyDescent="0.25">
      <c r="A439" s="303">
        <v>431</v>
      </c>
      <c r="B439" s="231" t="e">
        <f t="shared" ca="1" si="87"/>
        <v>#REF!</v>
      </c>
      <c r="C439" s="231" t="e">
        <f t="shared" ca="1" si="88"/>
        <v>#REF!</v>
      </c>
      <c r="D439" s="322"/>
      <c r="E439" s="305"/>
      <c r="F439" s="305" t="e">
        <f t="shared" ca="1" si="94"/>
        <v>#REF!</v>
      </c>
      <c r="G439" s="232"/>
      <c r="H439" s="232"/>
      <c r="I439" s="232" t="e">
        <f t="shared" ca="1" si="95"/>
        <v>#REF!</v>
      </c>
      <c r="J439" s="234"/>
      <c r="K439" s="234"/>
      <c r="L439" s="234" t="e">
        <f t="shared" ca="1" si="96"/>
        <v>#REF!</v>
      </c>
      <c r="M439" s="196" t="e">
        <f t="shared" ca="1" si="89"/>
        <v>#REF!</v>
      </c>
      <c r="N439" s="198" t="e">
        <f t="shared" ca="1" si="90"/>
        <v>#REF!</v>
      </c>
      <c r="O439" s="197" t="e">
        <f t="shared" ca="1" si="91"/>
        <v>#REF!</v>
      </c>
      <c r="P439" s="198" t="e">
        <f t="shared" ca="1" si="97"/>
        <v>#REF!</v>
      </c>
      <c r="Q439" s="197" t="e">
        <f t="shared" ca="1" si="98"/>
        <v>#REF!</v>
      </c>
      <c r="R439" s="198" t="e">
        <f t="shared" ca="1" si="99"/>
        <v>#REF!</v>
      </c>
      <c r="S439" s="198" t="e">
        <f t="shared" ca="1" si="100"/>
        <v>#REF!</v>
      </c>
      <c r="T439" s="198" t="e">
        <f t="shared" ca="1" si="101"/>
        <v>#REF!</v>
      </c>
      <c r="U439" s="197" t="e">
        <f t="shared" ca="1" si="92"/>
        <v>#REF!</v>
      </c>
      <c r="V439" s="198" t="e">
        <f t="shared" ca="1" si="93"/>
        <v>#REF!</v>
      </c>
      <c r="W439" s="323"/>
      <c r="X439" s="323"/>
      <c r="AB439" s="239"/>
    </row>
    <row r="440" spans="1:28" ht="18" hidden="1" customHeight="1" x14ac:dyDescent="0.25">
      <c r="A440" s="303">
        <v>432</v>
      </c>
      <c r="B440" s="231" t="e">
        <f t="shared" ca="1" si="87"/>
        <v>#REF!</v>
      </c>
      <c r="C440" s="231" t="e">
        <f t="shared" ca="1" si="88"/>
        <v>#REF!</v>
      </c>
      <c r="D440" s="322"/>
      <c r="E440" s="305"/>
      <c r="F440" s="305" t="e">
        <f t="shared" ca="1" si="94"/>
        <v>#REF!</v>
      </c>
      <c r="G440" s="232"/>
      <c r="H440" s="232"/>
      <c r="I440" s="232" t="e">
        <f t="shared" ca="1" si="95"/>
        <v>#REF!</v>
      </c>
      <c r="J440" s="234"/>
      <c r="K440" s="234"/>
      <c r="L440" s="234" t="e">
        <f t="shared" ca="1" si="96"/>
        <v>#REF!</v>
      </c>
      <c r="M440" s="196" t="e">
        <f t="shared" ca="1" si="89"/>
        <v>#REF!</v>
      </c>
      <c r="N440" s="198" t="e">
        <f t="shared" ca="1" si="90"/>
        <v>#REF!</v>
      </c>
      <c r="O440" s="197" t="e">
        <f t="shared" ca="1" si="91"/>
        <v>#REF!</v>
      </c>
      <c r="P440" s="198" t="e">
        <f t="shared" ca="1" si="97"/>
        <v>#REF!</v>
      </c>
      <c r="Q440" s="197" t="e">
        <f t="shared" ca="1" si="98"/>
        <v>#REF!</v>
      </c>
      <c r="R440" s="198" t="e">
        <f t="shared" ca="1" si="99"/>
        <v>#REF!</v>
      </c>
      <c r="S440" s="198" t="e">
        <f t="shared" ca="1" si="100"/>
        <v>#REF!</v>
      </c>
      <c r="T440" s="198" t="e">
        <f t="shared" ca="1" si="101"/>
        <v>#REF!</v>
      </c>
      <c r="U440" s="197" t="e">
        <f t="shared" ca="1" si="92"/>
        <v>#REF!</v>
      </c>
      <c r="V440" s="198" t="e">
        <f t="shared" ca="1" si="93"/>
        <v>#REF!</v>
      </c>
      <c r="W440" s="323"/>
      <c r="X440" s="323"/>
      <c r="AB440" s="239"/>
    </row>
    <row r="441" spans="1:28" ht="18" hidden="1" customHeight="1" x14ac:dyDescent="0.25">
      <c r="A441" s="303">
        <v>433</v>
      </c>
      <c r="B441" s="231" t="e">
        <f t="shared" ca="1" si="87"/>
        <v>#REF!</v>
      </c>
      <c r="C441" s="231" t="e">
        <f t="shared" ca="1" si="88"/>
        <v>#REF!</v>
      </c>
      <c r="D441" s="322"/>
      <c r="E441" s="305"/>
      <c r="F441" s="305" t="e">
        <f t="shared" ca="1" si="94"/>
        <v>#REF!</v>
      </c>
      <c r="G441" s="232"/>
      <c r="H441" s="232"/>
      <c r="I441" s="232" t="e">
        <f t="shared" ca="1" si="95"/>
        <v>#REF!</v>
      </c>
      <c r="J441" s="234"/>
      <c r="K441" s="234"/>
      <c r="L441" s="234" t="e">
        <f t="shared" ca="1" si="96"/>
        <v>#REF!</v>
      </c>
      <c r="M441" s="196" t="e">
        <f t="shared" ca="1" si="89"/>
        <v>#REF!</v>
      </c>
      <c r="N441" s="198" t="e">
        <f t="shared" ca="1" si="90"/>
        <v>#REF!</v>
      </c>
      <c r="O441" s="197" t="e">
        <f t="shared" ca="1" si="91"/>
        <v>#REF!</v>
      </c>
      <c r="P441" s="198" t="e">
        <f t="shared" ca="1" si="97"/>
        <v>#REF!</v>
      </c>
      <c r="Q441" s="197" t="e">
        <f t="shared" ca="1" si="98"/>
        <v>#REF!</v>
      </c>
      <c r="R441" s="198" t="e">
        <f t="shared" ca="1" si="99"/>
        <v>#REF!</v>
      </c>
      <c r="S441" s="198" t="e">
        <f t="shared" ca="1" si="100"/>
        <v>#REF!</v>
      </c>
      <c r="T441" s="198" t="e">
        <f t="shared" ca="1" si="101"/>
        <v>#REF!</v>
      </c>
      <c r="U441" s="197" t="e">
        <f t="shared" ca="1" si="92"/>
        <v>#REF!</v>
      </c>
      <c r="V441" s="198" t="e">
        <f t="shared" ca="1" si="93"/>
        <v>#REF!</v>
      </c>
      <c r="W441" s="323"/>
      <c r="X441" s="323"/>
      <c r="AB441" s="239"/>
    </row>
    <row r="442" spans="1:28" ht="18" hidden="1" customHeight="1" x14ac:dyDescent="0.25">
      <c r="A442" s="303">
        <v>434</v>
      </c>
      <c r="B442" s="231" t="e">
        <f t="shared" ca="1" si="87"/>
        <v>#REF!</v>
      </c>
      <c r="C442" s="231" t="e">
        <f t="shared" ca="1" si="88"/>
        <v>#REF!</v>
      </c>
      <c r="D442" s="322"/>
      <c r="E442" s="305"/>
      <c r="F442" s="305" t="e">
        <f t="shared" ca="1" si="94"/>
        <v>#REF!</v>
      </c>
      <c r="G442" s="232"/>
      <c r="H442" s="232"/>
      <c r="I442" s="232" t="e">
        <f t="shared" ca="1" si="95"/>
        <v>#REF!</v>
      </c>
      <c r="J442" s="234"/>
      <c r="K442" s="234"/>
      <c r="L442" s="234" t="e">
        <f t="shared" ca="1" si="96"/>
        <v>#REF!</v>
      </c>
      <c r="M442" s="196" t="e">
        <f t="shared" ca="1" si="89"/>
        <v>#REF!</v>
      </c>
      <c r="N442" s="198" t="e">
        <f t="shared" ca="1" si="90"/>
        <v>#REF!</v>
      </c>
      <c r="O442" s="197" t="e">
        <f t="shared" ca="1" si="91"/>
        <v>#REF!</v>
      </c>
      <c r="P442" s="198" t="e">
        <f t="shared" ca="1" si="97"/>
        <v>#REF!</v>
      </c>
      <c r="Q442" s="197" t="e">
        <f t="shared" ca="1" si="98"/>
        <v>#REF!</v>
      </c>
      <c r="R442" s="198" t="e">
        <f t="shared" ca="1" si="99"/>
        <v>#REF!</v>
      </c>
      <c r="S442" s="198" t="e">
        <f t="shared" ca="1" si="100"/>
        <v>#REF!</v>
      </c>
      <c r="T442" s="198" t="e">
        <f t="shared" ca="1" si="101"/>
        <v>#REF!</v>
      </c>
      <c r="U442" s="197" t="e">
        <f t="shared" ca="1" si="92"/>
        <v>#REF!</v>
      </c>
      <c r="V442" s="198" t="e">
        <f t="shared" ca="1" si="93"/>
        <v>#REF!</v>
      </c>
      <c r="W442" s="323"/>
      <c r="X442" s="323"/>
      <c r="AB442" s="239"/>
    </row>
    <row r="443" spans="1:28" ht="18" hidden="1" customHeight="1" x14ac:dyDescent="0.25">
      <c r="A443" s="303">
        <v>435</v>
      </c>
      <c r="B443" s="231" t="e">
        <f t="shared" ca="1" si="87"/>
        <v>#REF!</v>
      </c>
      <c r="C443" s="231" t="e">
        <f t="shared" ca="1" si="88"/>
        <v>#REF!</v>
      </c>
      <c r="D443" s="322"/>
      <c r="E443" s="305"/>
      <c r="F443" s="305" t="e">
        <f t="shared" ca="1" si="94"/>
        <v>#REF!</v>
      </c>
      <c r="G443" s="232"/>
      <c r="H443" s="232"/>
      <c r="I443" s="232" t="e">
        <f t="shared" ca="1" si="95"/>
        <v>#REF!</v>
      </c>
      <c r="J443" s="234"/>
      <c r="K443" s="234"/>
      <c r="L443" s="234" t="e">
        <f t="shared" ca="1" si="96"/>
        <v>#REF!</v>
      </c>
      <c r="M443" s="196" t="e">
        <f t="shared" ca="1" si="89"/>
        <v>#REF!</v>
      </c>
      <c r="N443" s="198" t="e">
        <f t="shared" ca="1" si="90"/>
        <v>#REF!</v>
      </c>
      <c r="O443" s="197" t="e">
        <f t="shared" ca="1" si="91"/>
        <v>#REF!</v>
      </c>
      <c r="P443" s="198" t="e">
        <f t="shared" ca="1" si="97"/>
        <v>#REF!</v>
      </c>
      <c r="Q443" s="197" t="e">
        <f t="shared" ca="1" si="98"/>
        <v>#REF!</v>
      </c>
      <c r="R443" s="198" t="e">
        <f t="shared" ca="1" si="99"/>
        <v>#REF!</v>
      </c>
      <c r="S443" s="198" t="e">
        <f t="shared" ca="1" si="100"/>
        <v>#REF!</v>
      </c>
      <c r="T443" s="198" t="e">
        <f t="shared" ca="1" si="101"/>
        <v>#REF!</v>
      </c>
      <c r="U443" s="197" t="e">
        <f t="shared" ca="1" si="92"/>
        <v>#REF!</v>
      </c>
      <c r="V443" s="198" t="e">
        <f t="shared" ca="1" si="93"/>
        <v>#REF!</v>
      </c>
      <c r="W443" s="323"/>
      <c r="X443" s="323"/>
      <c r="AB443" s="239"/>
    </row>
    <row r="444" spans="1:28" ht="18" hidden="1" customHeight="1" x14ac:dyDescent="0.25">
      <c r="A444" s="303">
        <v>436</v>
      </c>
      <c r="B444" s="231" t="e">
        <f t="shared" ca="1" si="87"/>
        <v>#REF!</v>
      </c>
      <c r="C444" s="231" t="e">
        <f t="shared" ca="1" si="88"/>
        <v>#REF!</v>
      </c>
      <c r="D444" s="322"/>
      <c r="E444" s="305"/>
      <c r="F444" s="305" t="e">
        <f t="shared" ca="1" si="94"/>
        <v>#REF!</v>
      </c>
      <c r="G444" s="232"/>
      <c r="H444" s="232"/>
      <c r="I444" s="232" t="e">
        <f t="shared" ca="1" si="95"/>
        <v>#REF!</v>
      </c>
      <c r="J444" s="234"/>
      <c r="K444" s="234"/>
      <c r="L444" s="234" t="e">
        <f t="shared" ca="1" si="96"/>
        <v>#REF!</v>
      </c>
      <c r="M444" s="196" t="e">
        <f t="shared" ca="1" si="89"/>
        <v>#REF!</v>
      </c>
      <c r="N444" s="198" t="e">
        <f t="shared" ca="1" si="90"/>
        <v>#REF!</v>
      </c>
      <c r="O444" s="197" t="e">
        <f t="shared" ca="1" si="91"/>
        <v>#REF!</v>
      </c>
      <c r="P444" s="198" t="e">
        <f t="shared" ca="1" si="97"/>
        <v>#REF!</v>
      </c>
      <c r="Q444" s="197" t="e">
        <f t="shared" ca="1" si="98"/>
        <v>#REF!</v>
      </c>
      <c r="R444" s="198" t="e">
        <f t="shared" ca="1" si="99"/>
        <v>#REF!</v>
      </c>
      <c r="S444" s="198" t="e">
        <f t="shared" ca="1" si="100"/>
        <v>#REF!</v>
      </c>
      <c r="T444" s="198" t="e">
        <f t="shared" ca="1" si="101"/>
        <v>#REF!</v>
      </c>
      <c r="U444" s="197" t="e">
        <f t="shared" ca="1" si="92"/>
        <v>#REF!</v>
      </c>
      <c r="V444" s="198" t="e">
        <f t="shared" ca="1" si="93"/>
        <v>#REF!</v>
      </c>
      <c r="W444" s="323"/>
      <c r="X444" s="323"/>
      <c r="AB444" s="239"/>
    </row>
    <row r="445" spans="1:28" ht="18" hidden="1" customHeight="1" x14ac:dyDescent="0.25">
      <c r="A445" s="303">
        <v>437</v>
      </c>
      <c r="B445" s="231" t="e">
        <f t="shared" ca="1" si="87"/>
        <v>#REF!</v>
      </c>
      <c r="C445" s="231" t="e">
        <f t="shared" ca="1" si="88"/>
        <v>#REF!</v>
      </c>
      <c r="D445" s="322"/>
      <c r="E445" s="305"/>
      <c r="F445" s="305" t="e">
        <f t="shared" ca="1" si="94"/>
        <v>#REF!</v>
      </c>
      <c r="G445" s="232"/>
      <c r="H445" s="232"/>
      <c r="I445" s="232" t="e">
        <f t="shared" ca="1" si="95"/>
        <v>#REF!</v>
      </c>
      <c r="J445" s="234"/>
      <c r="K445" s="234"/>
      <c r="L445" s="234" t="e">
        <f t="shared" ca="1" si="96"/>
        <v>#REF!</v>
      </c>
      <c r="M445" s="196" t="e">
        <f t="shared" ca="1" si="89"/>
        <v>#REF!</v>
      </c>
      <c r="N445" s="198" t="e">
        <f t="shared" ca="1" si="90"/>
        <v>#REF!</v>
      </c>
      <c r="O445" s="197" t="e">
        <f t="shared" ca="1" si="91"/>
        <v>#REF!</v>
      </c>
      <c r="P445" s="198" t="e">
        <f t="shared" ca="1" si="97"/>
        <v>#REF!</v>
      </c>
      <c r="Q445" s="197" t="e">
        <f t="shared" ca="1" si="98"/>
        <v>#REF!</v>
      </c>
      <c r="R445" s="198" t="e">
        <f t="shared" ca="1" si="99"/>
        <v>#REF!</v>
      </c>
      <c r="S445" s="198" t="e">
        <f t="shared" ca="1" si="100"/>
        <v>#REF!</v>
      </c>
      <c r="T445" s="198" t="e">
        <f t="shared" ca="1" si="101"/>
        <v>#REF!</v>
      </c>
      <c r="U445" s="197" t="e">
        <f t="shared" ca="1" si="92"/>
        <v>#REF!</v>
      </c>
      <c r="V445" s="198" t="e">
        <f t="shared" ca="1" si="93"/>
        <v>#REF!</v>
      </c>
      <c r="W445" s="323"/>
      <c r="X445" s="323"/>
      <c r="AB445" s="239"/>
    </row>
    <row r="446" spans="1:28" ht="18" hidden="1" customHeight="1" x14ac:dyDescent="0.25">
      <c r="A446" s="303">
        <v>438</v>
      </c>
      <c r="B446" s="231" t="e">
        <f t="shared" ca="1" si="87"/>
        <v>#REF!</v>
      </c>
      <c r="C446" s="231" t="e">
        <f t="shared" ca="1" si="88"/>
        <v>#REF!</v>
      </c>
      <c r="D446" s="322"/>
      <c r="E446" s="305"/>
      <c r="F446" s="305" t="e">
        <f t="shared" ca="1" si="94"/>
        <v>#REF!</v>
      </c>
      <c r="G446" s="232"/>
      <c r="H446" s="232"/>
      <c r="I446" s="232" t="e">
        <f t="shared" ca="1" si="95"/>
        <v>#REF!</v>
      </c>
      <c r="J446" s="234"/>
      <c r="K446" s="234"/>
      <c r="L446" s="234" t="e">
        <f t="shared" ca="1" si="96"/>
        <v>#REF!</v>
      </c>
      <c r="M446" s="196" t="e">
        <f t="shared" ca="1" si="89"/>
        <v>#REF!</v>
      </c>
      <c r="N446" s="198" t="e">
        <f t="shared" ca="1" si="90"/>
        <v>#REF!</v>
      </c>
      <c r="O446" s="197" t="e">
        <f t="shared" ca="1" si="91"/>
        <v>#REF!</v>
      </c>
      <c r="P446" s="198" t="e">
        <f t="shared" ca="1" si="97"/>
        <v>#REF!</v>
      </c>
      <c r="Q446" s="197" t="e">
        <f t="shared" ca="1" si="98"/>
        <v>#REF!</v>
      </c>
      <c r="R446" s="198" t="e">
        <f t="shared" ca="1" si="99"/>
        <v>#REF!</v>
      </c>
      <c r="S446" s="198" t="e">
        <f t="shared" ca="1" si="100"/>
        <v>#REF!</v>
      </c>
      <c r="T446" s="198" t="e">
        <f t="shared" ca="1" si="101"/>
        <v>#REF!</v>
      </c>
      <c r="U446" s="197" t="e">
        <f t="shared" ca="1" si="92"/>
        <v>#REF!</v>
      </c>
      <c r="V446" s="198" t="e">
        <f t="shared" ca="1" si="93"/>
        <v>#REF!</v>
      </c>
      <c r="W446" s="323"/>
      <c r="X446" s="323"/>
      <c r="AB446" s="239"/>
    </row>
    <row r="447" spans="1:28" ht="18" hidden="1" customHeight="1" x14ac:dyDescent="0.25">
      <c r="A447" s="303">
        <v>439</v>
      </c>
      <c r="B447" s="231" t="e">
        <f t="shared" ca="1" si="87"/>
        <v>#REF!</v>
      </c>
      <c r="C447" s="231" t="e">
        <f t="shared" ca="1" si="88"/>
        <v>#REF!</v>
      </c>
      <c r="D447" s="322"/>
      <c r="E447" s="305"/>
      <c r="F447" s="305" t="e">
        <f t="shared" ca="1" si="94"/>
        <v>#REF!</v>
      </c>
      <c r="G447" s="232"/>
      <c r="H447" s="232"/>
      <c r="I447" s="232" t="e">
        <f t="shared" ca="1" si="95"/>
        <v>#REF!</v>
      </c>
      <c r="J447" s="234"/>
      <c r="K447" s="234"/>
      <c r="L447" s="234" t="e">
        <f t="shared" ca="1" si="96"/>
        <v>#REF!</v>
      </c>
      <c r="M447" s="196" t="e">
        <f t="shared" ca="1" si="89"/>
        <v>#REF!</v>
      </c>
      <c r="N447" s="198" t="e">
        <f t="shared" ca="1" si="90"/>
        <v>#REF!</v>
      </c>
      <c r="O447" s="197" t="e">
        <f t="shared" ca="1" si="91"/>
        <v>#REF!</v>
      </c>
      <c r="P447" s="198" t="e">
        <f t="shared" ca="1" si="97"/>
        <v>#REF!</v>
      </c>
      <c r="Q447" s="197" t="e">
        <f t="shared" ca="1" si="98"/>
        <v>#REF!</v>
      </c>
      <c r="R447" s="198" t="e">
        <f t="shared" ca="1" si="99"/>
        <v>#REF!</v>
      </c>
      <c r="S447" s="198" t="e">
        <f t="shared" ca="1" si="100"/>
        <v>#REF!</v>
      </c>
      <c r="T447" s="198" t="e">
        <f t="shared" ca="1" si="101"/>
        <v>#REF!</v>
      </c>
      <c r="U447" s="197" t="e">
        <f t="shared" ca="1" si="92"/>
        <v>#REF!</v>
      </c>
      <c r="V447" s="198" t="e">
        <f t="shared" ca="1" si="93"/>
        <v>#REF!</v>
      </c>
      <c r="W447" s="323"/>
      <c r="X447" s="323"/>
      <c r="AB447" s="239"/>
    </row>
    <row r="448" spans="1:28" ht="18" hidden="1" customHeight="1" x14ac:dyDescent="0.25">
      <c r="A448" s="303">
        <v>440</v>
      </c>
      <c r="B448" s="231" t="e">
        <f t="shared" ca="1" si="87"/>
        <v>#REF!</v>
      </c>
      <c r="C448" s="231" t="e">
        <f t="shared" ca="1" si="88"/>
        <v>#REF!</v>
      </c>
      <c r="D448" s="322"/>
      <c r="E448" s="305"/>
      <c r="F448" s="305" t="e">
        <f t="shared" ca="1" si="94"/>
        <v>#REF!</v>
      </c>
      <c r="G448" s="232"/>
      <c r="H448" s="232"/>
      <c r="I448" s="232" t="e">
        <f t="shared" ca="1" si="95"/>
        <v>#REF!</v>
      </c>
      <c r="J448" s="234"/>
      <c r="K448" s="234"/>
      <c r="L448" s="234" t="e">
        <f t="shared" ca="1" si="96"/>
        <v>#REF!</v>
      </c>
      <c r="M448" s="196" t="e">
        <f t="shared" ca="1" si="89"/>
        <v>#REF!</v>
      </c>
      <c r="N448" s="198" t="e">
        <f t="shared" ca="1" si="90"/>
        <v>#REF!</v>
      </c>
      <c r="O448" s="197" t="e">
        <f t="shared" ca="1" si="91"/>
        <v>#REF!</v>
      </c>
      <c r="P448" s="198" t="e">
        <f t="shared" ca="1" si="97"/>
        <v>#REF!</v>
      </c>
      <c r="Q448" s="197" t="e">
        <f t="shared" ca="1" si="98"/>
        <v>#REF!</v>
      </c>
      <c r="R448" s="198" t="e">
        <f t="shared" ca="1" si="99"/>
        <v>#REF!</v>
      </c>
      <c r="S448" s="198" t="e">
        <f t="shared" ca="1" si="100"/>
        <v>#REF!</v>
      </c>
      <c r="T448" s="198" t="e">
        <f t="shared" ca="1" si="101"/>
        <v>#REF!</v>
      </c>
      <c r="U448" s="197" t="e">
        <f t="shared" ca="1" si="92"/>
        <v>#REF!</v>
      </c>
      <c r="V448" s="198" t="e">
        <f t="shared" ca="1" si="93"/>
        <v>#REF!</v>
      </c>
      <c r="W448" s="323"/>
      <c r="X448" s="323"/>
      <c r="AB448" s="239"/>
    </row>
    <row r="449" spans="1:28" ht="18" hidden="1" customHeight="1" x14ac:dyDescent="0.25">
      <c r="A449" s="303">
        <v>441</v>
      </c>
      <c r="B449" s="231" t="e">
        <f t="shared" ca="1" si="87"/>
        <v>#REF!</v>
      </c>
      <c r="C449" s="231" t="e">
        <f t="shared" ca="1" si="88"/>
        <v>#REF!</v>
      </c>
      <c r="D449" s="322"/>
      <c r="E449" s="305"/>
      <c r="F449" s="305" t="e">
        <f t="shared" ca="1" si="94"/>
        <v>#REF!</v>
      </c>
      <c r="G449" s="232"/>
      <c r="H449" s="232"/>
      <c r="I449" s="232" t="e">
        <f t="shared" ca="1" si="95"/>
        <v>#REF!</v>
      </c>
      <c r="J449" s="234"/>
      <c r="K449" s="234"/>
      <c r="L449" s="234" t="e">
        <f t="shared" ca="1" si="96"/>
        <v>#REF!</v>
      </c>
      <c r="M449" s="196" t="e">
        <f t="shared" ca="1" si="89"/>
        <v>#REF!</v>
      </c>
      <c r="N449" s="198" t="e">
        <f t="shared" ca="1" si="90"/>
        <v>#REF!</v>
      </c>
      <c r="O449" s="197" t="e">
        <f t="shared" ca="1" si="91"/>
        <v>#REF!</v>
      </c>
      <c r="P449" s="198" t="e">
        <f t="shared" ca="1" si="97"/>
        <v>#REF!</v>
      </c>
      <c r="Q449" s="197" t="e">
        <f t="shared" ca="1" si="98"/>
        <v>#REF!</v>
      </c>
      <c r="R449" s="198" t="e">
        <f t="shared" ca="1" si="99"/>
        <v>#REF!</v>
      </c>
      <c r="S449" s="198" t="e">
        <f t="shared" ca="1" si="100"/>
        <v>#REF!</v>
      </c>
      <c r="T449" s="198" t="e">
        <f t="shared" ca="1" si="101"/>
        <v>#REF!</v>
      </c>
      <c r="U449" s="197" t="e">
        <f t="shared" ca="1" si="92"/>
        <v>#REF!</v>
      </c>
      <c r="V449" s="198" t="e">
        <f t="shared" ca="1" si="93"/>
        <v>#REF!</v>
      </c>
      <c r="W449" s="323"/>
      <c r="X449" s="323"/>
      <c r="AB449" s="239"/>
    </row>
    <row r="450" spans="1:28" ht="18" hidden="1" customHeight="1" x14ac:dyDescent="0.25">
      <c r="A450" s="303">
        <v>442</v>
      </c>
      <c r="B450" s="231" t="e">
        <f t="shared" ca="1" si="87"/>
        <v>#REF!</v>
      </c>
      <c r="C450" s="231" t="e">
        <f t="shared" ca="1" si="88"/>
        <v>#REF!</v>
      </c>
      <c r="D450" s="322"/>
      <c r="E450" s="305"/>
      <c r="F450" s="305" t="e">
        <f t="shared" ca="1" si="94"/>
        <v>#REF!</v>
      </c>
      <c r="G450" s="232"/>
      <c r="H450" s="232"/>
      <c r="I450" s="232" t="e">
        <f t="shared" ca="1" si="95"/>
        <v>#REF!</v>
      </c>
      <c r="J450" s="234"/>
      <c r="K450" s="234"/>
      <c r="L450" s="234" t="e">
        <f t="shared" ca="1" si="96"/>
        <v>#REF!</v>
      </c>
      <c r="M450" s="196" t="e">
        <f t="shared" ca="1" si="89"/>
        <v>#REF!</v>
      </c>
      <c r="N450" s="198" t="e">
        <f t="shared" ca="1" si="90"/>
        <v>#REF!</v>
      </c>
      <c r="O450" s="197" t="e">
        <f t="shared" ca="1" si="91"/>
        <v>#REF!</v>
      </c>
      <c r="P450" s="198" t="e">
        <f t="shared" ca="1" si="97"/>
        <v>#REF!</v>
      </c>
      <c r="Q450" s="197" t="e">
        <f t="shared" ca="1" si="98"/>
        <v>#REF!</v>
      </c>
      <c r="R450" s="198" t="e">
        <f t="shared" ca="1" si="99"/>
        <v>#REF!</v>
      </c>
      <c r="S450" s="198" t="e">
        <f t="shared" ca="1" si="100"/>
        <v>#REF!</v>
      </c>
      <c r="T450" s="198" t="e">
        <f t="shared" ca="1" si="101"/>
        <v>#REF!</v>
      </c>
      <c r="U450" s="197" t="e">
        <f t="shared" ca="1" si="92"/>
        <v>#REF!</v>
      </c>
      <c r="V450" s="198" t="e">
        <f t="shared" ca="1" si="93"/>
        <v>#REF!</v>
      </c>
      <c r="W450" s="323"/>
      <c r="X450" s="323"/>
      <c r="AB450" s="239"/>
    </row>
    <row r="451" spans="1:28" ht="18" hidden="1" customHeight="1" x14ac:dyDescent="0.25">
      <c r="A451" s="303">
        <v>443</v>
      </c>
      <c r="B451" s="231" t="e">
        <f t="shared" ca="1" si="87"/>
        <v>#REF!</v>
      </c>
      <c r="C451" s="231" t="e">
        <f t="shared" ca="1" si="88"/>
        <v>#REF!</v>
      </c>
      <c r="D451" s="322"/>
      <c r="E451" s="305"/>
      <c r="F451" s="305" t="e">
        <f t="shared" ca="1" si="94"/>
        <v>#REF!</v>
      </c>
      <c r="G451" s="232"/>
      <c r="H451" s="232"/>
      <c r="I451" s="232" t="e">
        <f t="shared" ca="1" si="95"/>
        <v>#REF!</v>
      </c>
      <c r="J451" s="234"/>
      <c r="K451" s="234"/>
      <c r="L451" s="234" t="e">
        <f t="shared" ca="1" si="96"/>
        <v>#REF!</v>
      </c>
      <c r="M451" s="196" t="e">
        <f t="shared" ca="1" si="89"/>
        <v>#REF!</v>
      </c>
      <c r="N451" s="198" t="e">
        <f t="shared" ca="1" si="90"/>
        <v>#REF!</v>
      </c>
      <c r="O451" s="197" t="e">
        <f t="shared" ca="1" si="91"/>
        <v>#REF!</v>
      </c>
      <c r="P451" s="198" t="e">
        <f t="shared" ca="1" si="97"/>
        <v>#REF!</v>
      </c>
      <c r="Q451" s="197" t="e">
        <f t="shared" ca="1" si="98"/>
        <v>#REF!</v>
      </c>
      <c r="R451" s="198" t="e">
        <f t="shared" ca="1" si="99"/>
        <v>#REF!</v>
      </c>
      <c r="S451" s="198" t="e">
        <f t="shared" ca="1" si="100"/>
        <v>#REF!</v>
      </c>
      <c r="T451" s="198" t="e">
        <f t="shared" ca="1" si="101"/>
        <v>#REF!</v>
      </c>
      <c r="U451" s="197" t="e">
        <f t="shared" ca="1" si="92"/>
        <v>#REF!</v>
      </c>
      <c r="V451" s="198" t="e">
        <f t="shared" ca="1" si="93"/>
        <v>#REF!</v>
      </c>
      <c r="W451" s="323"/>
      <c r="X451" s="323"/>
      <c r="AB451" s="239"/>
    </row>
    <row r="452" spans="1:28" ht="18" hidden="1" customHeight="1" x14ac:dyDescent="0.25">
      <c r="A452" s="303">
        <v>444</v>
      </c>
      <c r="B452" s="231" t="e">
        <f t="shared" ca="1" si="87"/>
        <v>#REF!</v>
      </c>
      <c r="C452" s="231" t="e">
        <f t="shared" ca="1" si="88"/>
        <v>#REF!</v>
      </c>
      <c r="D452" s="322"/>
      <c r="E452" s="305"/>
      <c r="F452" s="305" t="e">
        <f t="shared" ca="1" si="94"/>
        <v>#REF!</v>
      </c>
      <c r="G452" s="232"/>
      <c r="H452" s="232"/>
      <c r="I452" s="232" t="e">
        <f t="shared" ca="1" si="95"/>
        <v>#REF!</v>
      </c>
      <c r="J452" s="234"/>
      <c r="K452" s="234"/>
      <c r="L452" s="234" t="e">
        <f t="shared" ca="1" si="96"/>
        <v>#REF!</v>
      </c>
      <c r="M452" s="196" t="e">
        <f t="shared" ca="1" si="89"/>
        <v>#REF!</v>
      </c>
      <c r="N452" s="198" t="e">
        <f t="shared" ca="1" si="90"/>
        <v>#REF!</v>
      </c>
      <c r="O452" s="197" t="e">
        <f t="shared" ca="1" si="91"/>
        <v>#REF!</v>
      </c>
      <c r="P452" s="198" t="e">
        <f t="shared" ca="1" si="97"/>
        <v>#REF!</v>
      </c>
      <c r="Q452" s="197" t="e">
        <f t="shared" ca="1" si="98"/>
        <v>#REF!</v>
      </c>
      <c r="R452" s="198" t="e">
        <f t="shared" ca="1" si="99"/>
        <v>#REF!</v>
      </c>
      <c r="S452" s="198" t="e">
        <f t="shared" ca="1" si="100"/>
        <v>#REF!</v>
      </c>
      <c r="T452" s="198" t="e">
        <f t="shared" ca="1" si="101"/>
        <v>#REF!</v>
      </c>
      <c r="U452" s="197" t="e">
        <f t="shared" ca="1" si="92"/>
        <v>#REF!</v>
      </c>
      <c r="V452" s="198" t="e">
        <f t="shared" ca="1" si="93"/>
        <v>#REF!</v>
      </c>
      <c r="W452" s="323"/>
      <c r="X452" s="323"/>
      <c r="AB452" s="239"/>
    </row>
    <row r="453" spans="1:28" ht="18" hidden="1" customHeight="1" x14ac:dyDescent="0.25">
      <c r="A453" s="303">
        <v>445</v>
      </c>
      <c r="B453" s="231" t="e">
        <f t="shared" ca="1" si="87"/>
        <v>#REF!</v>
      </c>
      <c r="C453" s="231" t="e">
        <f t="shared" ca="1" si="88"/>
        <v>#REF!</v>
      </c>
      <c r="D453" s="322"/>
      <c r="E453" s="305"/>
      <c r="F453" s="305" t="e">
        <f t="shared" ca="1" si="94"/>
        <v>#REF!</v>
      </c>
      <c r="G453" s="232"/>
      <c r="H453" s="232"/>
      <c r="I453" s="232" t="e">
        <f t="shared" ca="1" si="95"/>
        <v>#REF!</v>
      </c>
      <c r="J453" s="234"/>
      <c r="K453" s="234"/>
      <c r="L453" s="234" t="e">
        <f t="shared" ca="1" si="96"/>
        <v>#REF!</v>
      </c>
      <c r="M453" s="196" t="e">
        <f t="shared" ca="1" si="89"/>
        <v>#REF!</v>
      </c>
      <c r="N453" s="198" t="e">
        <f t="shared" ca="1" si="90"/>
        <v>#REF!</v>
      </c>
      <c r="O453" s="197" t="e">
        <f t="shared" ca="1" si="91"/>
        <v>#REF!</v>
      </c>
      <c r="P453" s="198" t="e">
        <f t="shared" ca="1" si="97"/>
        <v>#REF!</v>
      </c>
      <c r="Q453" s="197" t="e">
        <f t="shared" ca="1" si="98"/>
        <v>#REF!</v>
      </c>
      <c r="R453" s="198" t="e">
        <f t="shared" ca="1" si="99"/>
        <v>#REF!</v>
      </c>
      <c r="S453" s="198" t="e">
        <f t="shared" ca="1" si="100"/>
        <v>#REF!</v>
      </c>
      <c r="T453" s="198" t="e">
        <f t="shared" ca="1" si="101"/>
        <v>#REF!</v>
      </c>
      <c r="U453" s="197" t="e">
        <f t="shared" ca="1" si="92"/>
        <v>#REF!</v>
      </c>
      <c r="V453" s="198" t="e">
        <f t="shared" ca="1" si="93"/>
        <v>#REF!</v>
      </c>
      <c r="W453" s="323"/>
      <c r="X453" s="323"/>
      <c r="AB453" s="239"/>
    </row>
    <row r="454" spans="1:28" ht="18" hidden="1" customHeight="1" x14ac:dyDescent="0.25">
      <c r="A454" s="303">
        <v>446</v>
      </c>
      <c r="B454" s="231" t="e">
        <f t="shared" ca="1" si="87"/>
        <v>#REF!</v>
      </c>
      <c r="C454" s="231" t="e">
        <f t="shared" ca="1" si="88"/>
        <v>#REF!</v>
      </c>
      <c r="D454" s="322"/>
      <c r="E454" s="305"/>
      <c r="F454" s="305" t="e">
        <f t="shared" ca="1" si="94"/>
        <v>#REF!</v>
      </c>
      <c r="G454" s="232"/>
      <c r="H454" s="232"/>
      <c r="I454" s="232" t="e">
        <f t="shared" ca="1" si="95"/>
        <v>#REF!</v>
      </c>
      <c r="J454" s="234"/>
      <c r="K454" s="234"/>
      <c r="L454" s="234" t="e">
        <f t="shared" ca="1" si="96"/>
        <v>#REF!</v>
      </c>
      <c r="M454" s="196" t="e">
        <f t="shared" ca="1" si="89"/>
        <v>#REF!</v>
      </c>
      <c r="N454" s="198" t="e">
        <f t="shared" ca="1" si="90"/>
        <v>#REF!</v>
      </c>
      <c r="O454" s="197" t="e">
        <f t="shared" ca="1" si="91"/>
        <v>#REF!</v>
      </c>
      <c r="P454" s="198" t="e">
        <f t="shared" ca="1" si="97"/>
        <v>#REF!</v>
      </c>
      <c r="Q454" s="197" t="e">
        <f t="shared" ca="1" si="98"/>
        <v>#REF!</v>
      </c>
      <c r="R454" s="198" t="e">
        <f t="shared" ca="1" si="99"/>
        <v>#REF!</v>
      </c>
      <c r="S454" s="198" t="e">
        <f t="shared" ca="1" si="100"/>
        <v>#REF!</v>
      </c>
      <c r="T454" s="198" t="e">
        <f t="shared" ca="1" si="101"/>
        <v>#REF!</v>
      </c>
      <c r="U454" s="197" t="e">
        <f t="shared" ca="1" si="92"/>
        <v>#REF!</v>
      </c>
      <c r="V454" s="198" t="e">
        <f t="shared" ca="1" si="93"/>
        <v>#REF!</v>
      </c>
      <c r="W454" s="323"/>
      <c r="X454" s="323"/>
      <c r="AB454" s="239"/>
    </row>
    <row r="455" spans="1:28" ht="18" hidden="1" customHeight="1" x14ac:dyDescent="0.25">
      <c r="A455" s="303">
        <v>447</v>
      </c>
      <c r="B455" s="231" t="e">
        <f t="shared" ca="1" si="87"/>
        <v>#REF!</v>
      </c>
      <c r="C455" s="231" t="e">
        <f t="shared" ca="1" si="88"/>
        <v>#REF!</v>
      </c>
      <c r="D455" s="322"/>
      <c r="E455" s="305"/>
      <c r="F455" s="305" t="e">
        <f t="shared" ca="1" si="94"/>
        <v>#REF!</v>
      </c>
      <c r="G455" s="232"/>
      <c r="H455" s="232"/>
      <c r="I455" s="232" t="e">
        <f t="shared" ca="1" si="95"/>
        <v>#REF!</v>
      </c>
      <c r="J455" s="234"/>
      <c r="K455" s="234"/>
      <c r="L455" s="234" t="e">
        <f t="shared" ca="1" si="96"/>
        <v>#REF!</v>
      </c>
      <c r="M455" s="196" t="e">
        <f t="shared" ca="1" si="89"/>
        <v>#REF!</v>
      </c>
      <c r="N455" s="198" t="e">
        <f t="shared" ca="1" si="90"/>
        <v>#REF!</v>
      </c>
      <c r="O455" s="197" t="e">
        <f t="shared" ca="1" si="91"/>
        <v>#REF!</v>
      </c>
      <c r="P455" s="198" t="e">
        <f t="shared" ca="1" si="97"/>
        <v>#REF!</v>
      </c>
      <c r="Q455" s="197" t="e">
        <f t="shared" ca="1" si="98"/>
        <v>#REF!</v>
      </c>
      <c r="R455" s="198" t="e">
        <f t="shared" ca="1" si="99"/>
        <v>#REF!</v>
      </c>
      <c r="S455" s="198" t="e">
        <f t="shared" ca="1" si="100"/>
        <v>#REF!</v>
      </c>
      <c r="T455" s="198" t="e">
        <f t="shared" ca="1" si="101"/>
        <v>#REF!</v>
      </c>
      <c r="U455" s="197" t="e">
        <f t="shared" ca="1" si="92"/>
        <v>#REF!</v>
      </c>
      <c r="V455" s="198" t="e">
        <f t="shared" ca="1" si="93"/>
        <v>#REF!</v>
      </c>
      <c r="W455" s="323"/>
      <c r="X455" s="323"/>
      <c r="AB455" s="239"/>
    </row>
    <row r="456" spans="1:28" ht="18" hidden="1" customHeight="1" x14ac:dyDescent="0.25">
      <c r="A456" s="303">
        <v>448</v>
      </c>
      <c r="B456" s="231" t="e">
        <f t="shared" ca="1" si="87"/>
        <v>#REF!</v>
      </c>
      <c r="C456" s="231" t="e">
        <f t="shared" ca="1" si="88"/>
        <v>#REF!</v>
      </c>
      <c r="D456" s="322"/>
      <c r="E456" s="305"/>
      <c r="F456" s="305" t="e">
        <f t="shared" ca="1" si="94"/>
        <v>#REF!</v>
      </c>
      <c r="G456" s="232"/>
      <c r="H456" s="232"/>
      <c r="I456" s="232" t="e">
        <f t="shared" ca="1" si="95"/>
        <v>#REF!</v>
      </c>
      <c r="J456" s="234"/>
      <c r="K456" s="234"/>
      <c r="L456" s="234" t="e">
        <f t="shared" ca="1" si="96"/>
        <v>#REF!</v>
      </c>
      <c r="M456" s="196" t="e">
        <f t="shared" ca="1" si="89"/>
        <v>#REF!</v>
      </c>
      <c r="N456" s="198" t="e">
        <f t="shared" ca="1" si="90"/>
        <v>#REF!</v>
      </c>
      <c r="O456" s="197" t="e">
        <f t="shared" ca="1" si="91"/>
        <v>#REF!</v>
      </c>
      <c r="P456" s="198" t="e">
        <f t="shared" ca="1" si="97"/>
        <v>#REF!</v>
      </c>
      <c r="Q456" s="197" t="e">
        <f t="shared" ca="1" si="98"/>
        <v>#REF!</v>
      </c>
      <c r="R456" s="198" t="e">
        <f t="shared" ca="1" si="99"/>
        <v>#REF!</v>
      </c>
      <c r="S456" s="198" t="e">
        <f t="shared" ca="1" si="100"/>
        <v>#REF!</v>
      </c>
      <c r="T456" s="198" t="e">
        <f t="shared" ca="1" si="101"/>
        <v>#REF!</v>
      </c>
      <c r="U456" s="197" t="e">
        <f t="shared" ca="1" si="92"/>
        <v>#REF!</v>
      </c>
      <c r="V456" s="198" t="e">
        <f t="shared" ca="1" si="93"/>
        <v>#REF!</v>
      </c>
      <c r="W456" s="323"/>
      <c r="X456" s="323"/>
      <c r="AB456" s="239"/>
    </row>
    <row r="457" spans="1:28" ht="18" hidden="1" customHeight="1" x14ac:dyDescent="0.25">
      <c r="A457" s="303">
        <v>449</v>
      </c>
      <c r="B457" s="231" t="e">
        <f t="shared" ca="1" si="87"/>
        <v>#REF!</v>
      </c>
      <c r="C457" s="231" t="e">
        <f t="shared" ca="1" si="88"/>
        <v>#REF!</v>
      </c>
      <c r="D457" s="322"/>
      <c r="E457" s="305"/>
      <c r="F457" s="305" t="e">
        <f t="shared" ca="1" si="94"/>
        <v>#REF!</v>
      </c>
      <c r="G457" s="232"/>
      <c r="H457" s="232"/>
      <c r="I457" s="232" t="e">
        <f t="shared" ca="1" si="95"/>
        <v>#REF!</v>
      </c>
      <c r="J457" s="234"/>
      <c r="K457" s="234"/>
      <c r="L457" s="234" t="e">
        <f t="shared" ca="1" si="96"/>
        <v>#REF!</v>
      </c>
      <c r="M457" s="196" t="e">
        <f t="shared" ca="1" si="89"/>
        <v>#REF!</v>
      </c>
      <c r="N457" s="198" t="e">
        <f t="shared" ca="1" si="90"/>
        <v>#REF!</v>
      </c>
      <c r="O457" s="197" t="e">
        <f t="shared" ca="1" si="91"/>
        <v>#REF!</v>
      </c>
      <c r="P457" s="198" t="e">
        <f t="shared" ca="1" si="97"/>
        <v>#REF!</v>
      </c>
      <c r="Q457" s="197" t="e">
        <f t="shared" ca="1" si="98"/>
        <v>#REF!</v>
      </c>
      <c r="R457" s="198" t="e">
        <f t="shared" ca="1" si="99"/>
        <v>#REF!</v>
      </c>
      <c r="S457" s="198" t="e">
        <f t="shared" ca="1" si="100"/>
        <v>#REF!</v>
      </c>
      <c r="T457" s="198" t="e">
        <f t="shared" ca="1" si="101"/>
        <v>#REF!</v>
      </c>
      <c r="U457" s="197" t="e">
        <f t="shared" ca="1" si="92"/>
        <v>#REF!</v>
      </c>
      <c r="V457" s="198" t="e">
        <f t="shared" ca="1" si="93"/>
        <v>#REF!</v>
      </c>
      <c r="W457" s="323"/>
      <c r="X457" s="323"/>
      <c r="AB457" s="239"/>
    </row>
    <row r="458" spans="1:28" ht="18" hidden="1" customHeight="1" x14ac:dyDescent="0.25">
      <c r="A458" s="303">
        <v>450</v>
      </c>
      <c r="B458" s="231" t="e">
        <f t="shared" ref="B458:B500" ca="1" si="102">INDIRECT(CONCATENATE($C$507,$D$507,"!$B",$A458 + 8))</f>
        <v>#REF!</v>
      </c>
      <c r="C458" s="231" t="e">
        <f t="shared" ref="C458:C500" ca="1" si="103">INDIRECT(CONCATENATE($C$507,$D$507,"!$C",$A458 + 8))</f>
        <v>#REF!</v>
      </c>
      <c r="D458" s="322"/>
      <c r="E458" s="305"/>
      <c r="F458" s="305" t="e">
        <f t="shared" ca="1" si="94"/>
        <v>#REF!</v>
      </c>
      <c r="G458" s="232"/>
      <c r="H458" s="232"/>
      <c r="I458" s="232" t="e">
        <f t="shared" ca="1" si="95"/>
        <v>#REF!</v>
      </c>
      <c r="J458" s="234"/>
      <c r="K458" s="234"/>
      <c r="L458" s="234" t="e">
        <f t="shared" ca="1" si="96"/>
        <v>#REF!</v>
      </c>
      <c r="M458" s="196" t="e">
        <f t="shared" ref="M458:M500" ca="1" si="104">IF(I458&lt;VLOOKUP(L458,$M$505:$Q$513,2),0,VLOOKUP(L458,$M$505:$Q$513,3))</f>
        <v>#REF!</v>
      </c>
      <c r="N458" s="198" t="e">
        <f t="shared" ref="N458:N500" ca="1" si="105">ROUNDDOWN(O458,0)</f>
        <v>#REF!</v>
      </c>
      <c r="O458" s="197" t="e">
        <f t="shared" ref="O458:O500" ca="1" si="106">I458*M458/100</f>
        <v>#REF!</v>
      </c>
      <c r="P458" s="198" t="e">
        <f t="shared" ca="1" si="97"/>
        <v>#REF!</v>
      </c>
      <c r="Q458" s="197" t="e">
        <f t="shared" ca="1" si="98"/>
        <v>#REF!</v>
      </c>
      <c r="R458" s="198" t="e">
        <f t="shared" ca="1" si="99"/>
        <v>#REF!</v>
      </c>
      <c r="S458" s="198" t="e">
        <f t="shared" ca="1" si="100"/>
        <v>#REF!</v>
      </c>
      <c r="T458" s="198" t="e">
        <f t="shared" ca="1" si="101"/>
        <v>#REF!</v>
      </c>
      <c r="U458" s="197" t="e">
        <f t="shared" ref="U458:U500" ca="1" si="107">N458*V458/100</f>
        <v>#REF!</v>
      </c>
      <c r="V458" s="198" t="e">
        <f t="shared" ref="V458:V500" ca="1" si="108">IF(I458&lt;VLOOKUP(L458,$M$505:$Q$513,2),0,VLOOKUP(L458,$M$505:$Q$513,5))</f>
        <v>#REF!</v>
      </c>
      <c r="W458" s="323"/>
      <c r="X458" s="323"/>
      <c r="AB458" s="239"/>
    </row>
    <row r="459" spans="1:28" ht="18" hidden="1" customHeight="1" x14ac:dyDescent="0.25">
      <c r="A459" s="303">
        <v>451</v>
      </c>
      <c r="B459" s="231" t="e">
        <f t="shared" ca="1" si="102"/>
        <v>#REF!</v>
      </c>
      <c r="C459" s="231" t="e">
        <f t="shared" ca="1" si="103"/>
        <v>#REF!</v>
      </c>
      <c r="D459" s="322"/>
      <c r="E459" s="305"/>
      <c r="F459" s="305" t="e">
        <f t="shared" ref="F459:F500" ca="1" si="109">INDIRECT(CONCATENATE($C$507,$D$507,"!$Z",$A459 + 8))</f>
        <v>#REF!</v>
      </c>
      <c r="G459" s="232"/>
      <c r="H459" s="232"/>
      <c r="I459" s="232" t="e">
        <f t="shared" ref="I459:I500" ca="1" si="110">INDIRECT(CONCATENATE($C$507,$D$507,"!$AD",$A459 + 8))</f>
        <v>#REF!</v>
      </c>
      <c r="J459" s="234"/>
      <c r="K459" s="234"/>
      <c r="L459" s="234" t="e">
        <f t="shared" ref="L459:L500" ca="1" si="111">INDIRECT(CONCATENATE($C$507,$D$507,"!$V",$A459 + 8))</f>
        <v>#REF!</v>
      </c>
      <c r="M459" s="196" t="e">
        <f t="shared" ca="1" si="104"/>
        <v>#REF!</v>
      </c>
      <c r="N459" s="198" t="e">
        <f t="shared" ca="1" si="105"/>
        <v>#REF!</v>
      </c>
      <c r="O459" s="197" t="e">
        <f t="shared" ca="1" si="106"/>
        <v>#REF!</v>
      </c>
      <c r="P459" s="198" t="e">
        <f t="shared" ref="P459:P500" ca="1" si="112">ROUNDDOWN(Q459,0)</f>
        <v>#REF!</v>
      </c>
      <c r="Q459" s="197" t="e">
        <f t="shared" ref="Q459:Q500" ca="1" si="113">N459*R459/100</f>
        <v>#REF!</v>
      </c>
      <c r="R459" s="198" t="e">
        <f t="shared" ref="R459:R500" ca="1" si="114">IF(I459&lt;VLOOKUP(L459,$M$505:$Q$513,2),0,VLOOKUP(L459,$M$505:$Q$513,4))</f>
        <v>#REF!</v>
      </c>
      <c r="S459" s="198" t="e">
        <f t="shared" ref="S459:S500" ca="1" si="115">N459-P459-T459</f>
        <v>#REF!</v>
      </c>
      <c r="T459" s="198" t="e">
        <f t="shared" ref="T459:T500" ca="1" si="116">ROUNDDOWN(U459,0)</f>
        <v>#REF!</v>
      </c>
      <c r="U459" s="197" t="e">
        <f t="shared" ca="1" si="107"/>
        <v>#REF!</v>
      </c>
      <c r="V459" s="198" t="e">
        <f t="shared" ca="1" si="108"/>
        <v>#REF!</v>
      </c>
      <c r="W459" s="323"/>
      <c r="X459" s="323"/>
      <c r="AB459" s="239"/>
    </row>
    <row r="460" spans="1:28" ht="18" hidden="1" customHeight="1" x14ac:dyDescent="0.25">
      <c r="A460" s="303">
        <v>452</v>
      </c>
      <c r="B460" s="231" t="e">
        <f t="shared" ca="1" si="102"/>
        <v>#REF!</v>
      </c>
      <c r="C460" s="231" t="e">
        <f t="shared" ca="1" si="103"/>
        <v>#REF!</v>
      </c>
      <c r="D460" s="322"/>
      <c r="E460" s="305"/>
      <c r="F460" s="305" t="e">
        <f t="shared" ca="1" si="109"/>
        <v>#REF!</v>
      </c>
      <c r="G460" s="232"/>
      <c r="H460" s="232"/>
      <c r="I460" s="232" t="e">
        <f t="shared" ca="1" si="110"/>
        <v>#REF!</v>
      </c>
      <c r="J460" s="234"/>
      <c r="K460" s="234"/>
      <c r="L460" s="234" t="e">
        <f t="shared" ca="1" si="111"/>
        <v>#REF!</v>
      </c>
      <c r="M460" s="196" t="e">
        <f t="shared" ca="1" si="104"/>
        <v>#REF!</v>
      </c>
      <c r="N460" s="198" t="e">
        <f t="shared" ca="1" si="105"/>
        <v>#REF!</v>
      </c>
      <c r="O460" s="197" t="e">
        <f t="shared" ca="1" si="106"/>
        <v>#REF!</v>
      </c>
      <c r="P460" s="198" t="e">
        <f t="shared" ca="1" si="112"/>
        <v>#REF!</v>
      </c>
      <c r="Q460" s="197" t="e">
        <f t="shared" ca="1" si="113"/>
        <v>#REF!</v>
      </c>
      <c r="R460" s="198" t="e">
        <f t="shared" ca="1" si="114"/>
        <v>#REF!</v>
      </c>
      <c r="S460" s="198" t="e">
        <f t="shared" ca="1" si="115"/>
        <v>#REF!</v>
      </c>
      <c r="T460" s="198" t="e">
        <f t="shared" ca="1" si="116"/>
        <v>#REF!</v>
      </c>
      <c r="U460" s="197" t="e">
        <f t="shared" ca="1" si="107"/>
        <v>#REF!</v>
      </c>
      <c r="V460" s="198" t="e">
        <f t="shared" ca="1" si="108"/>
        <v>#REF!</v>
      </c>
      <c r="W460" s="323"/>
      <c r="X460" s="323"/>
      <c r="AB460" s="239"/>
    </row>
    <row r="461" spans="1:28" ht="18" hidden="1" customHeight="1" x14ac:dyDescent="0.25">
      <c r="A461" s="303">
        <v>453</v>
      </c>
      <c r="B461" s="231" t="e">
        <f t="shared" ca="1" si="102"/>
        <v>#REF!</v>
      </c>
      <c r="C461" s="231" t="e">
        <f t="shared" ca="1" si="103"/>
        <v>#REF!</v>
      </c>
      <c r="D461" s="322"/>
      <c r="E461" s="305"/>
      <c r="F461" s="305" t="e">
        <f t="shared" ca="1" si="109"/>
        <v>#REF!</v>
      </c>
      <c r="G461" s="232"/>
      <c r="H461" s="232"/>
      <c r="I461" s="232" t="e">
        <f t="shared" ca="1" si="110"/>
        <v>#REF!</v>
      </c>
      <c r="J461" s="234"/>
      <c r="K461" s="234"/>
      <c r="L461" s="234" t="e">
        <f t="shared" ca="1" si="111"/>
        <v>#REF!</v>
      </c>
      <c r="M461" s="196" t="e">
        <f t="shared" ca="1" si="104"/>
        <v>#REF!</v>
      </c>
      <c r="N461" s="198" t="e">
        <f t="shared" ca="1" si="105"/>
        <v>#REF!</v>
      </c>
      <c r="O461" s="197" t="e">
        <f t="shared" ca="1" si="106"/>
        <v>#REF!</v>
      </c>
      <c r="P461" s="198" t="e">
        <f t="shared" ca="1" si="112"/>
        <v>#REF!</v>
      </c>
      <c r="Q461" s="197" t="e">
        <f t="shared" ca="1" si="113"/>
        <v>#REF!</v>
      </c>
      <c r="R461" s="198" t="e">
        <f t="shared" ca="1" si="114"/>
        <v>#REF!</v>
      </c>
      <c r="S461" s="198" t="e">
        <f t="shared" ca="1" si="115"/>
        <v>#REF!</v>
      </c>
      <c r="T461" s="198" t="e">
        <f t="shared" ca="1" si="116"/>
        <v>#REF!</v>
      </c>
      <c r="U461" s="197" t="e">
        <f t="shared" ca="1" si="107"/>
        <v>#REF!</v>
      </c>
      <c r="V461" s="198" t="e">
        <f t="shared" ca="1" si="108"/>
        <v>#REF!</v>
      </c>
      <c r="W461" s="323"/>
      <c r="X461" s="323"/>
      <c r="AB461" s="239"/>
    </row>
    <row r="462" spans="1:28" ht="18" hidden="1" customHeight="1" x14ac:dyDescent="0.25">
      <c r="A462" s="303">
        <v>454</v>
      </c>
      <c r="B462" s="231" t="e">
        <f t="shared" ca="1" si="102"/>
        <v>#REF!</v>
      </c>
      <c r="C462" s="231" t="e">
        <f t="shared" ca="1" si="103"/>
        <v>#REF!</v>
      </c>
      <c r="D462" s="322"/>
      <c r="E462" s="305"/>
      <c r="F462" s="305" t="e">
        <f t="shared" ca="1" si="109"/>
        <v>#REF!</v>
      </c>
      <c r="G462" s="232"/>
      <c r="H462" s="232"/>
      <c r="I462" s="232" t="e">
        <f t="shared" ca="1" si="110"/>
        <v>#REF!</v>
      </c>
      <c r="J462" s="234"/>
      <c r="K462" s="234"/>
      <c r="L462" s="234" t="e">
        <f t="shared" ca="1" si="111"/>
        <v>#REF!</v>
      </c>
      <c r="M462" s="196" t="e">
        <f t="shared" ca="1" si="104"/>
        <v>#REF!</v>
      </c>
      <c r="N462" s="198" t="e">
        <f t="shared" ca="1" si="105"/>
        <v>#REF!</v>
      </c>
      <c r="O462" s="197" t="e">
        <f t="shared" ca="1" si="106"/>
        <v>#REF!</v>
      </c>
      <c r="P462" s="198" t="e">
        <f t="shared" ca="1" si="112"/>
        <v>#REF!</v>
      </c>
      <c r="Q462" s="197" t="e">
        <f t="shared" ca="1" si="113"/>
        <v>#REF!</v>
      </c>
      <c r="R462" s="198" t="e">
        <f t="shared" ca="1" si="114"/>
        <v>#REF!</v>
      </c>
      <c r="S462" s="198" t="e">
        <f t="shared" ca="1" si="115"/>
        <v>#REF!</v>
      </c>
      <c r="T462" s="198" t="e">
        <f t="shared" ca="1" si="116"/>
        <v>#REF!</v>
      </c>
      <c r="U462" s="197" t="e">
        <f t="shared" ca="1" si="107"/>
        <v>#REF!</v>
      </c>
      <c r="V462" s="198" t="e">
        <f t="shared" ca="1" si="108"/>
        <v>#REF!</v>
      </c>
      <c r="W462" s="323"/>
      <c r="X462" s="323"/>
      <c r="AB462" s="239"/>
    </row>
    <row r="463" spans="1:28" ht="18" hidden="1" customHeight="1" x14ac:dyDescent="0.25">
      <c r="A463" s="303">
        <v>455</v>
      </c>
      <c r="B463" s="231" t="e">
        <f t="shared" ca="1" si="102"/>
        <v>#REF!</v>
      </c>
      <c r="C463" s="231" t="e">
        <f t="shared" ca="1" si="103"/>
        <v>#REF!</v>
      </c>
      <c r="D463" s="322"/>
      <c r="E463" s="305"/>
      <c r="F463" s="305" t="e">
        <f t="shared" ca="1" si="109"/>
        <v>#REF!</v>
      </c>
      <c r="G463" s="232"/>
      <c r="H463" s="232"/>
      <c r="I463" s="232" t="e">
        <f t="shared" ca="1" si="110"/>
        <v>#REF!</v>
      </c>
      <c r="J463" s="234"/>
      <c r="K463" s="234"/>
      <c r="L463" s="234" t="e">
        <f t="shared" ca="1" si="111"/>
        <v>#REF!</v>
      </c>
      <c r="M463" s="196" t="e">
        <f t="shared" ca="1" si="104"/>
        <v>#REF!</v>
      </c>
      <c r="N463" s="198" t="e">
        <f t="shared" ca="1" si="105"/>
        <v>#REF!</v>
      </c>
      <c r="O463" s="197" t="e">
        <f t="shared" ca="1" si="106"/>
        <v>#REF!</v>
      </c>
      <c r="P463" s="198" t="e">
        <f t="shared" ca="1" si="112"/>
        <v>#REF!</v>
      </c>
      <c r="Q463" s="197" t="e">
        <f t="shared" ca="1" si="113"/>
        <v>#REF!</v>
      </c>
      <c r="R463" s="198" t="e">
        <f t="shared" ca="1" si="114"/>
        <v>#REF!</v>
      </c>
      <c r="S463" s="198" t="e">
        <f t="shared" ca="1" si="115"/>
        <v>#REF!</v>
      </c>
      <c r="T463" s="198" t="e">
        <f t="shared" ca="1" si="116"/>
        <v>#REF!</v>
      </c>
      <c r="U463" s="197" t="e">
        <f t="shared" ca="1" si="107"/>
        <v>#REF!</v>
      </c>
      <c r="V463" s="198" t="e">
        <f t="shared" ca="1" si="108"/>
        <v>#REF!</v>
      </c>
      <c r="W463" s="323"/>
      <c r="X463" s="323"/>
      <c r="AB463" s="239"/>
    </row>
    <row r="464" spans="1:28" ht="18" hidden="1" customHeight="1" x14ac:dyDescent="0.25">
      <c r="A464" s="303">
        <v>456</v>
      </c>
      <c r="B464" s="231" t="e">
        <f t="shared" ca="1" si="102"/>
        <v>#REF!</v>
      </c>
      <c r="C464" s="231" t="e">
        <f t="shared" ca="1" si="103"/>
        <v>#REF!</v>
      </c>
      <c r="D464" s="322"/>
      <c r="E464" s="305"/>
      <c r="F464" s="305" t="e">
        <f t="shared" ca="1" si="109"/>
        <v>#REF!</v>
      </c>
      <c r="G464" s="232"/>
      <c r="H464" s="232"/>
      <c r="I464" s="232" t="e">
        <f t="shared" ca="1" si="110"/>
        <v>#REF!</v>
      </c>
      <c r="J464" s="234"/>
      <c r="K464" s="234"/>
      <c r="L464" s="234" t="e">
        <f t="shared" ca="1" si="111"/>
        <v>#REF!</v>
      </c>
      <c r="M464" s="196" t="e">
        <f t="shared" ca="1" si="104"/>
        <v>#REF!</v>
      </c>
      <c r="N464" s="198" t="e">
        <f t="shared" ca="1" si="105"/>
        <v>#REF!</v>
      </c>
      <c r="O464" s="197" t="e">
        <f t="shared" ca="1" si="106"/>
        <v>#REF!</v>
      </c>
      <c r="P464" s="198" t="e">
        <f t="shared" ca="1" si="112"/>
        <v>#REF!</v>
      </c>
      <c r="Q464" s="197" t="e">
        <f t="shared" ca="1" si="113"/>
        <v>#REF!</v>
      </c>
      <c r="R464" s="198" t="e">
        <f t="shared" ca="1" si="114"/>
        <v>#REF!</v>
      </c>
      <c r="S464" s="198" t="e">
        <f t="shared" ca="1" si="115"/>
        <v>#REF!</v>
      </c>
      <c r="T464" s="198" t="e">
        <f t="shared" ca="1" si="116"/>
        <v>#REF!</v>
      </c>
      <c r="U464" s="197" t="e">
        <f t="shared" ca="1" si="107"/>
        <v>#REF!</v>
      </c>
      <c r="V464" s="198" t="e">
        <f t="shared" ca="1" si="108"/>
        <v>#REF!</v>
      </c>
      <c r="W464" s="323"/>
      <c r="X464" s="323"/>
      <c r="AB464" s="239"/>
    </row>
    <row r="465" spans="1:28" ht="18" hidden="1" customHeight="1" x14ac:dyDescent="0.25">
      <c r="A465" s="303">
        <v>457</v>
      </c>
      <c r="B465" s="231" t="e">
        <f t="shared" ca="1" si="102"/>
        <v>#REF!</v>
      </c>
      <c r="C465" s="231" t="e">
        <f t="shared" ca="1" si="103"/>
        <v>#REF!</v>
      </c>
      <c r="D465" s="322"/>
      <c r="E465" s="305"/>
      <c r="F465" s="305" t="e">
        <f t="shared" ca="1" si="109"/>
        <v>#REF!</v>
      </c>
      <c r="G465" s="232"/>
      <c r="H465" s="232"/>
      <c r="I465" s="232" t="e">
        <f t="shared" ca="1" si="110"/>
        <v>#REF!</v>
      </c>
      <c r="J465" s="234"/>
      <c r="K465" s="234"/>
      <c r="L465" s="234" t="e">
        <f t="shared" ca="1" si="111"/>
        <v>#REF!</v>
      </c>
      <c r="M465" s="196" t="e">
        <f t="shared" ca="1" si="104"/>
        <v>#REF!</v>
      </c>
      <c r="N465" s="198" t="e">
        <f t="shared" ca="1" si="105"/>
        <v>#REF!</v>
      </c>
      <c r="O465" s="197" t="e">
        <f t="shared" ca="1" si="106"/>
        <v>#REF!</v>
      </c>
      <c r="P465" s="198" t="e">
        <f t="shared" ca="1" si="112"/>
        <v>#REF!</v>
      </c>
      <c r="Q465" s="197" t="e">
        <f t="shared" ca="1" si="113"/>
        <v>#REF!</v>
      </c>
      <c r="R465" s="198" t="e">
        <f t="shared" ca="1" si="114"/>
        <v>#REF!</v>
      </c>
      <c r="S465" s="198" t="e">
        <f t="shared" ca="1" si="115"/>
        <v>#REF!</v>
      </c>
      <c r="T465" s="198" t="e">
        <f t="shared" ca="1" si="116"/>
        <v>#REF!</v>
      </c>
      <c r="U465" s="197" t="e">
        <f t="shared" ca="1" si="107"/>
        <v>#REF!</v>
      </c>
      <c r="V465" s="198" t="e">
        <f t="shared" ca="1" si="108"/>
        <v>#REF!</v>
      </c>
      <c r="W465" s="323"/>
      <c r="X465" s="323"/>
      <c r="AB465" s="239"/>
    </row>
    <row r="466" spans="1:28" ht="18" hidden="1" customHeight="1" x14ac:dyDescent="0.25">
      <c r="A466" s="303">
        <v>458</v>
      </c>
      <c r="B466" s="231" t="e">
        <f t="shared" ca="1" si="102"/>
        <v>#REF!</v>
      </c>
      <c r="C466" s="231" t="e">
        <f t="shared" ca="1" si="103"/>
        <v>#REF!</v>
      </c>
      <c r="D466" s="322"/>
      <c r="E466" s="305"/>
      <c r="F466" s="305" t="e">
        <f t="shared" ca="1" si="109"/>
        <v>#REF!</v>
      </c>
      <c r="G466" s="232"/>
      <c r="H466" s="232"/>
      <c r="I466" s="232" t="e">
        <f t="shared" ca="1" si="110"/>
        <v>#REF!</v>
      </c>
      <c r="J466" s="234"/>
      <c r="K466" s="234"/>
      <c r="L466" s="234" t="e">
        <f t="shared" ca="1" si="111"/>
        <v>#REF!</v>
      </c>
      <c r="M466" s="196" t="e">
        <f t="shared" ca="1" si="104"/>
        <v>#REF!</v>
      </c>
      <c r="N466" s="198" t="e">
        <f t="shared" ca="1" si="105"/>
        <v>#REF!</v>
      </c>
      <c r="O466" s="197" t="e">
        <f t="shared" ca="1" si="106"/>
        <v>#REF!</v>
      </c>
      <c r="P466" s="198" t="e">
        <f t="shared" ca="1" si="112"/>
        <v>#REF!</v>
      </c>
      <c r="Q466" s="197" t="e">
        <f t="shared" ca="1" si="113"/>
        <v>#REF!</v>
      </c>
      <c r="R466" s="198" t="e">
        <f t="shared" ca="1" si="114"/>
        <v>#REF!</v>
      </c>
      <c r="S466" s="198" t="e">
        <f t="shared" ca="1" si="115"/>
        <v>#REF!</v>
      </c>
      <c r="T466" s="198" t="e">
        <f t="shared" ca="1" si="116"/>
        <v>#REF!</v>
      </c>
      <c r="U466" s="197" t="e">
        <f t="shared" ca="1" si="107"/>
        <v>#REF!</v>
      </c>
      <c r="V466" s="198" t="e">
        <f t="shared" ca="1" si="108"/>
        <v>#REF!</v>
      </c>
      <c r="W466" s="323"/>
      <c r="X466" s="323"/>
      <c r="AB466" s="239"/>
    </row>
    <row r="467" spans="1:28" ht="18" hidden="1" customHeight="1" x14ac:dyDescent="0.25">
      <c r="A467" s="303">
        <v>459</v>
      </c>
      <c r="B467" s="231" t="e">
        <f t="shared" ca="1" si="102"/>
        <v>#REF!</v>
      </c>
      <c r="C467" s="231" t="e">
        <f t="shared" ca="1" si="103"/>
        <v>#REF!</v>
      </c>
      <c r="D467" s="322"/>
      <c r="E467" s="305"/>
      <c r="F467" s="305" t="e">
        <f t="shared" ca="1" si="109"/>
        <v>#REF!</v>
      </c>
      <c r="G467" s="232"/>
      <c r="H467" s="232"/>
      <c r="I467" s="232" t="e">
        <f t="shared" ca="1" si="110"/>
        <v>#REF!</v>
      </c>
      <c r="J467" s="234"/>
      <c r="K467" s="234"/>
      <c r="L467" s="234" t="e">
        <f t="shared" ca="1" si="111"/>
        <v>#REF!</v>
      </c>
      <c r="M467" s="196" t="e">
        <f t="shared" ca="1" si="104"/>
        <v>#REF!</v>
      </c>
      <c r="N467" s="198" t="e">
        <f t="shared" ca="1" si="105"/>
        <v>#REF!</v>
      </c>
      <c r="O467" s="197" t="e">
        <f t="shared" ca="1" si="106"/>
        <v>#REF!</v>
      </c>
      <c r="P467" s="198" t="e">
        <f t="shared" ca="1" si="112"/>
        <v>#REF!</v>
      </c>
      <c r="Q467" s="197" t="e">
        <f t="shared" ca="1" si="113"/>
        <v>#REF!</v>
      </c>
      <c r="R467" s="198" t="e">
        <f t="shared" ca="1" si="114"/>
        <v>#REF!</v>
      </c>
      <c r="S467" s="198" t="e">
        <f t="shared" ca="1" si="115"/>
        <v>#REF!</v>
      </c>
      <c r="T467" s="198" t="e">
        <f t="shared" ca="1" si="116"/>
        <v>#REF!</v>
      </c>
      <c r="U467" s="197" t="e">
        <f t="shared" ca="1" si="107"/>
        <v>#REF!</v>
      </c>
      <c r="V467" s="198" t="e">
        <f t="shared" ca="1" si="108"/>
        <v>#REF!</v>
      </c>
      <c r="W467" s="323"/>
      <c r="X467" s="323"/>
      <c r="AB467" s="239"/>
    </row>
    <row r="468" spans="1:28" ht="18" hidden="1" customHeight="1" x14ac:dyDescent="0.25">
      <c r="A468" s="303">
        <v>460</v>
      </c>
      <c r="B468" s="231" t="e">
        <f t="shared" ca="1" si="102"/>
        <v>#REF!</v>
      </c>
      <c r="C468" s="231" t="e">
        <f t="shared" ca="1" si="103"/>
        <v>#REF!</v>
      </c>
      <c r="D468" s="322"/>
      <c r="E468" s="305"/>
      <c r="F468" s="305" t="e">
        <f t="shared" ca="1" si="109"/>
        <v>#REF!</v>
      </c>
      <c r="G468" s="232"/>
      <c r="H468" s="232"/>
      <c r="I468" s="232" t="e">
        <f t="shared" ca="1" si="110"/>
        <v>#REF!</v>
      </c>
      <c r="J468" s="234"/>
      <c r="K468" s="234"/>
      <c r="L468" s="234" t="e">
        <f t="shared" ca="1" si="111"/>
        <v>#REF!</v>
      </c>
      <c r="M468" s="196" t="e">
        <f t="shared" ca="1" si="104"/>
        <v>#REF!</v>
      </c>
      <c r="N468" s="198" t="e">
        <f t="shared" ca="1" si="105"/>
        <v>#REF!</v>
      </c>
      <c r="O468" s="197" t="e">
        <f t="shared" ca="1" si="106"/>
        <v>#REF!</v>
      </c>
      <c r="P468" s="198" t="e">
        <f t="shared" ca="1" si="112"/>
        <v>#REF!</v>
      </c>
      <c r="Q468" s="197" t="e">
        <f t="shared" ca="1" si="113"/>
        <v>#REF!</v>
      </c>
      <c r="R468" s="198" t="e">
        <f t="shared" ca="1" si="114"/>
        <v>#REF!</v>
      </c>
      <c r="S468" s="198" t="e">
        <f t="shared" ca="1" si="115"/>
        <v>#REF!</v>
      </c>
      <c r="T468" s="198" t="e">
        <f t="shared" ca="1" si="116"/>
        <v>#REF!</v>
      </c>
      <c r="U468" s="197" t="e">
        <f t="shared" ca="1" si="107"/>
        <v>#REF!</v>
      </c>
      <c r="V468" s="198" t="e">
        <f t="shared" ca="1" si="108"/>
        <v>#REF!</v>
      </c>
      <c r="W468" s="323"/>
      <c r="X468" s="323"/>
      <c r="AB468" s="239"/>
    </row>
    <row r="469" spans="1:28" ht="18" hidden="1" customHeight="1" x14ac:dyDescent="0.25">
      <c r="A469" s="303">
        <v>461</v>
      </c>
      <c r="B469" s="231" t="e">
        <f t="shared" ca="1" si="102"/>
        <v>#REF!</v>
      </c>
      <c r="C469" s="231" t="e">
        <f t="shared" ca="1" si="103"/>
        <v>#REF!</v>
      </c>
      <c r="D469" s="322"/>
      <c r="E469" s="305"/>
      <c r="F469" s="305" t="e">
        <f t="shared" ca="1" si="109"/>
        <v>#REF!</v>
      </c>
      <c r="G469" s="232"/>
      <c r="H469" s="232"/>
      <c r="I469" s="232" t="e">
        <f t="shared" ca="1" si="110"/>
        <v>#REF!</v>
      </c>
      <c r="J469" s="234"/>
      <c r="K469" s="234"/>
      <c r="L469" s="234" t="e">
        <f t="shared" ca="1" si="111"/>
        <v>#REF!</v>
      </c>
      <c r="M469" s="196" t="e">
        <f t="shared" ca="1" si="104"/>
        <v>#REF!</v>
      </c>
      <c r="N469" s="198" t="e">
        <f t="shared" ca="1" si="105"/>
        <v>#REF!</v>
      </c>
      <c r="O469" s="197" t="e">
        <f t="shared" ca="1" si="106"/>
        <v>#REF!</v>
      </c>
      <c r="P469" s="198" t="e">
        <f t="shared" ca="1" si="112"/>
        <v>#REF!</v>
      </c>
      <c r="Q469" s="197" t="e">
        <f t="shared" ca="1" si="113"/>
        <v>#REF!</v>
      </c>
      <c r="R469" s="198" t="e">
        <f t="shared" ca="1" si="114"/>
        <v>#REF!</v>
      </c>
      <c r="S469" s="198" t="e">
        <f t="shared" ca="1" si="115"/>
        <v>#REF!</v>
      </c>
      <c r="T469" s="198" t="e">
        <f t="shared" ca="1" si="116"/>
        <v>#REF!</v>
      </c>
      <c r="U469" s="197" t="e">
        <f t="shared" ca="1" si="107"/>
        <v>#REF!</v>
      </c>
      <c r="V469" s="198" t="e">
        <f t="shared" ca="1" si="108"/>
        <v>#REF!</v>
      </c>
      <c r="W469" s="323"/>
      <c r="X469" s="323"/>
      <c r="AB469" s="239"/>
    </row>
    <row r="470" spans="1:28" ht="18" hidden="1" customHeight="1" x14ac:dyDescent="0.25">
      <c r="A470" s="303">
        <v>462</v>
      </c>
      <c r="B470" s="231" t="e">
        <f t="shared" ca="1" si="102"/>
        <v>#REF!</v>
      </c>
      <c r="C470" s="231" t="e">
        <f t="shared" ca="1" si="103"/>
        <v>#REF!</v>
      </c>
      <c r="D470" s="322"/>
      <c r="E470" s="305"/>
      <c r="F470" s="305" t="e">
        <f t="shared" ca="1" si="109"/>
        <v>#REF!</v>
      </c>
      <c r="G470" s="232"/>
      <c r="H470" s="232"/>
      <c r="I470" s="232" t="e">
        <f t="shared" ca="1" si="110"/>
        <v>#REF!</v>
      </c>
      <c r="J470" s="234"/>
      <c r="K470" s="234"/>
      <c r="L470" s="234" t="e">
        <f t="shared" ca="1" si="111"/>
        <v>#REF!</v>
      </c>
      <c r="M470" s="196" t="e">
        <f t="shared" ca="1" si="104"/>
        <v>#REF!</v>
      </c>
      <c r="N470" s="198" t="e">
        <f t="shared" ca="1" si="105"/>
        <v>#REF!</v>
      </c>
      <c r="O470" s="197" t="e">
        <f t="shared" ca="1" si="106"/>
        <v>#REF!</v>
      </c>
      <c r="P470" s="198" t="e">
        <f t="shared" ca="1" si="112"/>
        <v>#REF!</v>
      </c>
      <c r="Q470" s="197" t="e">
        <f t="shared" ca="1" si="113"/>
        <v>#REF!</v>
      </c>
      <c r="R470" s="198" t="e">
        <f t="shared" ca="1" si="114"/>
        <v>#REF!</v>
      </c>
      <c r="S470" s="198" t="e">
        <f t="shared" ca="1" si="115"/>
        <v>#REF!</v>
      </c>
      <c r="T470" s="198" t="e">
        <f t="shared" ca="1" si="116"/>
        <v>#REF!</v>
      </c>
      <c r="U470" s="197" t="e">
        <f t="shared" ca="1" si="107"/>
        <v>#REF!</v>
      </c>
      <c r="V470" s="198" t="e">
        <f t="shared" ca="1" si="108"/>
        <v>#REF!</v>
      </c>
      <c r="W470" s="323"/>
      <c r="X470" s="323"/>
      <c r="AB470" s="239"/>
    </row>
    <row r="471" spans="1:28" ht="18" hidden="1" customHeight="1" x14ac:dyDescent="0.25">
      <c r="A471" s="303">
        <v>463</v>
      </c>
      <c r="B471" s="231" t="e">
        <f t="shared" ca="1" si="102"/>
        <v>#REF!</v>
      </c>
      <c r="C471" s="231" t="e">
        <f t="shared" ca="1" si="103"/>
        <v>#REF!</v>
      </c>
      <c r="D471" s="322"/>
      <c r="E471" s="305"/>
      <c r="F471" s="305" t="e">
        <f t="shared" ca="1" si="109"/>
        <v>#REF!</v>
      </c>
      <c r="G471" s="232"/>
      <c r="H471" s="232"/>
      <c r="I471" s="232" t="e">
        <f t="shared" ca="1" si="110"/>
        <v>#REF!</v>
      </c>
      <c r="J471" s="234"/>
      <c r="K471" s="234"/>
      <c r="L471" s="234" t="e">
        <f t="shared" ca="1" si="111"/>
        <v>#REF!</v>
      </c>
      <c r="M471" s="196" t="e">
        <f t="shared" ca="1" si="104"/>
        <v>#REF!</v>
      </c>
      <c r="N471" s="198" t="e">
        <f t="shared" ca="1" si="105"/>
        <v>#REF!</v>
      </c>
      <c r="O471" s="197" t="e">
        <f t="shared" ca="1" si="106"/>
        <v>#REF!</v>
      </c>
      <c r="P471" s="198" t="e">
        <f t="shared" ca="1" si="112"/>
        <v>#REF!</v>
      </c>
      <c r="Q471" s="197" t="e">
        <f t="shared" ca="1" si="113"/>
        <v>#REF!</v>
      </c>
      <c r="R471" s="198" t="e">
        <f t="shared" ca="1" si="114"/>
        <v>#REF!</v>
      </c>
      <c r="S471" s="198" t="e">
        <f t="shared" ca="1" si="115"/>
        <v>#REF!</v>
      </c>
      <c r="T471" s="198" t="e">
        <f t="shared" ca="1" si="116"/>
        <v>#REF!</v>
      </c>
      <c r="U471" s="197" t="e">
        <f t="shared" ca="1" si="107"/>
        <v>#REF!</v>
      </c>
      <c r="V471" s="198" t="e">
        <f t="shared" ca="1" si="108"/>
        <v>#REF!</v>
      </c>
      <c r="W471" s="323"/>
      <c r="X471" s="323"/>
      <c r="AB471" s="239"/>
    </row>
    <row r="472" spans="1:28" ht="18" hidden="1" customHeight="1" x14ac:dyDescent="0.25">
      <c r="A472" s="303">
        <v>464</v>
      </c>
      <c r="B472" s="231" t="e">
        <f t="shared" ca="1" si="102"/>
        <v>#REF!</v>
      </c>
      <c r="C472" s="231" t="e">
        <f t="shared" ca="1" si="103"/>
        <v>#REF!</v>
      </c>
      <c r="D472" s="322"/>
      <c r="E472" s="305"/>
      <c r="F472" s="305" t="e">
        <f t="shared" ca="1" si="109"/>
        <v>#REF!</v>
      </c>
      <c r="G472" s="232"/>
      <c r="H472" s="232"/>
      <c r="I472" s="232" t="e">
        <f t="shared" ca="1" si="110"/>
        <v>#REF!</v>
      </c>
      <c r="J472" s="234"/>
      <c r="K472" s="234"/>
      <c r="L472" s="234" t="e">
        <f t="shared" ca="1" si="111"/>
        <v>#REF!</v>
      </c>
      <c r="M472" s="196" t="e">
        <f t="shared" ca="1" si="104"/>
        <v>#REF!</v>
      </c>
      <c r="N472" s="198" t="e">
        <f t="shared" ca="1" si="105"/>
        <v>#REF!</v>
      </c>
      <c r="O472" s="197" t="e">
        <f t="shared" ca="1" si="106"/>
        <v>#REF!</v>
      </c>
      <c r="P472" s="198" t="e">
        <f t="shared" ca="1" si="112"/>
        <v>#REF!</v>
      </c>
      <c r="Q472" s="197" t="e">
        <f t="shared" ca="1" si="113"/>
        <v>#REF!</v>
      </c>
      <c r="R472" s="198" t="e">
        <f t="shared" ca="1" si="114"/>
        <v>#REF!</v>
      </c>
      <c r="S472" s="198" t="e">
        <f t="shared" ca="1" si="115"/>
        <v>#REF!</v>
      </c>
      <c r="T472" s="198" t="e">
        <f t="shared" ca="1" si="116"/>
        <v>#REF!</v>
      </c>
      <c r="U472" s="197" t="e">
        <f t="shared" ca="1" si="107"/>
        <v>#REF!</v>
      </c>
      <c r="V472" s="198" t="e">
        <f t="shared" ca="1" si="108"/>
        <v>#REF!</v>
      </c>
      <c r="W472" s="323"/>
      <c r="X472" s="323"/>
      <c r="AB472" s="239"/>
    </row>
    <row r="473" spans="1:28" ht="18" hidden="1" customHeight="1" x14ac:dyDescent="0.25">
      <c r="A473" s="303">
        <v>465</v>
      </c>
      <c r="B473" s="231" t="e">
        <f t="shared" ca="1" si="102"/>
        <v>#REF!</v>
      </c>
      <c r="C473" s="231" t="e">
        <f t="shared" ca="1" si="103"/>
        <v>#REF!</v>
      </c>
      <c r="D473" s="322"/>
      <c r="E473" s="305"/>
      <c r="F473" s="305" t="e">
        <f t="shared" ca="1" si="109"/>
        <v>#REF!</v>
      </c>
      <c r="G473" s="232"/>
      <c r="H473" s="232"/>
      <c r="I473" s="232" t="e">
        <f t="shared" ca="1" si="110"/>
        <v>#REF!</v>
      </c>
      <c r="J473" s="234"/>
      <c r="K473" s="234"/>
      <c r="L473" s="234" t="e">
        <f t="shared" ca="1" si="111"/>
        <v>#REF!</v>
      </c>
      <c r="M473" s="196" t="e">
        <f t="shared" ca="1" si="104"/>
        <v>#REF!</v>
      </c>
      <c r="N473" s="198" t="e">
        <f t="shared" ca="1" si="105"/>
        <v>#REF!</v>
      </c>
      <c r="O473" s="197" t="e">
        <f t="shared" ca="1" si="106"/>
        <v>#REF!</v>
      </c>
      <c r="P473" s="198" t="e">
        <f t="shared" ca="1" si="112"/>
        <v>#REF!</v>
      </c>
      <c r="Q473" s="197" t="e">
        <f t="shared" ca="1" si="113"/>
        <v>#REF!</v>
      </c>
      <c r="R473" s="198" t="e">
        <f t="shared" ca="1" si="114"/>
        <v>#REF!</v>
      </c>
      <c r="S473" s="198" t="e">
        <f t="shared" ca="1" si="115"/>
        <v>#REF!</v>
      </c>
      <c r="T473" s="198" t="e">
        <f t="shared" ca="1" si="116"/>
        <v>#REF!</v>
      </c>
      <c r="U473" s="197" t="e">
        <f t="shared" ca="1" si="107"/>
        <v>#REF!</v>
      </c>
      <c r="V473" s="198" t="e">
        <f t="shared" ca="1" si="108"/>
        <v>#REF!</v>
      </c>
      <c r="W473" s="323"/>
      <c r="X473" s="323"/>
      <c r="AB473" s="239"/>
    </row>
    <row r="474" spans="1:28" ht="18" hidden="1" customHeight="1" x14ac:dyDescent="0.25">
      <c r="A474" s="303">
        <v>466</v>
      </c>
      <c r="B474" s="231" t="e">
        <f t="shared" ca="1" si="102"/>
        <v>#REF!</v>
      </c>
      <c r="C474" s="231" t="e">
        <f t="shared" ca="1" si="103"/>
        <v>#REF!</v>
      </c>
      <c r="D474" s="322"/>
      <c r="E474" s="305"/>
      <c r="F474" s="305" t="e">
        <f t="shared" ca="1" si="109"/>
        <v>#REF!</v>
      </c>
      <c r="G474" s="232"/>
      <c r="H474" s="232"/>
      <c r="I474" s="232" t="e">
        <f t="shared" ca="1" si="110"/>
        <v>#REF!</v>
      </c>
      <c r="J474" s="234"/>
      <c r="K474" s="234"/>
      <c r="L474" s="234" t="e">
        <f t="shared" ca="1" si="111"/>
        <v>#REF!</v>
      </c>
      <c r="M474" s="196" t="e">
        <f t="shared" ca="1" si="104"/>
        <v>#REF!</v>
      </c>
      <c r="N474" s="198" t="e">
        <f t="shared" ca="1" si="105"/>
        <v>#REF!</v>
      </c>
      <c r="O474" s="197" t="e">
        <f t="shared" ca="1" si="106"/>
        <v>#REF!</v>
      </c>
      <c r="P474" s="198" t="e">
        <f t="shared" ca="1" si="112"/>
        <v>#REF!</v>
      </c>
      <c r="Q474" s="197" t="e">
        <f t="shared" ca="1" si="113"/>
        <v>#REF!</v>
      </c>
      <c r="R474" s="198" t="e">
        <f t="shared" ca="1" si="114"/>
        <v>#REF!</v>
      </c>
      <c r="S474" s="198" t="e">
        <f t="shared" ca="1" si="115"/>
        <v>#REF!</v>
      </c>
      <c r="T474" s="198" t="e">
        <f t="shared" ca="1" si="116"/>
        <v>#REF!</v>
      </c>
      <c r="U474" s="197" t="e">
        <f t="shared" ca="1" si="107"/>
        <v>#REF!</v>
      </c>
      <c r="V474" s="198" t="e">
        <f t="shared" ca="1" si="108"/>
        <v>#REF!</v>
      </c>
      <c r="W474" s="323"/>
      <c r="X474" s="323"/>
      <c r="AB474" s="239"/>
    </row>
    <row r="475" spans="1:28" ht="18" hidden="1" customHeight="1" x14ac:dyDescent="0.25">
      <c r="A475" s="303">
        <v>467</v>
      </c>
      <c r="B475" s="231" t="e">
        <f t="shared" ca="1" si="102"/>
        <v>#REF!</v>
      </c>
      <c r="C475" s="231" t="e">
        <f t="shared" ca="1" si="103"/>
        <v>#REF!</v>
      </c>
      <c r="D475" s="322"/>
      <c r="E475" s="305"/>
      <c r="F475" s="305" t="e">
        <f t="shared" ca="1" si="109"/>
        <v>#REF!</v>
      </c>
      <c r="G475" s="232"/>
      <c r="H475" s="232"/>
      <c r="I475" s="232" t="e">
        <f t="shared" ca="1" si="110"/>
        <v>#REF!</v>
      </c>
      <c r="J475" s="234"/>
      <c r="K475" s="234"/>
      <c r="L475" s="234" t="e">
        <f t="shared" ca="1" si="111"/>
        <v>#REF!</v>
      </c>
      <c r="M475" s="196" t="e">
        <f t="shared" ca="1" si="104"/>
        <v>#REF!</v>
      </c>
      <c r="N475" s="198" t="e">
        <f t="shared" ca="1" si="105"/>
        <v>#REF!</v>
      </c>
      <c r="O475" s="197" t="e">
        <f t="shared" ca="1" si="106"/>
        <v>#REF!</v>
      </c>
      <c r="P475" s="198" t="e">
        <f t="shared" ca="1" si="112"/>
        <v>#REF!</v>
      </c>
      <c r="Q475" s="197" t="e">
        <f t="shared" ca="1" si="113"/>
        <v>#REF!</v>
      </c>
      <c r="R475" s="198" t="e">
        <f t="shared" ca="1" si="114"/>
        <v>#REF!</v>
      </c>
      <c r="S475" s="198" t="e">
        <f t="shared" ca="1" si="115"/>
        <v>#REF!</v>
      </c>
      <c r="T475" s="198" t="e">
        <f t="shared" ca="1" si="116"/>
        <v>#REF!</v>
      </c>
      <c r="U475" s="197" t="e">
        <f t="shared" ca="1" si="107"/>
        <v>#REF!</v>
      </c>
      <c r="V475" s="198" t="e">
        <f t="shared" ca="1" si="108"/>
        <v>#REF!</v>
      </c>
      <c r="W475" s="323"/>
      <c r="X475" s="323"/>
      <c r="AB475" s="239"/>
    </row>
    <row r="476" spans="1:28" ht="18" hidden="1" customHeight="1" x14ac:dyDescent="0.25">
      <c r="A476" s="303">
        <v>468</v>
      </c>
      <c r="B476" s="231" t="e">
        <f t="shared" ca="1" si="102"/>
        <v>#REF!</v>
      </c>
      <c r="C476" s="231" t="e">
        <f t="shared" ca="1" si="103"/>
        <v>#REF!</v>
      </c>
      <c r="D476" s="322"/>
      <c r="E476" s="305"/>
      <c r="F476" s="305" t="e">
        <f t="shared" ca="1" si="109"/>
        <v>#REF!</v>
      </c>
      <c r="G476" s="232"/>
      <c r="H476" s="232"/>
      <c r="I476" s="232" t="e">
        <f t="shared" ca="1" si="110"/>
        <v>#REF!</v>
      </c>
      <c r="J476" s="234"/>
      <c r="K476" s="234"/>
      <c r="L476" s="234" t="e">
        <f t="shared" ca="1" si="111"/>
        <v>#REF!</v>
      </c>
      <c r="M476" s="196" t="e">
        <f t="shared" ca="1" si="104"/>
        <v>#REF!</v>
      </c>
      <c r="N476" s="198" t="e">
        <f t="shared" ca="1" si="105"/>
        <v>#REF!</v>
      </c>
      <c r="O476" s="197" t="e">
        <f t="shared" ca="1" si="106"/>
        <v>#REF!</v>
      </c>
      <c r="P476" s="198" t="e">
        <f t="shared" ca="1" si="112"/>
        <v>#REF!</v>
      </c>
      <c r="Q476" s="197" t="e">
        <f t="shared" ca="1" si="113"/>
        <v>#REF!</v>
      </c>
      <c r="R476" s="198" t="e">
        <f t="shared" ca="1" si="114"/>
        <v>#REF!</v>
      </c>
      <c r="S476" s="198" t="e">
        <f t="shared" ca="1" si="115"/>
        <v>#REF!</v>
      </c>
      <c r="T476" s="198" t="e">
        <f t="shared" ca="1" si="116"/>
        <v>#REF!</v>
      </c>
      <c r="U476" s="197" t="e">
        <f t="shared" ca="1" si="107"/>
        <v>#REF!</v>
      </c>
      <c r="V476" s="198" t="e">
        <f t="shared" ca="1" si="108"/>
        <v>#REF!</v>
      </c>
      <c r="W476" s="323"/>
      <c r="X476" s="323"/>
      <c r="AB476" s="239"/>
    </row>
    <row r="477" spans="1:28" ht="18" hidden="1" customHeight="1" x14ac:dyDescent="0.25">
      <c r="A477" s="303">
        <v>469</v>
      </c>
      <c r="B477" s="231" t="e">
        <f t="shared" ca="1" si="102"/>
        <v>#REF!</v>
      </c>
      <c r="C477" s="231" t="e">
        <f t="shared" ca="1" si="103"/>
        <v>#REF!</v>
      </c>
      <c r="D477" s="322"/>
      <c r="E477" s="305"/>
      <c r="F477" s="305" t="e">
        <f t="shared" ca="1" si="109"/>
        <v>#REF!</v>
      </c>
      <c r="G477" s="232"/>
      <c r="H477" s="232"/>
      <c r="I477" s="232" t="e">
        <f t="shared" ca="1" si="110"/>
        <v>#REF!</v>
      </c>
      <c r="J477" s="234"/>
      <c r="K477" s="234"/>
      <c r="L477" s="234" t="e">
        <f t="shared" ca="1" si="111"/>
        <v>#REF!</v>
      </c>
      <c r="M477" s="196" t="e">
        <f t="shared" ca="1" si="104"/>
        <v>#REF!</v>
      </c>
      <c r="N477" s="198" t="e">
        <f t="shared" ca="1" si="105"/>
        <v>#REF!</v>
      </c>
      <c r="O477" s="197" t="e">
        <f t="shared" ca="1" si="106"/>
        <v>#REF!</v>
      </c>
      <c r="P477" s="198" t="e">
        <f t="shared" ca="1" si="112"/>
        <v>#REF!</v>
      </c>
      <c r="Q477" s="197" t="e">
        <f t="shared" ca="1" si="113"/>
        <v>#REF!</v>
      </c>
      <c r="R477" s="198" t="e">
        <f t="shared" ca="1" si="114"/>
        <v>#REF!</v>
      </c>
      <c r="S477" s="198" t="e">
        <f t="shared" ca="1" si="115"/>
        <v>#REF!</v>
      </c>
      <c r="T477" s="198" t="e">
        <f t="shared" ca="1" si="116"/>
        <v>#REF!</v>
      </c>
      <c r="U477" s="197" t="e">
        <f t="shared" ca="1" si="107"/>
        <v>#REF!</v>
      </c>
      <c r="V477" s="198" t="e">
        <f t="shared" ca="1" si="108"/>
        <v>#REF!</v>
      </c>
      <c r="W477" s="323"/>
      <c r="X477" s="323"/>
      <c r="AB477" s="239"/>
    </row>
    <row r="478" spans="1:28" ht="18" hidden="1" customHeight="1" x14ac:dyDescent="0.25">
      <c r="A478" s="303">
        <v>470</v>
      </c>
      <c r="B478" s="231" t="e">
        <f t="shared" ca="1" si="102"/>
        <v>#REF!</v>
      </c>
      <c r="C478" s="231" t="e">
        <f t="shared" ca="1" si="103"/>
        <v>#REF!</v>
      </c>
      <c r="D478" s="322"/>
      <c r="E478" s="305"/>
      <c r="F478" s="305" t="e">
        <f t="shared" ca="1" si="109"/>
        <v>#REF!</v>
      </c>
      <c r="G478" s="232"/>
      <c r="H478" s="232"/>
      <c r="I478" s="232" t="e">
        <f t="shared" ca="1" si="110"/>
        <v>#REF!</v>
      </c>
      <c r="J478" s="234"/>
      <c r="K478" s="234"/>
      <c r="L478" s="234" t="e">
        <f t="shared" ca="1" si="111"/>
        <v>#REF!</v>
      </c>
      <c r="M478" s="196" t="e">
        <f t="shared" ca="1" si="104"/>
        <v>#REF!</v>
      </c>
      <c r="N478" s="198" t="e">
        <f t="shared" ca="1" si="105"/>
        <v>#REF!</v>
      </c>
      <c r="O478" s="197" t="e">
        <f t="shared" ca="1" si="106"/>
        <v>#REF!</v>
      </c>
      <c r="P478" s="198" t="e">
        <f t="shared" ca="1" si="112"/>
        <v>#REF!</v>
      </c>
      <c r="Q478" s="197" t="e">
        <f t="shared" ca="1" si="113"/>
        <v>#REF!</v>
      </c>
      <c r="R478" s="198" t="e">
        <f t="shared" ca="1" si="114"/>
        <v>#REF!</v>
      </c>
      <c r="S478" s="198" t="e">
        <f t="shared" ca="1" si="115"/>
        <v>#REF!</v>
      </c>
      <c r="T478" s="198" t="e">
        <f t="shared" ca="1" si="116"/>
        <v>#REF!</v>
      </c>
      <c r="U478" s="197" t="e">
        <f t="shared" ca="1" si="107"/>
        <v>#REF!</v>
      </c>
      <c r="V478" s="198" t="e">
        <f t="shared" ca="1" si="108"/>
        <v>#REF!</v>
      </c>
      <c r="W478" s="323"/>
      <c r="X478" s="323"/>
      <c r="AB478" s="239"/>
    </row>
    <row r="479" spans="1:28" ht="18" hidden="1" customHeight="1" x14ac:dyDescent="0.25">
      <c r="A479" s="303">
        <v>471</v>
      </c>
      <c r="B479" s="231" t="e">
        <f t="shared" ca="1" si="102"/>
        <v>#REF!</v>
      </c>
      <c r="C479" s="231" t="e">
        <f t="shared" ca="1" si="103"/>
        <v>#REF!</v>
      </c>
      <c r="D479" s="322"/>
      <c r="E479" s="305"/>
      <c r="F479" s="305" t="e">
        <f t="shared" ca="1" si="109"/>
        <v>#REF!</v>
      </c>
      <c r="G479" s="232"/>
      <c r="H479" s="232"/>
      <c r="I479" s="232" t="e">
        <f t="shared" ca="1" si="110"/>
        <v>#REF!</v>
      </c>
      <c r="J479" s="234"/>
      <c r="K479" s="234"/>
      <c r="L479" s="234" t="e">
        <f t="shared" ca="1" si="111"/>
        <v>#REF!</v>
      </c>
      <c r="M479" s="196" t="e">
        <f t="shared" ca="1" si="104"/>
        <v>#REF!</v>
      </c>
      <c r="N479" s="198" t="e">
        <f t="shared" ca="1" si="105"/>
        <v>#REF!</v>
      </c>
      <c r="O479" s="197" t="e">
        <f t="shared" ca="1" si="106"/>
        <v>#REF!</v>
      </c>
      <c r="P479" s="198" t="e">
        <f t="shared" ca="1" si="112"/>
        <v>#REF!</v>
      </c>
      <c r="Q479" s="197" t="e">
        <f t="shared" ca="1" si="113"/>
        <v>#REF!</v>
      </c>
      <c r="R479" s="198" t="e">
        <f t="shared" ca="1" si="114"/>
        <v>#REF!</v>
      </c>
      <c r="S479" s="198" t="e">
        <f t="shared" ca="1" si="115"/>
        <v>#REF!</v>
      </c>
      <c r="T479" s="198" t="e">
        <f t="shared" ca="1" si="116"/>
        <v>#REF!</v>
      </c>
      <c r="U479" s="197" t="e">
        <f t="shared" ca="1" si="107"/>
        <v>#REF!</v>
      </c>
      <c r="V479" s="198" t="e">
        <f t="shared" ca="1" si="108"/>
        <v>#REF!</v>
      </c>
      <c r="W479" s="323"/>
      <c r="X479" s="323"/>
      <c r="AB479" s="239"/>
    </row>
    <row r="480" spans="1:28" ht="18" hidden="1" customHeight="1" x14ac:dyDescent="0.25">
      <c r="A480" s="303">
        <v>472</v>
      </c>
      <c r="B480" s="231" t="e">
        <f t="shared" ca="1" si="102"/>
        <v>#REF!</v>
      </c>
      <c r="C480" s="231" t="e">
        <f t="shared" ca="1" si="103"/>
        <v>#REF!</v>
      </c>
      <c r="D480" s="322"/>
      <c r="E480" s="305"/>
      <c r="F480" s="305" t="e">
        <f t="shared" ca="1" si="109"/>
        <v>#REF!</v>
      </c>
      <c r="G480" s="232"/>
      <c r="H480" s="232"/>
      <c r="I480" s="232" t="e">
        <f t="shared" ca="1" si="110"/>
        <v>#REF!</v>
      </c>
      <c r="J480" s="234"/>
      <c r="K480" s="234"/>
      <c r="L480" s="234" t="e">
        <f t="shared" ca="1" si="111"/>
        <v>#REF!</v>
      </c>
      <c r="M480" s="196" t="e">
        <f t="shared" ca="1" si="104"/>
        <v>#REF!</v>
      </c>
      <c r="N480" s="198" t="e">
        <f t="shared" ca="1" si="105"/>
        <v>#REF!</v>
      </c>
      <c r="O480" s="197" t="e">
        <f t="shared" ca="1" si="106"/>
        <v>#REF!</v>
      </c>
      <c r="P480" s="198" t="e">
        <f t="shared" ca="1" si="112"/>
        <v>#REF!</v>
      </c>
      <c r="Q480" s="197" t="e">
        <f t="shared" ca="1" si="113"/>
        <v>#REF!</v>
      </c>
      <c r="R480" s="198" t="e">
        <f t="shared" ca="1" si="114"/>
        <v>#REF!</v>
      </c>
      <c r="S480" s="198" t="e">
        <f t="shared" ca="1" si="115"/>
        <v>#REF!</v>
      </c>
      <c r="T480" s="198" t="e">
        <f t="shared" ca="1" si="116"/>
        <v>#REF!</v>
      </c>
      <c r="U480" s="197" t="e">
        <f t="shared" ca="1" si="107"/>
        <v>#REF!</v>
      </c>
      <c r="V480" s="198" t="e">
        <f t="shared" ca="1" si="108"/>
        <v>#REF!</v>
      </c>
      <c r="W480" s="323"/>
      <c r="X480" s="323"/>
      <c r="AB480" s="239"/>
    </row>
    <row r="481" spans="1:28" ht="18" hidden="1" customHeight="1" x14ac:dyDescent="0.25">
      <c r="A481" s="303">
        <v>473</v>
      </c>
      <c r="B481" s="231" t="e">
        <f t="shared" ca="1" si="102"/>
        <v>#REF!</v>
      </c>
      <c r="C481" s="231" t="e">
        <f t="shared" ca="1" si="103"/>
        <v>#REF!</v>
      </c>
      <c r="D481" s="322"/>
      <c r="E481" s="305"/>
      <c r="F481" s="305" t="e">
        <f t="shared" ca="1" si="109"/>
        <v>#REF!</v>
      </c>
      <c r="G481" s="232"/>
      <c r="H481" s="232"/>
      <c r="I481" s="232" t="e">
        <f t="shared" ca="1" si="110"/>
        <v>#REF!</v>
      </c>
      <c r="J481" s="234"/>
      <c r="K481" s="234"/>
      <c r="L481" s="234" t="e">
        <f t="shared" ca="1" si="111"/>
        <v>#REF!</v>
      </c>
      <c r="M481" s="196" t="e">
        <f t="shared" ca="1" si="104"/>
        <v>#REF!</v>
      </c>
      <c r="N481" s="198" t="e">
        <f t="shared" ca="1" si="105"/>
        <v>#REF!</v>
      </c>
      <c r="O481" s="197" t="e">
        <f t="shared" ca="1" si="106"/>
        <v>#REF!</v>
      </c>
      <c r="P481" s="198" t="e">
        <f t="shared" ca="1" si="112"/>
        <v>#REF!</v>
      </c>
      <c r="Q481" s="197" t="e">
        <f t="shared" ca="1" si="113"/>
        <v>#REF!</v>
      </c>
      <c r="R481" s="198" t="e">
        <f t="shared" ca="1" si="114"/>
        <v>#REF!</v>
      </c>
      <c r="S481" s="198" t="e">
        <f t="shared" ca="1" si="115"/>
        <v>#REF!</v>
      </c>
      <c r="T481" s="198" t="e">
        <f t="shared" ca="1" si="116"/>
        <v>#REF!</v>
      </c>
      <c r="U481" s="197" t="e">
        <f t="shared" ca="1" si="107"/>
        <v>#REF!</v>
      </c>
      <c r="V481" s="198" t="e">
        <f t="shared" ca="1" si="108"/>
        <v>#REF!</v>
      </c>
      <c r="W481" s="323"/>
      <c r="X481" s="323"/>
      <c r="AB481" s="239"/>
    </row>
    <row r="482" spans="1:28" ht="18" hidden="1" customHeight="1" x14ac:dyDescent="0.25">
      <c r="A482" s="303">
        <v>474</v>
      </c>
      <c r="B482" s="231" t="e">
        <f t="shared" ca="1" si="102"/>
        <v>#REF!</v>
      </c>
      <c r="C482" s="231" t="e">
        <f t="shared" ca="1" si="103"/>
        <v>#REF!</v>
      </c>
      <c r="D482" s="322"/>
      <c r="E482" s="305"/>
      <c r="F482" s="305" t="e">
        <f t="shared" ca="1" si="109"/>
        <v>#REF!</v>
      </c>
      <c r="G482" s="232"/>
      <c r="H482" s="232"/>
      <c r="I482" s="232" t="e">
        <f t="shared" ca="1" si="110"/>
        <v>#REF!</v>
      </c>
      <c r="J482" s="234"/>
      <c r="K482" s="234"/>
      <c r="L482" s="234" t="e">
        <f t="shared" ca="1" si="111"/>
        <v>#REF!</v>
      </c>
      <c r="M482" s="196" t="e">
        <f t="shared" ca="1" si="104"/>
        <v>#REF!</v>
      </c>
      <c r="N482" s="198" t="e">
        <f t="shared" ca="1" si="105"/>
        <v>#REF!</v>
      </c>
      <c r="O482" s="197" t="e">
        <f t="shared" ca="1" si="106"/>
        <v>#REF!</v>
      </c>
      <c r="P482" s="198" t="e">
        <f t="shared" ca="1" si="112"/>
        <v>#REF!</v>
      </c>
      <c r="Q482" s="197" t="e">
        <f t="shared" ca="1" si="113"/>
        <v>#REF!</v>
      </c>
      <c r="R482" s="198" t="e">
        <f t="shared" ca="1" si="114"/>
        <v>#REF!</v>
      </c>
      <c r="S482" s="198" t="e">
        <f t="shared" ca="1" si="115"/>
        <v>#REF!</v>
      </c>
      <c r="T482" s="198" t="e">
        <f t="shared" ca="1" si="116"/>
        <v>#REF!</v>
      </c>
      <c r="U482" s="197" t="e">
        <f t="shared" ca="1" si="107"/>
        <v>#REF!</v>
      </c>
      <c r="V482" s="198" t="e">
        <f t="shared" ca="1" si="108"/>
        <v>#REF!</v>
      </c>
      <c r="W482" s="323"/>
      <c r="X482" s="323"/>
      <c r="AB482" s="239"/>
    </row>
    <row r="483" spans="1:28" ht="18" hidden="1" customHeight="1" x14ac:dyDescent="0.25">
      <c r="A483" s="303">
        <v>475</v>
      </c>
      <c r="B483" s="231" t="e">
        <f t="shared" ca="1" si="102"/>
        <v>#REF!</v>
      </c>
      <c r="C483" s="231" t="e">
        <f t="shared" ca="1" si="103"/>
        <v>#REF!</v>
      </c>
      <c r="D483" s="322"/>
      <c r="E483" s="305"/>
      <c r="F483" s="305" t="e">
        <f t="shared" ca="1" si="109"/>
        <v>#REF!</v>
      </c>
      <c r="G483" s="232"/>
      <c r="H483" s="232"/>
      <c r="I483" s="232" t="e">
        <f t="shared" ca="1" si="110"/>
        <v>#REF!</v>
      </c>
      <c r="J483" s="234"/>
      <c r="K483" s="234"/>
      <c r="L483" s="234" t="e">
        <f t="shared" ca="1" si="111"/>
        <v>#REF!</v>
      </c>
      <c r="M483" s="196" t="e">
        <f t="shared" ca="1" si="104"/>
        <v>#REF!</v>
      </c>
      <c r="N483" s="198" t="e">
        <f t="shared" ca="1" si="105"/>
        <v>#REF!</v>
      </c>
      <c r="O483" s="197" t="e">
        <f t="shared" ca="1" si="106"/>
        <v>#REF!</v>
      </c>
      <c r="P483" s="198" t="e">
        <f t="shared" ca="1" si="112"/>
        <v>#REF!</v>
      </c>
      <c r="Q483" s="197" t="e">
        <f t="shared" ca="1" si="113"/>
        <v>#REF!</v>
      </c>
      <c r="R483" s="198" t="e">
        <f t="shared" ca="1" si="114"/>
        <v>#REF!</v>
      </c>
      <c r="S483" s="198" t="e">
        <f t="shared" ca="1" si="115"/>
        <v>#REF!</v>
      </c>
      <c r="T483" s="198" t="e">
        <f t="shared" ca="1" si="116"/>
        <v>#REF!</v>
      </c>
      <c r="U483" s="197" t="e">
        <f t="shared" ca="1" si="107"/>
        <v>#REF!</v>
      </c>
      <c r="V483" s="198" t="e">
        <f t="shared" ca="1" si="108"/>
        <v>#REF!</v>
      </c>
      <c r="W483" s="323"/>
      <c r="X483" s="323"/>
      <c r="AB483" s="239"/>
    </row>
    <row r="484" spans="1:28" ht="18" hidden="1" customHeight="1" x14ac:dyDescent="0.25">
      <c r="A484" s="303">
        <v>476</v>
      </c>
      <c r="B484" s="231" t="e">
        <f t="shared" ca="1" si="102"/>
        <v>#REF!</v>
      </c>
      <c r="C484" s="231" t="e">
        <f t="shared" ca="1" si="103"/>
        <v>#REF!</v>
      </c>
      <c r="D484" s="322"/>
      <c r="E484" s="305"/>
      <c r="F484" s="305" t="e">
        <f t="shared" ca="1" si="109"/>
        <v>#REF!</v>
      </c>
      <c r="G484" s="232"/>
      <c r="H484" s="232"/>
      <c r="I484" s="232" t="e">
        <f t="shared" ca="1" si="110"/>
        <v>#REF!</v>
      </c>
      <c r="J484" s="234"/>
      <c r="K484" s="234"/>
      <c r="L484" s="234" t="e">
        <f t="shared" ca="1" si="111"/>
        <v>#REF!</v>
      </c>
      <c r="M484" s="196" t="e">
        <f t="shared" ca="1" si="104"/>
        <v>#REF!</v>
      </c>
      <c r="N484" s="198" t="e">
        <f t="shared" ca="1" si="105"/>
        <v>#REF!</v>
      </c>
      <c r="O484" s="197" t="e">
        <f t="shared" ca="1" si="106"/>
        <v>#REF!</v>
      </c>
      <c r="P484" s="198" t="e">
        <f t="shared" ca="1" si="112"/>
        <v>#REF!</v>
      </c>
      <c r="Q484" s="197" t="e">
        <f t="shared" ca="1" si="113"/>
        <v>#REF!</v>
      </c>
      <c r="R484" s="198" t="e">
        <f t="shared" ca="1" si="114"/>
        <v>#REF!</v>
      </c>
      <c r="S484" s="198" t="e">
        <f t="shared" ca="1" si="115"/>
        <v>#REF!</v>
      </c>
      <c r="T484" s="198" t="e">
        <f t="shared" ca="1" si="116"/>
        <v>#REF!</v>
      </c>
      <c r="U484" s="197" t="e">
        <f t="shared" ca="1" si="107"/>
        <v>#REF!</v>
      </c>
      <c r="V484" s="198" t="e">
        <f t="shared" ca="1" si="108"/>
        <v>#REF!</v>
      </c>
      <c r="W484" s="323"/>
      <c r="X484" s="323"/>
      <c r="AB484" s="239"/>
    </row>
    <row r="485" spans="1:28" ht="18" hidden="1" customHeight="1" x14ac:dyDescent="0.25">
      <c r="A485" s="303">
        <v>477</v>
      </c>
      <c r="B485" s="231" t="e">
        <f t="shared" ca="1" si="102"/>
        <v>#REF!</v>
      </c>
      <c r="C485" s="231" t="e">
        <f t="shared" ca="1" si="103"/>
        <v>#REF!</v>
      </c>
      <c r="D485" s="322"/>
      <c r="E485" s="305"/>
      <c r="F485" s="305" t="e">
        <f t="shared" ca="1" si="109"/>
        <v>#REF!</v>
      </c>
      <c r="G485" s="232"/>
      <c r="H485" s="232"/>
      <c r="I485" s="232" t="e">
        <f t="shared" ca="1" si="110"/>
        <v>#REF!</v>
      </c>
      <c r="J485" s="234"/>
      <c r="K485" s="234"/>
      <c r="L485" s="234" t="e">
        <f t="shared" ca="1" si="111"/>
        <v>#REF!</v>
      </c>
      <c r="M485" s="196" t="e">
        <f t="shared" ca="1" si="104"/>
        <v>#REF!</v>
      </c>
      <c r="N485" s="198" t="e">
        <f t="shared" ca="1" si="105"/>
        <v>#REF!</v>
      </c>
      <c r="O485" s="197" t="e">
        <f t="shared" ca="1" si="106"/>
        <v>#REF!</v>
      </c>
      <c r="P485" s="198" t="e">
        <f t="shared" ca="1" si="112"/>
        <v>#REF!</v>
      </c>
      <c r="Q485" s="197" t="e">
        <f t="shared" ca="1" si="113"/>
        <v>#REF!</v>
      </c>
      <c r="R485" s="198" t="e">
        <f t="shared" ca="1" si="114"/>
        <v>#REF!</v>
      </c>
      <c r="S485" s="198" t="e">
        <f t="shared" ca="1" si="115"/>
        <v>#REF!</v>
      </c>
      <c r="T485" s="198" t="e">
        <f t="shared" ca="1" si="116"/>
        <v>#REF!</v>
      </c>
      <c r="U485" s="197" t="e">
        <f t="shared" ca="1" si="107"/>
        <v>#REF!</v>
      </c>
      <c r="V485" s="198" t="e">
        <f t="shared" ca="1" si="108"/>
        <v>#REF!</v>
      </c>
      <c r="W485" s="323"/>
      <c r="X485" s="323"/>
      <c r="AB485" s="239"/>
    </row>
    <row r="486" spans="1:28" ht="18" hidden="1" customHeight="1" x14ac:dyDescent="0.25">
      <c r="A486" s="303">
        <v>478</v>
      </c>
      <c r="B486" s="231" t="e">
        <f t="shared" ca="1" si="102"/>
        <v>#REF!</v>
      </c>
      <c r="C486" s="231" t="e">
        <f t="shared" ca="1" si="103"/>
        <v>#REF!</v>
      </c>
      <c r="D486" s="322"/>
      <c r="E486" s="305"/>
      <c r="F486" s="305" t="e">
        <f t="shared" ca="1" si="109"/>
        <v>#REF!</v>
      </c>
      <c r="G486" s="232"/>
      <c r="H486" s="232"/>
      <c r="I486" s="232" t="e">
        <f t="shared" ca="1" si="110"/>
        <v>#REF!</v>
      </c>
      <c r="J486" s="234"/>
      <c r="K486" s="234"/>
      <c r="L486" s="234" t="e">
        <f t="shared" ca="1" si="111"/>
        <v>#REF!</v>
      </c>
      <c r="M486" s="196" t="e">
        <f t="shared" ca="1" si="104"/>
        <v>#REF!</v>
      </c>
      <c r="N486" s="198" t="e">
        <f t="shared" ca="1" si="105"/>
        <v>#REF!</v>
      </c>
      <c r="O486" s="197" t="e">
        <f t="shared" ca="1" si="106"/>
        <v>#REF!</v>
      </c>
      <c r="P486" s="198" t="e">
        <f t="shared" ca="1" si="112"/>
        <v>#REF!</v>
      </c>
      <c r="Q486" s="197" t="e">
        <f t="shared" ca="1" si="113"/>
        <v>#REF!</v>
      </c>
      <c r="R486" s="198" t="e">
        <f t="shared" ca="1" si="114"/>
        <v>#REF!</v>
      </c>
      <c r="S486" s="198" t="e">
        <f t="shared" ca="1" si="115"/>
        <v>#REF!</v>
      </c>
      <c r="T486" s="198" t="e">
        <f t="shared" ca="1" si="116"/>
        <v>#REF!</v>
      </c>
      <c r="U486" s="197" t="e">
        <f t="shared" ca="1" si="107"/>
        <v>#REF!</v>
      </c>
      <c r="V486" s="198" t="e">
        <f t="shared" ca="1" si="108"/>
        <v>#REF!</v>
      </c>
      <c r="W486" s="323"/>
      <c r="X486" s="323"/>
      <c r="AB486" s="239"/>
    </row>
    <row r="487" spans="1:28" ht="18" hidden="1" customHeight="1" x14ac:dyDescent="0.25">
      <c r="A487" s="303">
        <v>479</v>
      </c>
      <c r="B487" s="231" t="e">
        <f t="shared" ca="1" si="102"/>
        <v>#REF!</v>
      </c>
      <c r="C487" s="231" t="e">
        <f t="shared" ca="1" si="103"/>
        <v>#REF!</v>
      </c>
      <c r="D487" s="322"/>
      <c r="E487" s="305"/>
      <c r="F487" s="305" t="e">
        <f t="shared" ca="1" si="109"/>
        <v>#REF!</v>
      </c>
      <c r="G487" s="232"/>
      <c r="H487" s="232"/>
      <c r="I487" s="232" t="e">
        <f t="shared" ca="1" si="110"/>
        <v>#REF!</v>
      </c>
      <c r="J487" s="234"/>
      <c r="K487" s="234"/>
      <c r="L487" s="234" t="e">
        <f t="shared" ca="1" si="111"/>
        <v>#REF!</v>
      </c>
      <c r="M487" s="196" t="e">
        <f t="shared" ca="1" si="104"/>
        <v>#REF!</v>
      </c>
      <c r="N487" s="198" t="e">
        <f t="shared" ca="1" si="105"/>
        <v>#REF!</v>
      </c>
      <c r="O487" s="197" t="e">
        <f t="shared" ca="1" si="106"/>
        <v>#REF!</v>
      </c>
      <c r="P487" s="198" t="e">
        <f t="shared" ca="1" si="112"/>
        <v>#REF!</v>
      </c>
      <c r="Q487" s="197" t="e">
        <f t="shared" ca="1" si="113"/>
        <v>#REF!</v>
      </c>
      <c r="R487" s="198" t="e">
        <f t="shared" ca="1" si="114"/>
        <v>#REF!</v>
      </c>
      <c r="S487" s="198" t="e">
        <f t="shared" ca="1" si="115"/>
        <v>#REF!</v>
      </c>
      <c r="T487" s="198" t="e">
        <f t="shared" ca="1" si="116"/>
        <v>#REF!</v>
      </c>
      <c r="U487" s="197" t="e">
        <f t="shared" ca="1" si="107"/>
        <v>#REF!</v>
      </c>
      <c r="V487" s="198" t="e">
        <f t="shared" ca="1" si="108"/>
        <v>#REF!</v>
      </c>
      <c r="W487" s="323"/>
      <c r="X487" s="323"/>
      <c r="AB487" s="239"/>
    </row>
    <row r="488" spans="1:28" ht="18" hidden="1" customHeight="1" x14ac:dyDescent="0.25">
      <c r="A488" s="303">
        <v>480</v>
      </c>
      <c r="B488" s="231" t="e">
        <f t="shared" ca="1" si="102"/>
        <v>#REF!</v>
      </c>
      <c r="C488" s="231" t="e">
        <f t="shared" ca="1" si="103"/>
        <v>#REF!</v>
      </c>
      <c r="D488" s="322"/>
      <c r="E488" s="305"/>
      <c r="F488" s="305" t="e">
        <f t="shared" ca="1" si="109"/>
        <v>#REF!</v>
      </c>
      <c r="G488" s="232"/>
      <c r="H488" s="232"/>
      <c r="I488" s="232" t="e">
        <f t="shared" ca="1" si="110"/>
        <v>#REF!</v>
      </c>
      <c r="J488" s="234"/>
      <c r="K488" s="234"/>
      <c r="L488" s="234" t="e">
        <f t="shared" ca="1" si="111"/>
        <v>#REF!</v>
      </c>
      <c r="M488" s="196" t="e">
        <f t="shared" ca="1" si="104"/>
        <v>#REF!</v>
      </c>
      <c r="N488" s="198" t="e">
        <f t="shared" ca="1" si="105"/>
        <v>#REF!</v>
      </c>
      <c r="O488" s="197" t="e">
        <f t="shared" ca="1" si="106"/>
        <v>#REF!</v>
      </c>
      <c r="P488" s="198" t="e">
        <f t="shared" ca="1" si="112"/>
        <v>#REF!</v>
      </c>
      <c r="Q488" s="197" t="e">
        <f t="shared" ca="1" si="113"/>
        <v>#REF!</v>
      </c>
      <c r="R488" s="198" t="e">
        <f t="shared" ca="1" si="114"/>
        <v>#REF!</v>
      </c>
      <c r="S488" s="198" t="e">
        <f t="shared" ca="1" si="115"/>
        <v>#REF!</v>
      </c>
      <c r="T488" s="198" t="e">
        <f t="shared" ca="1" si="116"/>
        <v>#REF!</v>
      </c>
      <c r="U488" s="197" t="e">
        <f t="shared" ca="1" si="107"/>
        <v>#REF!</v>
      </c>
      <c r="V488" s="198" t="e">
        <f t="shared" ca="1" si="108"/>
        <v>#REF!</v>
      </c>
      <c r="W488" s="323"/>
      <c r="X488" s="323"/>
      <c r="AB488" s="239"/>
    </row>
    <row r="489" spans="1:28" ht="18" hidden="1" customHeight="1" x14ac:dyDescent="0.25">
      <c r="A489" s="303">
        <v>481</v>
      </c>
      <c r="B489" s="231" t="e">
        <f t="shared" ca="1" si="102"/>
        <v>#REF!</v>
      </c>
      <c r="C489" s="231" t="e">
        <f t="shared" ca="1" si="103"/>
        <v>#REF!</v>
      </c>
      <c r="D489" s="322"/>
      <c r="E489" s="305"/>
      <c r="F489" s="305" t="e">
        <f t="shared" ca="1" si="109"/>
        <v>#REF!</v>
      </c>
      <c r="G489" s="232"/>
      <c r="H489" s="232"/>
      <c r="I489" s="232" t="e">
        <f t="shared" ca="1" si="110"/>
        <v>#REF!</v>
      </c>
      <c r="J489" s="234"/>
      <c r="K489" s="234"/>
      <c r="L489" s="234" t="e">
        <f t="shared" ca="1" si="111"/>
        <v>#REF!</v>
      </c>
      <c r="M489" s="196" t="e">
        <f t="shared" ca="1" si="104"/>
        <v>#REF!</v>
      </c>
      <c r="N489" s="198" t="e">
        <f t="shared" ca="1" si="105"/>
        <v>#REF!</v>
      </c>
      <c r="O489" s="197" t="e">
        <f t="shared" ca="1" si="106"/>
        <v>#REF!</v>
      </c>
      <c r="P489" s="198" t="e">
        <f t="shared" ca="1" si="112"/>
        <v>#REF!</v>
      </c>
      <c r="Q489" s="197" t="e">
        <f t="shared" ca="1" si="113"/>
        <v>#REF!</v>
      </c>
      <c r="R489" s="198" t="e">
        <f t="shared" ca="1" si="114"/>
        <v>#REF!</v>
      </c>
      <c r="S489" s="198" t="e">
        <f t="shared" ca="1" si="115"/>
        <v>#REF!</v>
      </c>
      <c r="T489" s="198" t="e">
        <f t="shared" ca="1" si="116"/>
        <v>#REF!</v>
      </c>
      <c r="U489" s="197" t="e">
        <f t="shared" ca="1" si="107"/>
        <v>#REF!</v>
      </c>
      <c r="V489" s="198" t="e">
        <f t="shared" ca="1" si="108"/>
        <v>#REF!</v>
      </c>
      <c r="W489" s="323"/>
      <c r="X489" s="323"/>
      <c r="AB489" s="239"/>
    </row>
    <row r="490" spans="1:28" ht="18" hidden="1" customHeight="1" x14ac:dyDescent="0.25">
      <c r="A490" s="303">
        <v>482</v>
      </c>
      <c r="B490" s="231" t="e">
        <f t="shared" ca="1" si="102"/>
        <v>#REF!</v>
      </c>
      <c r="C490" s="231" t="e">
        <f t="shared" ca="1" si="103"/>
        <v>#REF!</v>
      </c>
      <c r="D490" s="322"/>
      <c r="E490" s="305"/>
      <c r="F490" s="305" t="e">
        <f t="shared" ca="1" si="109"/>
        <v>#REF!</v>
      </c>
      <c r="G490" s="232"/>
      <c r="H490" s="232"/>
      <c r="I490" s="232" t="e">
        <f t="shared" ca="1" si="110"/>
        <v>#REF!</v>
      </c>
      <c r="J490" s="234"/>
      <c r="K490" s="234"/>
      <c r="L490" s="234" t="e">
        <f t="shared" ca="1" si="111"/>
        <v>#REF!</v>
      </c>
      <c r="M490" s="196" t="e">
        <f t="shared" ca="1" si="104"/>
        <v>#REF!</v>
      </c>
      <c r="N490" s="198" t="e">
        <f t="shared" ca="1" si="105"/>
        <v>#REF!</v>
      </c>
      <c r="O490" s="197" t="e">
        <f t="shared" ca="1" si="106"/>
        <v>#REF!</v>
      </c>
      <c r="P490" s="198" t="e">
        <f t="shared" ca="1" si="112"/>
        <v>#REF!</v>
      </c>
      <c r="Q490" s="197" t="e">
        <f t="shared" ca="1" si="113"/>
        <v>#REF!</v>
      </c>
      <c r="R490" s="198" t="e">
        <f t="shared" ca="1" si="114"/>
        <v>#REF!</v>
      </c>
      <c r="S490" s="198" t="e">
        <f t="shared" ca="1" si="115"/>
        <v>#REF!</v>
      </c>
      <c r="T490" s="198" t="e">
        <f t="shared" ca="1" si="116"/>
        <v>#REF!</v>
      </c>
      <c r="U490" s="197" t="e">
        <f t="shared" ca="1" si="107"/>
        <v>#REF!</v>
      </c>
      <c r="V490" s="198" t="e">
        <f t="shared" ca="1" si="108"/>
        <v>#REF!</v>
      </c>
      <c r="W490" s="323"/>
      <c r="X490" s="323"/>
      <c r="AB490" s="239"/>
    </row>
    <row r="491" spans="1:28" ht="18" hidden="1" customHeight="1" x14ac:dyDescent="0.25">
      <c r="A491" s="303">
        <v>483</v>
      </c>
      <c r="B491" s="231" t="e">
        <f t="shared" ca="1" si="102"/>
        <v>#REF!</v>
      </c>
      <c r="C491" s="231" t="e">
        <f t="shared" ca="1" si="103"/>
        <v>#REF!</v>
      </c>
      <c r="D491" s="322"/>
      <c r="E491" s="305"/>
      <c r="F491" s="305" t="e">
        <f t="shared" ca="1" si="109"/>
        <v>#REF!</v>
      </c>
      <c r="G491" s="232"/>
      <c r="H491" s="232"/>
      <c r="I491" s="232" t="e">
        <f t="shared" ca="1" si="110"/>
        <v>#REF!</v>
      </c>
      <c r="J491" s="234"/>
      <c r="K491" s="234"/>
      <c r="L491" s="234" t="e">
        <f t="shared" ca="1" si="111"/>
        <v>#REF!</v>
      </c>
      <c r="M491" s="196" t="e">
        <f t="shared" ca="1" si="104"/>
        <v>#REF!</v>
      </c>
      <c r="N491" s="198" t="e">
        <f t="shared" ca="1" si="105"/>
        <v>#REF!</v>
      </c>
      <c r="O491" s="197" t="e">
        <f t="shared" ca="1" si="106"/>
        <v>#REF!</v>
      </c>
      <c r="P491" s="198" t="e">
        <f t="shared" ca="1" si="112"/>
        <v>#REF!</v>
      </c>
      <c r="Q491" s="197" t="e">
        <f t="shared" ca="1" si="113"/>
        <v>#REF!</v>
      </c>
      <c r="R491" s="198" t="e">
        <f t="shared" ca="1" si="114"/>
        <v>#REF!</v>
      </c>
      <c r="S491" s="198" t="e">
        <f t="shared" ca="1" si="115"/>
        <v>#REF!</v>
      </c>
      <c r="T491" s="198" t="e">
        <f t="shared" ca="1" si="116"/>
        <v>#REF!</v>
      </c>
      <c r="U491" s="197" t="e">
        <f t="shared" ca="1" si="107"/>
        <v>#REF!</v>
      </c>
      <c r="V491" s="198" t="e">
        <f t="shared" ca="1" si="108"/>
        <v>#REF!</v>
      </c>
      <c r="W491" s="323"/>
      <c r="X491" s="323"/>
      <c r="AB491" s="239"/>
    </row>
    <row r="492" spans="1:28" ht="18" hidden="1" customHeight="1" x14ac:dyDescent="0.25">
      <c r="A492" s="303">
        <v>484</v>
      </c>
      <c r="B492" s="231" t="e">
        <f t="shared" ca="1" si="102"/>
        <v>#REF!</v>
      </c>
      <c r="C492" s="231" t="e">
        <f t="shared" ca="1" si="103"/>
        <v>#REF!</v>
      </c>
      <c r="D492" s="322"/>
      <c r="E492" s="305"/>
      <c r="F492" s="305" t="e">
        <f t="shared" ca="1" si="109"/>
        <v>#REF!</v>
      </c>
      <c r="G492" s="232"/>
      <c r="H492" s="232"/>
      <c r="I492" s="232" t="e">
        <f t="shared" ca="1" si="110"/>
        <v>#REF!</v>
      </c>
      <c r="J492" s="234"/>
      <c r="K492" s="234"/>
      <c r="L492" s="234" t="e">
        <f t="shared" ca="1" si="111"/>
        <v>#REF!</v>
      </c>
      <c r="M492" s="196" t="e">
        <f t="shared" ca="1" si="104"/>
        <v>#REF!</v>
      </c>
      <c r="N492" s="198" t="e">
        <f t="shared" ca="1" si="105"/>
        <v>#REF!</v>
      </c>
      <c r="O492" s="197" t="e">
        <f t="shared" ca="1" si="106"/>
        <v>#REF!</v>
      </c>
      <c r="P492" s="198" t="e">
        <f t="shared" ca="1" si="112"/>
        <v>#REF!</v>
      </c>
      <c r="Q492" s="197" t="e">
        <f t="shared" ca="1" si="113"/>
        <v>#REF!</v>
      </c>
      <c r="R492" s="198" t="e">
        <f t="shared" ca="1" si="114"/>
        <v>#REF!</v>
      </c>
      <c r="S492" s="198" t="e">
        <f t="shared" ca="1" si="115"/>
        <v>#REF!</v>
      </c>
      <c r="T492" s="198" t="e">
        <f t="shared" ca="1" si="116"/>
        <v>#REF!</v>
      </c>
      <c r="U492" s="197" t="e">
        <f t="shared" ca="1" si="107"/>
        <v>#REF!</v>
      </c>
      <c r="V492" s="198" t="e">
        <f t="shared" ca="1" si="108"/>
        <v>#REF!</v>
      </c>
      <c r="W492" s="323"/>
      <c r="X492" s="323"/>
      <c r="AB492" s="239"/>
    </row>
    <row r="493" spans="1:28" ht="18" hidden="1" customHeight="1" x14ac:dyDescent="0.25">
      <c r="A493" s="303">
        <v>485</v>
      </c>
      <c r="B493" s="231" t="e">
        <f t="shared" ca="1" si="102"/>
        <v>#REF!</v>
      </c>
      <c r="C493" s="231" t="e">
        <f t="shared" ca="1" si="103"/>
        <v>#REF!</v>
      </c>
      <c r="D493" s="322"/>
      <c r="E493" s="305"/>
      <c r="F493" s="305" t="e">
        <f t="shared" ca="1" si="109"/>
        <v>#REF!</v>
      </c>
      <c r="G493" s="232"/>
      <c r="H493" s="232"/>
      <c r="I493" s="232" t="e">
        <f t="shared" ca="1" si="110"/>
        <v>#REF!</v>
      </c>
      <c r="J493" s="234"/>
      <c r="K493" s="234"/>
      <c r="L493" s="234" t="e">
        <f t="shared" ca="1" si="111"/>
        <v>#REF!</v>
      </c>
      <c r="M493" s="196" t="e">
        <f t="shared" ca="1" si="104"/>
        <v>#REF!</v>
      </c>
      <c r="N493" s="198" t="e">
        <f t="shared" ca="1" si="105"/>
        <v>#REF!</v>
      </c>
      <c r="O493" s="197" t="e">
        <f t="shared" ca="1" si="106"/>
        <v>#REF!</v>
      </c>
      <c r="P493" s="198" t="e">
        <f t="shared" ca="1" si="112"/>
        <v>#REF!</v>
      </c>
      <c r="Q493" s="197" t="e">
        <f t="shared" ca="1" si="113"/>
        <v>#REF!</v>
      </c>
      <c r="R493" s="198" t="e">
        <f t="shared" ca="1" si="114"/>
        <v>#REF!</v>
      </c>
      <c r="S493" s="198" t="e">
        <f t="shared" ca="1" si="115"/>
        <v>#REF!</v>
      </c>
      <c r="T493" s="198" t="e">
        <f t="shared" ca="1" si="116"/>
        <v>#REF!</v>
      </c>
      <c r="U493" s="197" t="e">
        <f t="shared" ca="1" si="107"/>
        <v>#REF!</v>
      </c>
      <c r="V493" s="198" t="e">
        <f t="shared" ca="1" si="108"/>
        <v>#REF!</v>
      </c>
      <c r="W493" s="323"/>
      <c r="X493" s="323"/>
      <c r="AB493" s="239"/>
    </row>
    <row r="494" spans="1:28" ht="18" hidden="1" customHeight="1" x14ac:dyDescent="0.25">
      <c r="A494" s="303">
        <v>486</v>
      </c>
      <c r="B494" s="231" t="e">
        <f t="shared" ca="1" si="102"/>
        <v>#REF!</v>
      </c>
      <c r="C494" s="231" t="e">
        <f t="shared" ca="1" si="103"/>
        <v>#REF!</v>
      </c>
      <c r="D494" s="322"/>
      <c r="E494" s="305"/>
      <c r="F494" s="305" t="e">
        <f t="shared" ca="1" si="109"/>
        <v>#REF!</v>
      </c>
      <c r="G494" s="232"/>
      <c r="H494" s="232"/>
      <c r="I494" s="232" t="e">
        <f t="shared" ca="1" si="110"/>
        <v>#REF!</v>
      </c>
      <c r="J494" s="234"/>
      <c r="K494" s="234"/>
      <c r="L494" s="234" t="e">
        <f t="shared" ca="1" si="111"/>
        <v>#REF!</v>
      </c>
      <c r="M494" s="196" t="e">
        <f t="shared" ca="1" si="104"/>
        <v>#REF!</v>
      </c>
      <c r="N494" s="198" t="e">
        <f t="shared" ca="1" si="105"/>
        <v>#REF!</v>
      </c>
      <c r="O494" s="197" t="e">
        <f t="shared" ca="1" si="106"/>
        <v>#REF!</v>
      </c>
      <c r="P494" s="198" t="e">
        <f t="shared" ca="1" si="112"/>
        <v>#REF!</v>
      </c>
      <c r="Q494" s="197" t="e">
        <f t="shared" ca="1" si="113"/>
        <v>#REF!</v>
      </c>
      <c r="R494" s="198" t="e">
        <f t="shared" ca="1" si="114"/>
        <v>#REF!</v>
      </c>
      <c r="S494" s="198" t="e">
        <f t="shared" ca="1" si="115"/>
        <v>#REF!</v>
      </c>
      <c r="T494" s="198" t="e">
        <f t="shared" ca="1" si="116"/>
        <v>#REF!</v>
      </c>
      <c r="U494" s="197" t="e">
        <f t="shared" ca="1" si="107"/>
        <v>#REF!</v>
      </c>
      <c r="V494" s="198" t="e">
        <f t="shared" ca="1" si="108"/>
        <v>#REF!</v>
      </c>
      <c r="W494" s="323"/>
      <c r="X494" s="323"/>
      <c r="AB494" s="239"/>
    </row>
    <row r="495" spans="1:28" ht="18" hidden="1" customHeight="1" x14ac:dyDescent="0.25">
      <c r="A495" s="303">
        <v>487</v>
      </c>
      <c r="B495" s="231" t="e">
        <f t="shared" ca="1" si="102"/>
        <v>#REF!</v>
      </c>
      <c r="C495" s="231" t="e">
        <f t="shared" ca="1" si="103"/>
        <v>#REF!</v>
      </c>
      <c r="D495" s="322"/>
      <c r="E495" s="305"/>
      <c r="F495" s="305" t="e">
        <f t="shared" ca="1" si="109"/>
        <v>#REF!</v>
      </c>
      <c r="G495" s="232"/>
      <c r="H495" s="232"/>
      <c r="I495" s="232" t="e">
        <f t="shared" ca="1" si="110"/>
        <v>#REF!</v>
      </c>
      <c r="J495" s="234"/>
      <c r="K495" s="234"/>
      <c r="L495" s="234" t="e">
        <f t="shared" ca="1" si="111"/>
        <v>#REF!</v>
      </c>
      <c r="M495" s="196" t="e">
        <f t="shared" ca="1" si="104"/>
        <v>#REF!</v>
      </c>
      <c r="N495" s="198" t="e">
        <f t="shared" ca="1" si="105"/>
        <v>#REF!</v>
      </c>
      <c r="O495" s="197" t="e">
        <f t="shared" ca="1" si="106"/>
        <v>#REF!</v>
      </c>
      <c r="P495" s="198" t="e">
        <f t="shared" ca="1" si="112"/>
        <v>#REF!</v>
      </c>
      <c r="Q495" s="197" t="e">
        <f t="shared" ca="1" si="113"/>
        <v>#REF!</v>
      </c>
      <c r="R495" s="198" t="e">
        <f t="shared" ca="1" si="114"/>
        <v>#REF!</v>
      </c>
      <c r="S495" s="198" t="e">
        <f t="shared" ca="1" si="115"/>
        <v>#REF!</v>
      </c>
      <c r="T495" s="198" t="e">
        <f t="shared" ca="1" si="116"/>
        <v>#REF!</v>
      </c>
      <c r="U495" s="197" t="e">
        <f t="shared" ca="1" si="107"/>
        <v>#REF!</v>
      </c>
      <c r="V495" s="198" t="e">
        <f t="shared" ca="1" si="108"/>
        <v>#REF!</v>
      </c>
      <c r="W495" s="323"/>
      <c r="X495" s="323"/>
      <c r="AB495" s="239"/>
    </row>
    <row r="496" spans="1:28" ht="18" hidden="1" customHeight="1" x14ac:dyDescent="0.25">
      <c r="A496" s="303">
        <v>488</v>
      </c>
      <c r="B496" s="231" t="e">
        <f t="shared" ca="1" si="102"/>
        <v>#REF!</v>
      </c>
      <c r="C496" s="231" t="e">
        <f t="shared" ca="1" si="103"/>
        <v>#REF!</v>
      </c>
      <c r="D496" s="322"/>
      <c r="E496" s="305"/>
      <c r="F496" s="305" t="e">
        <f t="shared" ca="1" si="109"/>
        <v>#REF!</v>
      </c>
      <c r="G496" s="232"/>
      <c r="H496" s="232"/>
      <c r="I496" s="232" t="e">
        <f t="shared" ca="1" si="110"/>
        <v>#REF!</v>
      </c>
      <c r="J496" s="234"/>
      <c r="K496" s="234"/>
      <c r="L496" s="234" t="e">
        <f t="shared" ca="1" si="111"/>
        <v>#REF!</v>
      </c>
      <c r="M496" s="196" t="e">
        <f t="shared" ca="1" si="104"/>
        <v>#REF!</v>
      </c>
      <c r="N496" s="198" t="e">
        <f t="shared" ca="1" si="105"/>
        <v>#REF!</v>
      </c>
      <c r="O496" s="197" t="e">
        <f t="shared" ca="1" si="106"/>
        <v>#REF!</v>
      </c>
      <c r="P496" s="198" t="e">
        <f t="shared" ca="1" si="112"/>
        <v>#REF!</v>
      </c>
      <c r="Q496" s="197" t="e">
        <f t="shared" ca="1" si="113"/>
        <v>#REF!</v>
      </c>
      <c r="R496" s="198" t="e">
        <f t="shared" ca="1" si="114"/>
        <v>#REF!</v>
      </c>
      <c r="S496" s="198" t="e">
        <f t="shared" ca="1" si="115"/>
        <v>#REF!</v>
      </c>
      <c r="T496" s="198" t="e">
        <f t="shared" ca="1" si="116"/>
        <v>#REF!</v>
      </c>
      <c r="U496" s="197" t="e">
        <f t="shared" ca="1" si="107"/>
        <v>#REF!</v>
      </c>
      <c r="V496" s="198" t="e">
        <f t="shared" ca="1" si="108"/>
        <v>#REF!</v>
      </c>
      <c r="W496" s="323"/>
      <c r="X496" s="323"/>
      <c r="AB496" s="239"/>
    </row>
    <row r="497" spans="1:28" ht="18" hidden="1" customHeight="1" x14ac:dyDescent="0.25">
      <c r="A497" s="303">
        <v>489</v>
      </c>
      <c r="B497" s="231" t="e">
        <f t="shared" ca="1" si="102"/>
        <v>#REF!</v>
      </c>
      <c r="C497" s="231" t="e">
        <f t="shared" ca="1" si="103"/>
        <v>#REF!</v>
      </c>
      <c r="D497" s="322"/>
      <c r="E497" s="305"/>
      <c r="F497" s="305" t="e">
        <f t="shared" ca="1" si="109"/>
        <v>#REF!</v>
      </c>
      <c r="G497" s="232"/>
      <c r="H497" s="232"/>
      <c r="I497" s="232" t="e">
        <f t="shared" ca="1" si="110"/>
        <v>#REF!</v>
      </c>
      <c r="J497" s="234"/>
      <c r="K497" s="234"/>
      <c r="L497" s="234" t="e">
        <f t="shared" ca="1" si="111"/>
        <v>#REF!</v>
      </c>
      <c r="M497" s="196" t="e">
        <f t="shared" ca="1" si="104"/>
        <v>#REF!</v>
      </c>
      <c r="N497" s="198" t="e">
        <f t="shared" ca="1" si="105"/>
        <v>#REF!</v>
      </c>
      <c r="O497" s="197" t="e">
        <f t="shared" ca="1" si="106"/>
        <v>#REF!</v>
      </c>
      <c r="P497" s="198" t="e">
        <f t="shared" ca="1" si="112"/>
        <v>#REF!</v>
      </c>
      <c r="Q497" s="197" t="e">
        <f t="shared" ca="1" si="113"/>
        <v>#REF!</v>
      </c>
      <c r="R497" s="198" t="e">
        <f t="shared" ca="1" si="114"/>
        <v>#REF!</v>
      </c>
      <c r="S497" s="198" t="e">
        <f t="shared" ca="1" si="115"/>
        <v>#REF!</v>
      </c>
      <c r="T497" s="198" t="e">
        <f t="shared" ca="1" si="116"/>
        <v>#REF!</v>
      </c>
      <c r="U497" s="197" t="e">
        <f t="shared" ca="1" si="107"/>
        <v>#REF!</v>
      </c>
      <c r="V497" s="198" t="e">
        <f t="shared" ca="1" si="108"/>
        <v>#REF!</v>
      </c>
      <c r="W497" s="323"/>
      <c r="X497" s="323"/>
      <c r="AB497" s="239"/>
    </row>
    <row r="498" spans="1:28" ht="18" hidden="1" customHeight="1" x14ac:dyDescent="0.25">
      <c r="A498" s="303">
        <v>490</v>
      </c>
      <c r="B498" s="231" t="e">
        <f t="shared" ca="1" si="102"/>
        <v>#REF!</v>
      </c>
      <c r="C498" s="231" t="e">
        <f t="shared" ca="1" si="103"/>
        <v>#REF!</v>
      </c>
      <c r="D498" s="322"/>
      <c r="E498" s="305"/>
      <c r="F498" s="305" t="e">
        <f t="shared" ca="1" si="109"/>
        <v>#REF!</v>
      </c>
      <c r="G498" s="232"/>
      <c r="H498" s="232"/>
      <c r="I498" s="232" t="e">
        <f t="shared" ca="1" si="110"/>
        <v>#REF!</v>
      </c>
      <c r="J498" s="234"/>
      <c r="K498" s="234"/>
      <c r="L498" s="234" t="e">
        <f t="shared" ca="1" si="111"/>
        <v>#REF!</v>
      </c>
      <c r="M498" s="196" t="e">
        <f t="shared" ca="1" si="104"/>
        <v>#REF!</v>
      </c>
      <c r="N498" s="198" t="e">
        <f t="shared" ca="1" si="105"/>
        <v>#REF!</v>
      </c>
      <c r="O498" s="197" t="e">
        <f t="shared" ca="1" si="106"/>
        <v>#REF!</v>
      </c>
      <c r="P498" s="198" t="e">
        <f t="shared" ca="1" si="112"/>
        <v>#REF!</v>
      </c>
      <c r="Q498" s="197" t="e">
        <f t="shared" ca="1" si="113"/>
        <v>#REF!</v>
      </c>
      <c r="R498" s="198" t="e">
        <f t="shared" ca="1" si="114"/>
        <v>#REF!</v>
      </c>
      <c r="S498" s="198" t="e">
        <f t="shared" ca="1" si="115"/>
        <v>#REF!</v>
      </c>
      <c r="T498" s="198" t="e">
        <f t="shared" ca="1" si="116"/>
        <v>#REF!</v>
      </c>
      <c r="U498" s="197" t="e">
        <f t="shared" ca="1" si="107"/>
        <v>#REF!</v>
      </c>
      <c r="V498" s="198" t="e">
        <f t="shared" ca="1" si="108"/>
        <v>#REF!</v>
      </c>
      <c r="W498" s="323"/>
      <c r="X498" s="323"/>
      <c r="AB498" s="239"/>
    </row>
    <row r="499" spans="1:28" ht="18" hidden="1" customHeight="1" x14ac:dyDescent="0.25">
      <c r="A499" s="303">
        <v>491</v>
      </c>
      <c r="B499" s="231" t="e">
        <f t="shared" ca="1" si="102"/>
        <v>#REF!</v>
      </c>
      <c r="C499" s="231" t="e">
        <f t="shared" ca="1" si="103"/>
        <v>#REF!</v>
      </c>
      <c r="D499" s="322"/>
      <c r="E499" s="305"/>
      <c r="F499" s="305" t="e">
        <f t="shared" ca="1" si="109"/>
        <v>#REF!</v>
      </c>
      <c r="G499" s="232"/>
      <c r="H499" s="232"/>
      <c r="I499" s="232" t="e">
        <f t="shared" ca="1" si="110"/>
        <v>#REF!</v>
      </c>
      <c r="J499" s="234"/>
      <c r="K499" s="234"/>
      <c r="L499" s="234" t="e">
        <f t="shared" ca="1" si="111"/>
        <v>#REF!</v>
      </c>
      <c r="M499" s="196" t="e">
        <f t="shared" ca="1" si="104"/>
        <v>#REF!</v>
      </c>
      <c r="N499" s="198" t="e">
        <f t="shared" ca="1" si="105"/>
        <v>#REF!</v>
      </c>
      <c r="O499" s="197" t="e">
        <f t="shared" ca="1" si="106"/>
        <v>#REF!</v>
      </c>
      <c r="P499" s="198" t="e">
        <f t="shared" ca="1" si="112"/>
        <v>#REF!</v>
      </c>
      <c r="Q499" s="197" t="e">
        <f t="shared" ca="1" si="113"/>
        <v>#REF!</v>
      </c>
      <c r="R499" s="198" t="e">
        <f t="shared" ca="1" si="114"/>
        <v>#REF!</v>
      </c>
      <c r="S499" s="198" t="e">
        <f t="shared" ca="1" si="115"/>
        <v>#REF!</v>
      </c>
      <c r="T499" s="198" t="e">
        <f t="shared" ca="1" si="116"/>
        <v>#REF!</v>
      </c>
      <c r="U499" s="197" t="e">
        <f t="shared" ca="1" si="107"/>
        <v>#REF!</v>
      </c>
      <c r="V499" s="198" t="e">
        <f t="shared" ca="1" si="108"/>
        <v>#REF!</v>
      </c>
      <c r="W499" s="323"/>
      <c r="X499" s="323"/>
      <c r="AB499" s="239"/>
    </row>
    <row r="500" spans="1:28" ht="18" hidden="1" customHeight="1" x14ac:dyDescent="0.25">
      <c r="A500" s="303">
        <v>492</v>
      </c>
      <c r="B500" s="231" t="e">
        <f t="shared" ca="1" si="102"/>
        <v>#REF!</v>
      </c>
      <c r="C500" s="231" t="e">
        <f t="shared" ca="1" si="103"/>
        <v>#REF!</v>
      </c>
      <c r="D500" s="322"/>
      <c r="E500" s="305"/>
      <c r="F500" s="305" t="e">
        <f t="shared" ca="1" si="109"/>
        <v>#REF!</v>
      </c>
      <c r="G500" s="232"/>
      <c r="H500" s="232"/>
      <c r="I500" s="232" t="e">
        <f t="shared" ca="1" si="110"/>
        <v>#REF!</v>
      </c>
      <c r="J500" s="234"/>
      <c r="K500" s="234"/>
      <c r="L500" s="234" t="e">
        <f t="shared" ca="1" si="111"/>
        <v>#REF!</v>
      </c>
      <c r="M500" s="196" t="e">
        <f t="shared" ca="1" si="104"/>
        <v>#REF!</v>
      </c>
      <c r="N500" s="198" t="e">
        <f t="shared" ca="1" si="105"/>
        <v>#REF!</v>
      </c>
      <c r="O500" s="197" t="e">
        <f t="shared" ca="1" si="106"/>
        <v>#REF!</v>
      </c>
      <c r="P500" s="198" t="e">
        <f t="shared" ca="1" si="112"/>
        <v>#REF!</v>
      </c>
      <c r="Q500" s="197" t="e">
        <f t="shared" ca="1" si="113"/>
        <v>#REF!</v>
      </c>
      <c r="R500" s="198" t="e">
        <f t="shared" ca="1" si="114"/>
        <v>#REF!</v>
      </c>
      <c r="S500" s="198" t="e">
        <f t="shared" ca="1" si="115"/>
        <v>#REF!</v>
      </c>
      <c r="T500" s="198" t="e">
        <f t="shared" ca="1" si="116"/>
        <v>#REF!</v>
      </c>
      <c r="U500" s="197" t="e">
        <f t="shared" ca="1" si="107"/>
        <v>#REF!</v>
      </c>
      <c r="V500" s="198" t="e">
        <f t="shared" ca="1" si="108"/>
        <v>#REF!</v>
      </c>
      <c r="W500" s="323"/>
      <c r="X500" s="323"/>
      <c r="AB500" s="239"/>
    </row>
    <row r="501" spans="1:28" ht="27.75" customHeight="1" x14ac:dyDescent="0.25">
      <c r="A501" s="235" t="s">
        <v>845</v>
      </c>
      <c r="B501" s="235"/>
      <c r="C501" s="236"/>
      <c r="D501" s="238"/>
      <c r="E501" s="238"/>
      <c r="F501" s="238"/>
      <c r="G501" s="238"/>
      <c r="H501" s="238"/>
      <c r="I501" s="238"/>
      <c r="J501" s="238"/>
      <c r="K501" s="238"/>
      <c r="L501" s="238"/>
      <c r="M501" s="238"/>
      <c r="N501" s="238"/>
      <c r="O501" s="239"/>
      <c r="P501" s="238"/>
    </row>
    <row r="502" spans="1:28" ht="27.75" customHeight="1" x14ac:dyDescent="0.25">
      <c r="A502" s="392"/>
      <c r="B502" s="392"/>
      <c r="C502" s="392"/>
      <c r="D502" s="417"/>
      <c r="E502" s="417"/>
      <c r="F502" s="392"/>
      <c r="G502" s="392"/>
      <c r="H502" s="392"/>
      <c r="I502" s="392"/>
      <c r="J502" s="392"/>
      <c r="K502" s="392"/>
      <c r="L502" s="392"/>
      <c r="M502" s="392"/>
      <c r="N502" s="392"/>
      <c r="O502" s="417"/>
      <c r="P502" s="392"/>
    </row>
    <row r="504" spans="1:28" x14ac:dyDescent="0.25">
      <c r="B504" s="189"/>
      <c r="C504" s="189" t="s">
        <v>640</v>
      </c>
      <c r="D504" s="325" t="s">
        <v>641</v>
      </c>
      <c r="M504" s="292" t="s">
        <v>637</v>
      </c>
      <c r="N504" s="292" t="s">
        <v>638</v>
      </c>
      <c r="O504" s="292" t="s">
        <v>634</v>
      </c>
      <c r="P504" s="292" t="s">
        <v>636</v>
      </c>
      <c r="Q504" s="292" t="s">
        <v>635</v>
      </c>
      <c r="R504" s="293"/>
    </row>
    <row r="505" spans="1:28" x14ac:dyDescent="0.25">
      <c r="B505" s="189"/>
      <c r="C505" s="189"/>
      <c r="D505" s="325"/>
      <c r="M505" s="292">
        <v>0</v>
      </c>
      <c r="N505" s="292">
        <v>33</v>
      </c>
      <c r="O505" s="292">
        <v>3</v>
      </c>
      <c r="P505" s="292">
        <v>0</v>
      </c>
      <c r="Q505" s="292">
        <v>0</v>
      </c>
      <c r="R505" s="293"/>
    </row>
    <row r="506" spans="1:28" x14ac:dyDescent="0.25">
      <c r="B506" s="189"/>
      <c r="C506" s="327"/>
      <c r="D506" s="325"/>
      <c r="M506" s="292">
        <v>1.01</v>
      </c>
      <c r="N506" s="292">
        <v>33</v>
      </c>
      <c r="O506" s="292">
        <v>5</v>
      </c>
      <c r="P506" s="292">
        <v>25</v>
      </c>
      <c r="Q506" s="292">
        <v>50</v>
      </c>
      <c r="R506" s="293"/>
    </row>
    <row r="507" spans="1:28" x14ac:dyDescent="0.25">
      <c r="B507" s="189" t="s">
        <v>643</v>
      </c>
      <c r="C507" s="189" t="s">
        <v>652</v>
      </c>
      <c r="D507" s="325" t="s">
        <v>430</v>
      </c>
      <c r="M507" s="292">
        <v>2.0099999999999998</v>
      </c>
      <c r="N507" s="292">
        <v>33</v>
      </c>
      <c r="O507" s="292">
        <v>7</v>
      </c>
      <c r="P507" s="292">
        <v>25</v>
      </c>
      <c r="Q507" s="292">
        <v>50</v>
      </c>
      <c r="R507" s="293"/>
    </row>
    <row r="508" spans="1:28" x14ac:dyDescent="0.25">
      <c r="M508" s="292">
        <v>4.01</v>
      </c>
      <c r="N508" s="292">
        <v>33</v>
      </c>
      <c r="O508" s="292">
        <v>8</v>
      </c>
      <c r="P508" s="292">
        <v>25</v>
      </c>
      <c r="Q508" s="292">
        <v>50</v>
      </c>
      <c r="R508" s="293"/>
    </row>
    <row r="509" spans="1:28" x14ac:dyDescent="0.25">
      <c r="M509" s="292">
        <v>6.01</v>
      </c>
      <c r="N509" s="292">
        <v>33</v>
      </c>
      <c r="O509" s="292">
        <v>10</v>
      </c>
      <c r="P509" s="292">
        <v>25</v>
      </c>
      <c r="Q509" s="292">
        <v>50</v>
      </c>
      <c r="R509" s="293"/>
    </row>
    <row r="510" spans="1:28" x14ac:dyDescent="0.25">
      <c r="M510" s="292">
        <v>8.01</v>
      </c>
      <c r="N510" s="292">
        <v>33</v>
      </c>
      <c r="O510" s="292">
        <v>12</v>
      </c>
      <c r="P510" s="292">
        <v>25</v>
      </c>
      <c r="Q510" s="292">
        <v>50</v>
      </c>
      <c r="R510" s="293"/>
    </row>
    <row r="511" spans="1:28" x14ac:dyDescent="0.25">
      <c r="M511" s="292">
        <v>10.01</v>
      </c>
      <c r="N511" s="292">
        <v>33</v>
      </c>
      <c r="O511" s="292">
        <v>15</v>
      </c>
      <c r="P511" s="292">
        <v>25</v>
      </c>
      <c r="Q511" s="292">
        <v>50</v>
      </c>
      <c r="R511" s="293"/>
    </row>
    <row r="512" spans="1:28" x14ac:dyDescent="0.25">
      <c r="M512" s="292">
        <v>12.01</v>
      </c>
      <c r="N512" s="292">
        <v>33</v>
      </c>
      <c r="O512" s="292">
        <v>18</v>
      </c>
      <c r="P512" s="292">
        <v>25</v>
      </c>
      <c r="Q512" s="292">
        <v>50</v>
      </c>
      <c r="R512" s="293"/>
    </row>
    <row r="513" spans="13:18" x14ac:dyDescent="0.25">
      <c r="M513" s="292">
        <v>100000</v>
      </c>
      <c r="N513" s="292">
        <v>33</v>
      </c>
      <c r="O513" s="292">
        <v>18</v>
      </c>
      <c r="P513" s="292">
        <v>25</v>
      </c>
      <c r="Q513" s="292">
        <v>50</v>
      </c>
      <c r="R513" s="293"/>
    </row>
  </sheetData>
  <autoFilter ref="A8:X502">
    <filterColumn colId="13">
      <filters blank="1">
        <filter val="1"/>
        <filter val="10"/>
        <filter val="11"/>
        <filter val="12"/>
        <filter val="13"/>
        <filter val="14"/>
        <filter val="15"/>
        <filter val="1512"/>
        <filter val="16"/>
        <filter val="17"/>
        <filter val="18"/>
        <filter val="19"/>
        <filter val="2"/>
        <filter val="20"/>
        <filter val="21"/>
        <filter val="22"/>
        <filter val="24"/>
        <filter val="28"/>
        <filter val="3"/>
        <filter val="30"/>
        <filter val="32"/>
        <filter val="35"/>
        <filter val="36"/>
        <filter val="4"/>
        <filter val="40"/>
        <filter val="45"/>
        <filter val="47"/>
        <filter val="5"/>
        <filter val="50"/>
        <filter val="6"/>
        <filter val="60"/>
        <filter val="7"/>
        <filter val="78"/>
        <filter val="8"/>
        <filter val="89"/>
        <filter val="9"/>
        <filter val="92"/>
        <filter val="97"/>
      </filters>
    </filterColumn>
  </autoFilter>
  <mergeCells count="21">
    <mergeCell ref="A502:P502"/>
    <mergeCell ref="V6:V7"/>
    <mergeCell ref="A2:X2"/>
    <mergeCell ref="A4:A7"/>
    <mergeCell ref="B4:B7"/>
    <mergeCell ref="C4:C7"/>
    <mergeCell ref="D4:F6"/>
    <mergeCell ref="G4:I6"/>
    <mergeCell ref="J4:L6"/>
    <mergeCell ref="M4:V4"/>
    <mergeCell ref="Z4:Z7"/>
    <mergeCell ref="AB4:AB7"/>
    <mergeCell ref="W4:Y6"/>
    <mergeCell ref="AA4:AA7"/>
    <mergeCell ref="M5:M7"/>
    <mergeCell ref="N5:N7"/>
    <mergeCell ref="O5:O7"/>
    <mergeCell ref="P5:V5"/>
    <mergeCell ref="P6:S6"/>
    <mergeCell ref="T6:T7"/>
    <mergeCell ref="U6:U7"/>
  </mergeCells>
  <pageMargins left="0.43307086614173229" right="0.23622047244094491" top="0.49" bottom="0.35433070866141736" header="0.31496062992125984" footer="0.31496062992125984"/>
  <pageSetup paperSize="9" scale="60" fitToHeight="0" orientation="landscape" r:id="rId1"/>
  <headerFooter differentFirst="1">
    <oddHeader>&amp;C&amp;"Times New Roman,обычный"&amp;16&amp;P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D513"/>
  <sheetViews>
    <sheetView view="pageBreakPreview" zoomScaleSheetLayoutView="100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activeCell="F9" sqref="F9"/>
    </sheetView>
  </sheetViews>
  <sheetFormatPr defaultRowHeight="15.75" outlineLevelCol="1" x14ac:dyDescent="0.25"/>
  <cols>
    <col min="1" max="1" width="6.5703125" style="164" customWidth="1"/>
    <col min="2" max="2" width="48.140625" style="203" customWidth="1"/>
    <col min="3" max="3" width="21.42578125" style="203" customWidth="1"/>
    <col min="4" max="4" width="7.5703125" style="284" hidden="1" customWidth="1" outlineLevel="1"/>
    <col min="5" max="5" width="7.5703125" style="159" hidden="1" customWidth="1" outlineLevel="1"/>
    <col min="6" max="6" width="15.140625" style="159" customWidth="1" outlineLevel="1"/>
    <col min="7" max="9" width="7.5703125" style="155" customWidth="1"/>
    <col min="10" max="12" width="7.5703125" style="154" customWidth="1"/>
    <col min="13" max="13" width="7.140625" style="159" customWidth="1"/>
    <col min="14" max="14" width="8.5703125" style="241" customWidth="1"/>
    <col min="15" max="15" width="8.7109375" style="240" hidden="1" customWidth="1" outlineLevel="1"/>
    <col min="16" max="16" width="9.140625" style="241" customWidth="1" collapsed="1"/>
    <col min="17" max="17" width="8.85546875" style="241" customWidth="1"/>
    <col min="18" max="18" width="9" style="240" hidden="1" customWidth="1" outlineLevel="1"/>
    <col min="19" max="19" width="5" style="241" hidden="1" customWidth="1" collapsed="1"/>
    <col min="20" max="20" width="16" style="241" customWidth="1" outlineLevel="1"/>
    <col min="21" max="21" width="8" style="241" customWidth="1"/>
    <col min="22" max="22" width="8.5703125" style="240" hidden="1" customWidth="1" outlineLevel="1"/>
    <col min="23" max="23" width="5" style="241" hidden="1" customWidth="1"/>
    <col min="24" max="24" width="6.140625" style="242" customWidth="1" collapsed="1"/>
    <col min="25" max="25" width="7.28515625" style="242" customWidth="1"/>
    <col min="26" max="26" width="7" style="242" customWidth="1"/>
    <col min="27" max="27" width="5.5703125" style="290" customWidth="1"/>
    <col min="28" max="28" width="8" style="242" customWidth="1" outlineLevel="1"/>
    <col min="29" max="29" width="8.85546875" style="242" customWidth="1" outlineLevel="1"/>
    <col min="30" max="30" width="10.5703125" style="344" customWidth="1" outlineLevel="1"/>
    <col min="31" max="16384" width="9.140625" style="153"/>
  </cols>
  <sheetData>
    <row r="1" spans="1:30" s="107" customFormat="1" ht="18.75" x14ac:dyDescent="0.3">
      <c r="A1" s="112"/>
      <c r="B1" s="200"/>
      <c r="C1" s="200"/>
      <c r="D1" s="279"/>
      <c r="E1" s="105"/>
      <c r="F1" s="105"/>
      <c r="G1" s="104"/>
      <c r="H1" s="104"/>
      <c r="I1" s="104"/>
      <c r="J1" s="106"/>
      <c r="K1" s="106"/>
      <c r="L1" s="106"/>
      <c r="M1" s="105"/>
      <c r="N1" s="247"/>
      <c r="O1" s="246"/>
      <c r="P1" s="247"/>
      <c r="Q1" s="247"/>
      <c r="R1" s="246"/>
      <c r="S1" s="247"/>
      <c r="T1" s="247"/>
      <c r="U1" s="247"/>
      <c r="V1" s="246"/>
      <c r="W1" s="247"/>
      <c r="X1" s="249"/>
      <c r="Y1" s="249"/>
      <c r="Z1" s="249"/>
      <c r="AA1" s="250"/>
      <c r="AB1" s="249"/>
      <c r="AC1" s="249"/>
      <c r="AD1" s="341"/>
    </row>
    <row r="2" spans="1:30" s="113" customFormat="1" ht="18.75" x14ac:dyDescent="0.3">
      <c r="A2" s="357" t="s">
        <v>863</v>
      </c>
      <c r="B2" s="357"/>
      <c r="C2" s="357"/>
      <c r="D2" s="347"/>
      <c r="E2" s="347"/>
      <c r="F2" s="357"/>
      <c r="G2" s="357"/>
      <c r="H2" s="357"/>
      <c r="I2" s="357"/>
      <c r="J2" s="357"/>
      <c r="K2" s="357"/>
      <c r="L2" s="357"/>
      <c r="M2" s="357"/>
      <c r="N2" s="358"/>
      <c r="O2" s="347"/>
      <c r="P2" s="358"/>
      <c r="Q2" s="358"/>
      <c r="R2" s="347"/>
      <c r="S2" s="358"/>
      <c r="T2" s="347"/>
      <c r="U2" s="358"/>
      <c r="V2" s="347"/>
      <c r="W2" s="358"/>
      <c r="X2" s="358"/>
      <c r="Y2" s="358"/>
      <c r="Z2" s="358"/>
      <c r="AA2" s="358"/>
      <c r="AB2" s="358"/>
      <c r="AC2" s="358"/>
      <c r="AD2" s="357"/>
    </row>
    <row r="3" spans="1:30" s="107" customFormat="1" ht="18.75" x14ac:dyDescent="0.3">
      <c r="A3" s="112"/>
      <c r="B3" s="200"/>
      <c r="C3" s="200"/>
      <c r="D3" s="280"/>
      <c r="E3" s="108"/>
      <c r="F3" s="108"/>
      <c r="G3" s="109"/>
      <c r="H3" s="109"/>
      <c r="I3" s="109"/>
      <c r="J3" s="110"/>
      <c r="K3" s="110"/>
      <c r="L3" s="110"/>
      <c r="M3" s="108"/>
      <c r="N3" s="249"/>
      <c r="O3" s="253"/>
      <c r="P3" s="249"/>
      <c r="Q3" s="249"/>
      <c r="R3" s="253"/>
      <c r="S3" s="249"/>
      <c r="T3" s="249"/>
      <c r="U3" s="249"/>
      <c r="V3" s="253"/>
      <c r="W3" s="249"/>
      <c r="X3" s="249"/>
      <c r="Y3" s="249"/>
      <c r="Z3" s="249"/>
      <c r="AA3" s="250"/>
      <c r="AB3" s="249"/>
      <c r="AC3" s="249"/>
      <c r="AD3" s="341"/>
    </row>
    <row r="4" spans="1:30" s="160" customFormat="1" ht="16.5" customHeight="1" x14ac:dyDescent="0.25">
      <c r="A4" s="433" t="s">
        <v>0</v>
      </c>
      <c r="B4" s="433" t="s">
        <v>602</v>
      </c>
      <c r="C4" s="433" t="s">
        <v>601</v>
      </c>
      <c r="D4" s="431" t="s">
        <v>1</v>
      </c>
      <c r="E4" s="431"/>
      <c r="F4" s="431"/>
      <c r="G4" s="435" t="s">
        <v>589</v>
      </c>
      <c r="H4" s="435"/>
      <c r="I4" s="435"/>
      <c r="J4" s="430" t="s">
        <v>590</v>
      </c>
      <c r="K4" s="430"/>
      <c r="L4" s="430"/>
      <c r="M4" s="431" t="s">
        <v>591</v>
      </c>
      <c r="N4" s="394"/>
      <c r="O4" s="431"/>
      <c r="P4" s="394"/>
      <c r="Q4" s="394"/>
      <c r="R4" s="431"/>
      <c r="S4" s="394"/>
      <c r="T4" s="431"/>
      <c r="U4" s="394"/>
      <c r="V4" s="431"/>
      <c r="W4" s="394"/>
      <c r="X4" s="381" t="s">
        <v>627</v>
      </c>
      <c r="Y4" s="382"/>
      <c r="Z4" s="382"/>
      <c r="AA4" s="383"/>
      <c r="AB4" s="408" t="s">
        <v>800</v>
      </c>
      <c r="AC4" s="408" t="s">
        <v>867</v>
      </c>
      <c r="AD4" s="408" t="s">
        <v>874</v>
      </c>
    </row>
    <row r="5" spans="1:30" s="160" customFormat="1" ht="16.5" customHeight="1" x14ac:dyDescent="0.25">
      <c r="A5" s="433"/>
      <c r="B5" s="433"/>
      <c r="C5" s="433"/>
      <c r="D5" s="431"/>
      <c r="E5" s="431"/>
      <c r="F5" s="431"/>
      <c r="G5" s="435"/>
      <c r="H5" s="435"/>
      <c r="I5" s="435"/>
      <c r="J5" s="430"/>
      <c r="K5" s="430"/>
      <c r="L5" s="430"/>
      <c r="M5" s="431" t="s">
        <v>595</v>
      </c>
      <c r="N5" s="407" t="s">
        <v>630</v>
      </c>
      <c r="O5" s="395" t="s">
        <v>624</v>
      </c>
      <c r="P5" s="394" t="s">
        <v>596</v>
      </c>
      <c r="Q5" s="394"/>
      <c r="R5" s="394"/>
      <c r="S5" s="394"/>
      <c r="T5" s="394"/>
      <c r="U5" s="394"/>
      <c r="V5" s="394"/>
      <c r="W5" s="394"/>
      <c r="X5" s="384"/>
      <c r="Y5" s="385"/>
      <c r="Z5" s="385"/>
      <c r="AA5" s="386"/>
      <c r="AB5" s="414"/>
      <c r="AC5" s="414"/>
      <c r="AD5" s="414"/>
    </row>
    <row r="6" spans="1:30" s="160" customFormat="1" ht="16.5" customHeight="1" x14ac:dyDescent="0.25">
      <c r="A6" s="433"/>
      <c r="B6" s="433"/>
      <c r="C6" s="433"/>
      <c r="D6" s="431"/>
      <c r="E6" s="431"/>
      <c r="F6" s="431"/>
      <c r="G6" s="435"/>
      <c r="H6" s="435"/>
      <c r="I6" s="435"/>
      <c r="J6" s="430"/>
      <c r="K6" s="430"/>
      <c r="L6" s="430"/>
      <c r="M6" s="431"/>
      <c r="N6" s="407"/>
      <c r="O6" s="395"/>
      <c r="P6" s="394" t="s">
        <v>593</v>
      </c>
      <c r="Q6" s="394"/>
      <c r="R6" s="394"/>
      <c r="S6" s="394"/>
      <c r="T6" s="394"/>
      <c r="U6" s="407" t="s">
        <v>622</v>
      </c>
      <c r="V6" s="395" t="s">
        <v>626</v>
      </c>
      <c r="W6" s="407" t="s">
        <v>597</v>
      </c>
      <c r="X6" s="387"/>
      <c r="Y6" s="388"/>
      <c r="Z6" s="388"/>
      <c r="AA6" s="389"/>
      <c r="AB6" s="414"/>
      <c r="AC6" s="414"/>
      <c r="AD6" s="414"/>
    </row>
    <row r="7" spans="1:30" s="161" customFormat="1" ht="64.5" customHeight="1" x14ac:dyDescent="0.25">
      <c r="A7" s="434"/>
      <c r="B7" s="434"/>
      <c r="C7" s="434"/>
      <c r="D7" s="278">
        <v>2016</v>
      </c>
      <c r="E7" s="278">
        <v>2017</v>
      </c>
      <c r="F7" s="278">
        <v>2018</v>
      </c>
      <c r="G7" s="278">
        <v>2016</v>
      </c>
      <c r="H7" s="278">
        <v>2017</v>
      </c>
      <c r="I7" s="278">
        <v>2018</v>
      </c>
      <c r="J7" s="278">
        <v>2016</v>
      </c>
      <c r="K7" s="278">
        <v>2017</v>
      </c>
      <c r="L7" s="278">
        <v>2018</v>
      </c>
      <c r="M7" s="432"/>
      <c r="N7" s="408"/>
      <c r="O7" s="396"/>
      <c r="P7" s="346" t="s">
        <v>598</v>
      </c>
      <c r="Q7" s="346" t="s">
        <v>864</v>
      </c>
      <c r="R7" s="297" t="s">
        <v>628</v>
      </c>
      <c r="S7" s="346" t="s">
        <v>597</v>
      </c>
      <c r="T7" s="296" t="s">
        <v>594</v>
      </c>
      <c r="U7" s="408"/>
      <c r="V7" s="396"/>
      <c r="W7" s="408"/>
      <c r="X7" s="346" t="s">
        <v>571</v>
      </c>
      <c r="Y7" s="346" t="s">
        <v>598</v>
      </c>
      <c r="Z7" s="346" t="s">
        <v>865</v>
      </c>
      <c r="AA7" s="346" t="s">
        <v>653</v>
      </c>
      <c r="AB7" s="418"/>
      <c r="AC7" s="418"/>
      <c r="AD7" s="418"/>
    </row>
    <row r="8" spans="1:30" s="162" customFormat="1" ht="19.5" customHeight="1" x14ac:dyDescent="0.25">
      <c r="A8" s="136">
        <v>1</v>
      </c>
      <c r="B8" s="136">
        <v>2</v>
      </c>
      <c r="C8" s="136">
        <v>3</v>
      </c>
      <c r="D8" s="281">
        <v>4</v>
      </c>
      <c r="E8" s="275">
        <v>5</v>
      </c>
      <c r="F8" s="275">
        <v>6</v>
      </c>
      <c r="G8" s="275">
        <v>7</v>
      </c>
      <c r="H8" s="275">
        <v>8</v>
      </c>
      <c r="I8" s="275">
        <v>9</v>
      </c>
      <c r="J8" s="275">
        <v>10</v>
      </c>
      <c r="K8" s="275">
        <v>11</v>
      </c>
      <c r="L8" s="275">
        <v>12</v>
      </c>
      <c r="M8" s="275">
        <v>13</v>
      </c>
      <c r="N8" s="345">
        <v>14</v>
      </c>
      <c r="O8" s="285"/>
      <c r="P8" s="345">
        <v>15</v>
      </c>
      <c r="Q8" s="345"/>
      <c r="R8" s="285"/>
      <c r="S8" s="345"/>
      <c r="T8" s="285">
        <v>16</v>
      </c>
      <c r="U8" s="345">
        <v>17</v>
      </c>
      <c r="V8" s="285"/>
      <c r="W8" s="345"/>
      <c r="X8" s="345"/>
      <c r="Y8" s="345"/>
      <c r="Z8" s="345"/>
      <c r="AA8" s="286"/>
      <c r="AB8" s="345"/>
      <c r="AC8" s="345"/>
      <c r="AD8" s="342"/>
    </row>
    <row r="9" spans="1:30" s="162" customFormat="1" ht="15.75" customHeight="1" x14ac:dyDescent="0.25">
      <c r="A9" s="298">
        <v>1</v>
      </c>
      <c r="B9" s="299" t="s">
        <v>651</v>
      </c>
      <c r="C9" s="187"/>
      <c r="D9" s="300"/>
      <c r="E9" s="178"/>
      <c r="F9" s="178">
        <v>33223.72</v>
      </c>
      <c r="G9" s="179"/>
      <c r="H9" s="179"/>
      <c r="I9" s="179">
        <v>17528</v>
      </c>
      <c r="J9" s="180"/>
      <c r="K9" s="180"/>
      <c r="L9" s="180">
        <f>I9/F9</f>
        <v>0.52757487722627083</v>
      </c>
      <c r="M9" s="356">
        <f>N9*100/I9</f>
        <v>3.7711090826106801</v>
      </c>
      <c r="N9" s="301">
        <f>SUBTOTAL(9,N12:N265)</f>
        <v>661</v>
      </c>
      <c r="O9" s="301">
        <f t="shared" ref="O9:U9" si="0">SUBTOTAL(9,O12:O265)</f>
        <v>702.6130000000004</v>
      </c>
      <c r="P9" s="301">
        <f t="shared" si="0"/>
        <v>66</v>
      </c>
      <c r="Q9" s="301">
        <f t="shared" si="0"/>
        <v>55</v>
      </c>
      <c r="R9" s="301">
        <f t="shared" si="0"/>
        <v>147.9</v>
      </c>
      <c r="S9" s="301">
        <f t="shared" si="0"/>
        <v>1639</v>
      </c>
      <c r="T9" s="301">
        <f t="shared" si="0"/>
        <v>463</v>
      </c>
      <c r="U9" s="301">
        <f t="shared" si="0"/>
        <v>77</v>
      </c>
      <c r="V9" s="302"/>
      <c r="W9" s="301"/>
      <c r="X9" s="301">
        <f>SUM(X10:X500)</f>
        <v>623</v>
      </c>
      <c r="Y9" s="301">
        <f t="shared" ref="Y9:AA9" si="1">SUM(Y10:Y500)</f>
        <v>65</v>
      </c>
      <c r="Z9" s="301">
        <f t="shared" si="1"/>
        <v>74</v>
      </c>
      <c r="AA9" s="301">
        <f t="shared" si="1"/>
        <v>118</v>
      </c>
      <c r="AB9" s="301">
        <v>506</v>
      </c>
      <c r="AC9" s="301">
        <v>192</v>
      </c>
      <c r="AD9" s="343">
        <f>AC9*100/AB9</f>
        <v>37.944664031620555</v>
      </c>
    </row>
    <row r="10" spans="1:30" s="163" customFormat="1" ht="31.5" hidden="1" x14ac:dyDescent="0.25">
      <c r="A10" s="136">
        <v>2</v>
      </c>
      <c r="B10" s="158" t="s">
        <v>655</v>
      </c>
      <c r="C10" s="158" t="s">
        <v>802</v>
      </c>
      <c r="D10" s="282"/>
      <c r="E10" s="270"/>
      <c r="F10" s="270">
        <v>0</v>
      </c>
      <c r="G10" s="268"/>
      <c r="H10" s="268"/>
      <c r="I10" s="268">
        <v>0</v>
      </c>
      <c r="J10" s="271"/>
      <c r="K10" s="271"/>
      <c r="L10" s="271"/>
      <c r="M10" s="143">
        <f>IF(I10&lt;VLOOKUP(L10,$M$505:$Q$513,2),0,VLOOKUP(L10,$M$505:$Q$513,3))</f>
        <v>0</v>
      </c>
      <c r="N10" s="198">
        <f>ROUNDDOWN(O10,0)</f>
        <v>0</v>
      </c>
      <c r="O10" s="197">
        <f>I10*M10/100</f>
        <v>0</v>
      </c>
      <c r="P10" s="198">
        <f>ROUNDDOWN(R10,0)</f>
        <v>0</v>
      </c>
      <c r="Q10" s="198">
        <f>ROUNDDOWN(R10-P10,0)</f>
        <v>0</v>
      </c>
      <c r="R10" s="197">
        <f>N10*S10/100</f>
        <v>0</v>
      </c>
      <c r="S10" s="198">
        <f>IF(I10&lt;VLOOKUP(L10,$M$505:$Q$513,2),0,VLOOKUP(L10,$M$505:$Q$513,4))</f>
        <v>0</v>
      </c>
      <c r="T10" s="198">
        <f>N10-P10-Q10-U10</f>
        <v>0</v>
      </c>
      <c r="U10" s="198">
        <f>ROUNDDOWN(V10,0)</f>
        <v>0</v>
      </c>
      <c r="V10" s="197">
        <f>N10*W10/100</f>
        <v>0</v>
      </c>
      <c r="W10" s="198">
        <f>IF(I10&lt;VLOOKUP(L10,$M$505:$Q$513,2),0,VLOOKUP(L10,$M$505:$Q$513,5))</f>
        <v>0</v>
      </c>
      <c r="X10" s="198"/>
      <c r="Y10" s="198"/>
      <c r="Z10" s="198"/>
      <c r="AA10" s="276"/>
      <c r="AB10" s="198"/>
      <c r="AC10" s="198"/>
      <c r="AD10" s="343" t="e">
        <f t="shared" ref="AD10:AD73" si="2">AC10*100/AB10</f>
        <v>#DIV/0!</v>
      </c>
    </row>
    <row r="11" spans="1:30" s="163" customFormat="1" ht="31.5" hidden="1" x14ac:dyDescent="0.25">
      <c r="A11" s="136">
        <v>3</v>
      </c>
      <c r="B11" s="158" t="s">
        <v>47</v>
      </c>
      <c r="C11" s="158" t="s">
        <v>802</v>
      </c>
      <c r="D11" s="282"/>
      <c r="E11" s="270"/>
      <c r="F11" s="270">
        <v>385.33</v>
      </c>
      <c r="G11" s="268"/>
      <c r="H11" s="268"/>
      <c r="I11" s="268"/>
      <c r="J11" s="271"/>
      <c r="K11" s="271"/>
      <c r="L11" s="271"/>
      <c r="M11" s="143">
        <f t="shared" ref="M11:M74" si="3">IF(I11&lt;VLOOKUP(L11,$M$505:$Q$513,2),0,VLOOKUP(L11,$M$505:$Q$513,3))</f>
        <v>0</v>
      </c>
      <c r="N11" s="198">
        <f t="shared" ref="N11:N74" si="4">ROUNDDOWN(O11,0)</f>
        <v>0</v>
      </c>
      <c r="O11" s="197">
        <f t="shared" ref="O11:O74" si="5">I11*M11/100</f>
        <v>0</v>
      </c>
      <c r="P11" s="198">
        <f t="shared" ref="P11:P74" si="6">ROUNDDOWN(R11,0)</f>
        <v>0</v>
      </c>
      <c r="Q11" s="198">
        <f t="shared" ref="Q11:Q74" si="7">ROUNDDOWN(R11-P11,0)</f>
        <v>0</v>
      </c>
      <c r="R11" s="197">
        <f t="shared" ref="R11:R74" si="8">N11*S11/100</f>
        <v>0</v>
      </c>
      <c r="S11" s="198">
        <f t="shared" ref="S11:S74" si="9">IF(I11&lt;VLOOKUP(L11,$M$505:$Q$513,2),0,VLOOKUP(L11,$M$505:$Q$513,4))</f>
        <v>0</v>
      </c>
      <c r="T11" s="198">
        <f t="shared" ref="T11:T74" si="10">N11-P11-Q11-U11</f>
        <v>0</v>
      </c>
      <c r="U11" s="198">
        <f t="shared" ref="U11:U74" si="11">ROUNDDOWN(V11,0)</f>
        <v>0</v>
      </c>
      <c r="V11" s="197">
        <f t="shared" ref="V11:V74" si="12">N11*W11/100</f>
        <v>0</v>
      </c>
      <c r="W11" s="198">
        <f t="shared" ref="W11:W74" si="13">IF(I11&lt;VLOOKUP(L11,$M$505:$Q$513,2),0,VLOOKUP(L11,$M$505:$Q$513,5))</f>
        <v>0</v>
      </c>
      <c r="X11" s="198">
        <v>0</v>
      </c>
      <c r="Y11" s="198"/>
      <c r="Z11" s="198"/>
      <c r="AA11" s="276"/>
      <c r="AB11" s="198"/>
      <c r="AC11" s="198"/>
      <c r="AD11" s="343" t="e">
        <f t="shared" si="2"/>
        <v>#DIV/0!</v>
      </c>
    </row>
    <row r="12" spans="1:30" s="146" customFormat="1" ht="31.5" x14ac:dyDescent="0.25">
      <c r="A12" s="303">
        <v>4</v>
      </c>
      <c r="B12" s="231" t="s">
        <v>221</v>
      </c>
      <c r="C12" s="231" t="s">
        <v>61</v>
      </c>
      <c r="D12" s="305">
        <v>165.23</v>
      </c>
      <c r="E12" s="305">
        <v>165.23</v>
      </c>
      <c r="F12" s="305">
        <v>165.23</v>
      </c>
      <c r="G12" s="232">
        <v>212</v>
      </c>
      <c r="H12" s="232">
        <v>227</v>
      </c>
      <c r="I12" s="232">
        <v>357</v>
      </c>
      <c r="J12" s="234">
        <v>1.2830599770017552</v>
      </c>
      <c r="K12" s="234">
        <v>1.3738425225443323</v>
      </c>
      <c r="L12" s="234">
        <v>2.1606245839133331</v>
      </c>
      <c r="M12" s="196">
        <v>3</v>
      </c>
      <c r="N12" s="198">
        <f t="shared" si="4"/>
        <v>10</v>
      </c>
      <c r="O12" s="197">
        <f t="shared" si="5"/>
        <v>10.71</v>
      </c>
      <c r="P12" s="198">
        <f t="shared" si="6"/>
        <v>1</v>
      </c>
      <c r="Q12" s="198">
        <f t="shared" si="7"/>
        <v>0</v>
      </c>
      <c r="R12" s="197">
        <f t="shared" si="8"/>
        <v>1.4</v>
      </c>
      <c r="S12" s="198">
        <v>14</v>
      </c>
      <c r="T12" s="198">
        <f t="shared" si="10"/>
        <v>9</v>
      </c>
      <c r="U12" s="198">
        <f t="shared" si="11"/>
        <v>0</v>
      </c>
      <c r="V12" s="197">
        <f t="shared" si="12"/>
        <v>0</v>
      </c>
      <c r="W12" s="198">
        <v>0</v>
      </c>
      <c r="X12" s="198">
        <v>10</v>
      </c>
      <c r="Y12" s="198">
        <v>1</v>
      </c>
      <c r="Z12" s="198"/>
      <c r="AA12" s="276"/>
      <c r="AB12" s="198">
        <v>10</v>
      </c>
      <c r="AC12" s="198">
        <v>8</v>
      </c>
      <c r="AD12" s="343">
        <f t="shared" si="2"/>
        <v>80</v>
      </c>
    </row>
    <row r="13" spans="1:30" s="163" customFormat="1" ht="31.5" hidden="1" x14ac:dyDescent="0.25">
      <c r="A13" s="136">
        <v>5</v>
      </c>
      <c r="B13" s="158" t="s">
        <v>803</v>
      </c>
      <c r="C13" s="158" t="s">
        <v>802</v>
      </c>
      <c r="D13" s="282"/>
      <c r="E13" s="270"/>
      <c r="F13" s="270">
        <v>0</v>
      </c>
      <c r="G13" s="268"/>
      <c r="H13" s="268"/>
      <c r="I13" s="268">
        <v>0</v>
      </c>
      <c r="J13" s="271"/>
      <c r="K13" s="271"/>
      <c r="L13" s="271"/>
      <c r="M13" s="143">
        <f t="shared" si="3"/>
        <v>0</v>
      </c>
      <c r="N13" s="198">
        <f t="shared" si="4"/>
        <v>0</v>
      </c>
      <c r="O13" s="197">
        <f t="shared" si="5"/>
        <v>0</v>
      </c>
      <c r="P13" s="198">
        <f t="shared" si="6"/>
        <v>0</v>
      </c>
      <c r="Q13" s="198">
        <f t="shared" si="7"/>
        <v>0</v>
      </c>
      <c r="R13" s="197">
        <f t="shared" si="8"/>
        <v>0</v>
      </c>
      <c r="S13" s="198">
        <f t="shared" si="9"/>
        <v>0</v>
      </c>
      <c r="T13" s="198">
        <f t="shared" si="10"/>
        <v>0</v>
      </c>
      <c r="U13" s="198">
        <f t="shared" si="11"/>
        <v>0</v>
      </c>
      <c r="V13" s="197">
        <f t="shared" si="12"/>
        <v>0</v>
      </c>
      <c r="W13" s="198">
        <f t="shared" si="13"/>
        <v>0</v>
      </c>
      <c r="X13" s="198"/>
      <c r="Y13" s="198"/>
      <c r="Z13" s="198"/>
      <c r="AA13" s="276"/>
      <c r="AB13" s="198"/>
      <c r="AC13" s="198"/>
      <c r="AD13" s="343" t="e">
        <f t="shared" si="2"/>
        <v>#DIV/0!</v>
      </c>
    </row>
    <row r="14" spans="1:30" s="163" customFormat="1" ht="31.5" hidden="1" x14ac:dyDescent="0.25">
      <c r="A14" s="136">
        <v>6</v>
      </c>
      <c r="B14" s="158" t="s">
        <v>804</v>
      </c>
      <c r="C14" s="158" t="s">
        <v>802</v>
      </c>
      <c r="D14" s="282"/>
      <c r="E14" s="270"/>
      <c r="F14" s="270">
        <v>196.8</v>
      </c>
      <c r="G14" s="268"/>
      <c r="H14" s="268"/>
      <c r="I14" s="268">
        <v>0</v>
      </c>
      <c r="J14" s="271"/>
      <c r="K14" s="271"/>
      <c r="L14" s="271">
        <v>0</v>
      </c>
      <c r="M14" s="143">
        <f t="shared" si="3"/>
        <v>0</v>
      </c>
      <c r="N14" s="198">
        <f t="shared" si="4"/>
        <v>0</v>
      </c>
      <c r="O14" s="197">
        <f t="shared" si="5"/>
        <v>0</v>
      </c>
      <c r="P14" s="198">
        <f t="shared" si="6"/>
        <v>0</v>
      </c>
      <c r="Q14" s="198">
        <f t="shared" si="7"/>
        <v>0</v>
      </c>
      <c r="R14" s="197">
        <f t="shared" si="8"/>
        <v>0</v>
      </c>
      <c r="S14" s="198">
        <f t="shared" si="9"/>
        <v>0</v>
      </c>
      <c r="T14" s="198">
        <f t="shared" si="10"/>
        <v>0</v>
      </c>
      <c r="U14" s="198">
        <f t="shared" si="11"/>
        <v>0</v>
      </c>
      <c r="V14" s="197">
        <f t="shared" si="12"/>
        <v>0</v>
      </c>
      <c r="W14" s="198">
        <f t="shared" si="13"/>
        <v>0</v>
      </c>
      <c r="X14" s="287"/>
      <c r="Y14" s="287"/>
      <c r="Z14" s="287"/>
      <c r="AA14" s="288"/>
      <c r="AB14" s="287"/>
      <c r="AC14" s="287"/>
      <c r="AD14" s="343" t="e">
        <f t="shared" si="2"/>
        <v>#DIV/0!</v>
      </c>
    </row>
    <row r="15" spans="1:30" ht="31.5" x14ac:dyDescent="0.25">
      <c r="A15" s="136">
        <v>7</v>
      </c>
      <c r="B15" s="158" t="s">
        <v>195</v>
      </c>
      <c r="C15" s="158" t="s">
        <v>654</v>
      </c>
      <c r="D15" s="282">
        <v>75</v>
      </c>
      <c r="E15" s="270">
        <v>75</v>
      </c>
      <c r="F15" s="270">
        <v>75</v>
      </c>
      <c r="G15" s="268">
        <v>34</v>
      </c>
      <c r="H15" s="268">
        <v>38</v>
      </c>
      <c r="I15" s="268">
        <v>73</v>
      </c>
      <c r="J15" s="271">
        <v>0.45333333333333331</v>
      </c>
      <c r="K15" s="271">
        <v>0.50666666666666671</v>
      </c>
      <c r="L15" s="271">
        <v>0.97333333333333338</v>
      </c>
      <c r="M15" s="143">
        <f t="shared" si="3"/>
        <v>3</v>
      </c>
      <c r="N15" s="198">
        <f t="shared" si="4"/>
        <v>2</v>
      </c>
      <c r="O15" s="197">
        <f t="shared" si="5"/>
        <v>2.19</v>
      </c>
      <c r="P15" s="198">
        <f t="shared" si="6"/>
        <v>0</v>
      </c>
      <c r="Q15" s="198">
        <f t="shared" si="7"/>
        <v>0</v>
      </c>
      <c r="R15" s="197">
        <f t="shared" si="8"/>
        <v>0</v>
      </c>
      <c r="S15" s="198">
        <f t="shared" si="9"/>
        <v>0</v>
      </c>
      <c r="T15" s="198">
        <f t="shared" si="10"/>
        <v>2</v>
      </c>
      <c r="U15" s="198">
        <f t="shared" si="11"/>
        <v>0</v>
      </c>
      <c r="V15" s="197">
        <f t="shared" si="12"/>
        <v>0</v>
      </c>
      <c r="W15" s="198">
        <f t="shared" si="13"/>
        <v>0</v>
      </c>
      <c r="X15" s="287">
        <v>2</v>
      </c>
      <c r="Y15" s="287"/>
      <c r="Z15" s="287"/>
      <c r="AA15" s="287"/>
      <c r="AB15" s="287">
        <v>1</v>
      </c>
      <c r="AC15" s="287" t="s">
        <v>844</v>
      </c>
      <c r="AD15" s="343"/>
    </row>
    <row r="16" spans="1:30" s="163" customFormat="1" ht="31.5" hidden="1" x14ac:dyDescent="0.25">
      <c r="A16" s="136">
        <v>8</v>
      </c>
      <c r="B16" s="158" t="s">
        <v>444</v>
      </c>
      <c r="C16" s="158" t="s">
        <v>802</v>
      </c>
      <c r="D16" s="282"/>
      <c r="E16" s="270"/>
      <c r="F16" s="270"/>
      <c r="G16" s="268"/>
      <c r="H16" s="268"/>
      <c r="I16" s="268"/>
      <c r="J16" s="271"/>
      <c r="K16" s="271"/>
      <c r="L16" s="271"/>
      <c r="M16" s="143">
        <f t="shared" si="3"/>
        <v>0</v>
      </c>
      <c r="N16" s="198">
        <f t="shared" si="4"/>
        <v>0</v>
      </c>
      <c r="O16" s="197">
        <f t="shared" si="5"/>
        <v>0</v>
      </c>
      <c r="P16" s="198">
        <f t="shared" si="6"/>
        <v>0</v>
      </c>
      <c r="Q16" s="198">
        <f t="shared" si="7"/>
        <v>0</v>
      </c>
      <c r="R16" s="197">
        <f t="shared" si="8"/>
        <v>0</v>
      </c>
      <c r="S16" s="198">
        <f t="shared" si="9"/>
        <v>0</v>
      </c>
      <c r="T16" s="198">
        <f t="shared" si="10"/>
        <v>0</v>
      </c>
      <c r="U16" s="198">
        <f t="shared" si="11"/>
        <v>0</v>
      </c>
      <c r="V16" s="197">
        <f t="shared" si="12"/>
        <v>0</v>
      </c>
      <c r="W16" s="198">
        <f t="shared" si="13"/>
        <v>0</v>
      </c>
      <c r="X16" s="287"/>
      <c r="Y16" s="287"/>
      <c r="Z16" s="287"/>
      <c r="AA16" s="287"/>
      <c r="AB16" s="287"/>
      <c r="AC16" s="287"/>
      <c r="AD16" s="343" t="e">
        <f t="shared" si="2"/>
        <v>#DIV/0!</v>
      </c>
    </row>
    <row r="17" spans="1:30" s="146" customFormat="1" ht="31.5" hidden="1" x14ac:dyDescent="0.25">
      <c r="A17" s="303">
        <v>9</v>
      </c>
      <c r="B17" s="231" t="s">
        <v>193</v>
      </c>
      <c r="C17" s="231" t="s">
        <v>805</v>
      </c>
      <c r="D17" s="304"/>
      <c r="E17" s="305"/>
      <c r="F17" s="305">
        <v>0</v>
      </c>
      <c r="G17" s="232"/>
      <c r="H17" s="232"/>
      <c r="I17" s="232">
        <v>0</v>
      </c>
      <c r="J17" s="234" t="e">
        <v>#DIV/0!</v>
      </c>
      <c r="K17" s="234" t="e">
        <v>#DIV/0!</v>
      </c>
      <c r="L17" s="234"/>
      <c r="M17" s="196">
        <f t="shared" si="3"/>
        <v>0</v>
      </c>
      <c r="N17" s="198">
        <f t="shared" si="4"/>
        <v>0</v>
      </c>
      <c r="O17" s="197">
        <f t="shared" si="5"/>
        <v>0</v>
      </c>
      <c r="P17" s="198">
        <f t="shared" si="6"/>
        <v>0</v>
      </c>
      <c r="Q17" s="198">
        <f t="shared" si="7"/>
        <v>0</v>
      </c>
      <c r="R17" s="197">
        <f t="shared" si="8"/>
        <v>0</v>
      </c>
      <c r="S17" s="198">
        <f t="shared" si="9"/>
        <v>0</v>
      </c>
      <c r="T17" s="198">
        <f t="shared" si="10"/>
        <v>0</v>
      </c>
      <c r="U17" s="198">
        <f t="shared" si="11"/>
        <v>0</v>
      </c>
      <c r="V17" s="197">
        <f t="shared" si="12"/>
        <v>0</v>
      </c>
      <c r="W17" s="198">
        <f t="shared" si="13"/>
        <v>0</v>
      </c>
      <c r="X17" s="287"/>
      <c r="Y17" s="287"/>
      <c r="Z17" s="287"/>
      <c r="AA17" s="287"/>
      <c r="AB17" s="287"/>
      <c r="AC17" s="287"/>
      <c r="AD17" s="343" t="e">
        <f t="shared" si="2"/>
        <v>#DIV/0!</v>
      </c>
    </row>
    <row r="18" spans="1:30" s="239" customFormat="1" ht="31.5" hidden="1" x14ac:dyDescent="0.25">
      <c r="A18" s="303">
        <v>10</v>
      </c>
      <c r="B18" s="231" t="s">
        <v>806</v>
      </c>
      <c r="C18" s="231" t="s">
        <v>805</v>
      </c>
      <c r="D18" s="304"/>
      <c r="E18" s="305"/>
      <c r="F18" s="305">
        <v>0</v>
      </c>
      <c r="G18" s="232"/>
      <c r="H18" s="232"/>
      <c r="I18" s="232">
        <v>0</v>
      </c>
      <c r="J18" s="234" t="e">
        <v>#DIV/0!</v>
      </c>
      <c r="K18" s="234" t="e">
        <v>#DIV/0!</v>
      </c>
      <c r="L18" s="234"/>
      <c r="M18" s="196">
        <f t="shared" si="3"/>
        <v>0</v>
      </c>
      <c r="N18" s="198">
        <f t="shared" si="4"/>
        <v>0</v>
      </c>
      <c r="O18" s="197">
        <f t="shared" si="5"/>
        <v>0</v>
      </c>
      <c r="P18" s="198">
        <f t="shared" si="6"/>
        <v>0</v>
      </c>
      <c r="Q18" s="198">
        <f t="shared" si="7"/>
        <v>0</v>
      </c>
      <c r="R18" s="197">
        <f t="shared" si="8"/>
        <v>0</v>
      </c>
      <c r="S18" s="198">
        <f t="shared" si="9"/>
        <v>0</v>
      </c>
      <c r="T18" s="198">
        <f t="shared" si="10"/>
        <v>0</v>
      </c>
      <c r="U18" s="198">
        <f t="shared" si="11"/>
        <v>0</v>
      </c>
      <c r="V18" s="197">
        <f t="shared" si="12"/>
        <v>0</v>
      </c>
      <c r="W18" s="198">
        <f t="shared" si="13"/>
        <v>0</v>
      </c>
      <c r="X18" s="289"/>
      <c r="Y18" s="289"/>
      <c r="Z18" s="289"/>
      <c r="AA18" s="287"/>
      <c r="AB18" s="289"/>
      <c r="AC18" s="289"/>
      <c r="AD18" s="343" t="e">
        <f t="shared" si="2"/>
        <v>#DIV/0!</v>
      </c>
    </row>
    <row r="19" spans="1:30" s="239" customFormat="1" ht="31.5" hidden="1" x14ac:dyDescent="0.25">
      <c r="A19" s="303">
        <v>11</v>
      </c>
      <c r="B19" s="231" t="s">
        <v>807</v>
      </c>
      <c r="C19" s="231" t="s">
        <v>805</v>
      </c>
      <c r="D19" s="304"/>
      <c r="E19" s="305"/>
      <c r="F19" s="305">
        <v>0</v>
      </c>
      <c r="G19" s="232"/>
      <c r="H19" s="232"/>
      <c r="I19" s="232">
        <v>0</v>
      </c>
      <c r="J19" s="234" t="e">
        <v>#DIV/0!</v>
      </c>
      <c r="K19" s="234" t="e">
        <v>#DIV/0!</v>
      </c>
      <c r="L19" s="234"/>
      <c r="M19" s="196">
        <f t="shared" si="3"/>
        <v>0</v>
      </c>
      <c r="N19" s="198">
        <f t="shared" si="4"/>
        <v>0</v>
      </c>
      <c r="O19" s="197">
        <f t="shared" si="5"/>
        <v>0</v>
      </c>
      <c r="P19" s="198">
        <f t="shared" si="6"/>
        <v>0</v>
      </c>
      <c r="Q19" s="198">
        <f t="shared" si="7"/>
        <v>0</v>
      </c>
      <c r="R19" s="197">
        <f t="shared" si="8"/>
        <v>0</v>
      </c>
      <c r="S19" s="198">
        <f t="shared" si="9"/>
        <v>0</v>
      </c>
      <c r="T19" s="198">
        <f t="shared" si="10"/>
        <v>0</v>
      </c>
      <c r="U19" s="198">
        <f t="shared" si="11"/>
        <v>0</v>
      </c>
      <c r="V19" s="197">
        <f t="shared" si="12"/>
        <v>0</v>
      </c>
      <c r="W19" s="198">
        <f t="shared" si="13"/>
        <v>0</v>
      </c>
      <c r="X19" s="289"/>
      <c r="Y19" s="289"/>
      <c r="Z19" s="289"/>
      <c r="AA19" s="287"/>
      <c r="AB19" s="289"/>
      <c r="AC19" s="289"/>
      <c r="AD19" s="343" t="e">
        <f t="shared" si="2"/>
        <v>#DIV/0!</v>
      </c>
    </row>
    <row r="20" spans="1:30" s="239" customFormat="1" ht="31.5" hidden="1" x14ac:dyDescent="0.25">
      <c r="A20" s="303">
        <v>12</v>
      </c>
      <c r="B20" s="231" t="s">
        <v>670</v>
      </c>
      <c r="C20" s="231" t="s">
        <v>805</v>
      </c>
      <c r="D20" s="304"/>
      <c r="E20" s="305"/>
      <c r="F20" s="305">
        <v>0</v>
      </c>
      <c r="G20" s="232"/>
      <c r="H20" s="232"/>
      <c r="I20" s="232">
        <v>0</v>
      </c>
      <c r="J20" s="234" t="e">
        <v>#DIV/0!</v>
      </c>
      <c r="K20" s="234" t="e">
        <v>#DIV/0!</v>
      </c>
      <c r="L20" s="234"/>
      <c r="M20" s="196">
        <f t="shared" si="3"/>
        <v>0</v>
      </c>
      <c r="N20" s="198">
        <f t="shared" si="4"/>
        <v>0</v>
      </c>
      <c r="O20" s="197">
        <f t="shared" si="5"/>
        <v>0</v>
      </c>
      <c r="P20" s="198">
        <f t="shared" si="6"/>
        <v>0</v>
      </c>
      <c r="Q20" s="198">
        <f t="shared" si="7"/>
        <v>0</v>
      </c>
      <c r="R20" s="197">
        <f t="shared" si="8"/>
        <v>0</v>
      </c>
      <c r="S20" s="198">
        <f t="shared" si="9"/>
        <v>0</v>
      </c>
      <c r="T20" s="198">
        <f t="shared" si="10"/>
        <v>0</v>
      </c>
      <c r="U20" s="198">
        <f t="shared" si="11"/>
        <v>0</v>
      </c>
      <c r="V20" s="197">
        <f t="shared" si="12"/>
        <v>0</v>
      </c>
      <c r="W20" s="198">
        <f t="shared" si="13"/>
        <v>0</v>
      </c>
      <c r="X20" s="289"/>
      <c r="Y20" s="289"/>
      <c r="Z20" s="289"/>
      <c r="AA20" s="287"/>
      <c r="AB20" s="289"/>
      <c r="AC20" s="289"/>
      <c r="AD20" s="343" t="e">
        <f t="shared" si="2"/>
        <v>#DIV/0!</v>
      </c>
    </row>
    <row r="21" spans="1:30" s="239" customFormat="1" ht="31.5" hidden="1" x14ac:dyDescent="0.25">
      <c r="A21" s="303">
        <v>13</v>
      </c>
      <c r="B21" s="231" t="s">
        <v>444</v>
      </c>
      <c r="C21" s="231" t="s">
        <v>805</v>
      </c>
      <c r="D21" s="304"/>
      <c r="E21" s="305"/>
      <c r="F21" s="305"/>
      <c r="G21" s="232"/>
      <c r="H21" s="232"/>
      <c r="I21" s="232"/>
      <c r="J21" s="234"/>
      <c r="K21" s="234"/>
      <c r="L21" s="234"/>
      <c r="M21" s="196">
        <f t="shared" si="3"/>
        <v>0</v>
      </c>
      <c r="N21" s="198">
        <f t="shared" si="4"/>
        <v>0</v>
      </c>
      <c r="O21" s="197">
        <f t="shared" si="5"/>
        <v>0</v>
      </c>
      <c r="P21" s="198">
        <f t="shared" si="6"/>
        <v>0</v>
      </c>
      <c r="Q21" s="198">
        <f t="shared" si="7"/>
        <v>0</v>
      </c>
      <c r="R21" s="197">
        <f t="shared" si="8"/>
        <v>0</v>
      </c>
      <c r="S21" s="198">
        <f t="shared" si="9"/>
        <v>0</v>
      </c>
      <c r="T21" s="198">
        <f t="shared" si="10"/>
        <v>0</v>
      </c>
      <c r="U21" s="198">
        <f t="shared" si="11"/>
        <v>0</v>
      </c>
      <c r="V21" s="197">
        <f t="shared" si="12"/>
        <v>0</v>
      </c>
      <c r="W21" s="198">
        <f t="shared" si="13"/>
        <v>0</v>
      </c>
      <c r="X21" s="289"/>
      <c r="Y21" s="289"/>
      <c r="Z21" s="289"/>
      <c r="AA21" s="287"/>
      <c r="AB21" s="289"/>
      <c r="AC21" s="289"/>
      <c r="AD21" s="343" t="e">
        <f t="shared" si="2"/>
        <v>#DIV/0!</v>
      </c>
    </row>
    <row r="22" spans="1:30" s="239" customFormat="1" ht="31.5" x14ac:dyDescent="0.25">
      <c r="A22" s="303">
        <v>14</v>
      </c>
      <c r="B22" s="231" t="s">
        <v>176</v>
      </c>
      <c r="C22" s="231" t="s">
        <v>656</v>
      </c>
      <c r="D22" s="304">
        <v>20.91</v>
      </c>
      <c r="E22" s="305">
        <v>20.91</v>
      </c>
      <c r="F22" s="305">
        <v>20.91</v>
      </c>
      <c r="G22" s="232">
        <v>42</v>
      </c>
      <c r="H22" s="232">
        <v>40</v>
      </c>
      <c r="I22" s="232">
        <v>36</v>
      </c>
      <c r="J22" s="234">
        <v>2.0086083213773316</v>
      </c>
      <c r="K22" s="234">
        <v>1.9129603060736489</v>
      </c>
      <c r="L22" s="234">
        <v>1.7216642754662841</v>
      </c>
      <c r="M22" s="196">
        <f t="shared" si="3"/>
        <v>5</v>
      </c>
      <c r="N22" s="198">
        <f t="shared" si="4"/>
        <v>1</v>
      </c>
      <c r="O22" s="197">
        <f t="shared" si="5"/>
        <v>1.8</v>
      </c>
      <c r="P22" s="198">
        <f t="shared" si="6"/>
        <v>0</v>
      </c>
      <c r="Q22" s="198">
        <f t="shared" si="7"/>
        <v>0</v>
      </c>
      <c r="R22" s="197">
        <f t="shared" si="8"/>
        <v>0.25</v>
      </c>
      <c r="S22" s="198">
        <f t="shared" si="9"/>
        <v>25</v>
      </c>
      <c r="T22" s="198">
        <f t="shared" si="10"/>
        <v>1</v>
      </c>
      <c r="U22" s="198">
        <f t="shared" si="11"/>
        <v>0</v>
      </c>
      <c r="V22" s="197">
        <f t="shared" si="12"/>
        <v>0.2</v>
      </c>
      <c r="W22" s="198">
        <f t="shared" si="13"/>
        <v>20</v>
      </c>
      <c r="X22" s="289">
        <v>1</v>
      </c>
      <c r="Y22" s="289"/>
      <c r="Z22" s="289"/>
      <c r="AA22" s="287"/>
      <c r="AB22" s="289">
        <v>1</v>
      </c>
      <c r="AC22" s="289">
        <v>0</v>
      </c>
      <c r="AD22" s="343">
        <f t="shared" si="2"/>
        <v>0</v>
      </c>
    </row>
    <row r="23" spans="1:30" s="239" customFormat="1" ht="31.5" x14ac:dyDescent="0.25">
      <c r="A23" s="303">
        <v>15</v>
      </c>
      <c r="B23" s="231" t="s">
        <v>657</v>
      </c>
      <c r="C23" s="231" t="s">
        <v>656</v>
      </c>
      <c r="D23" s="304">
        <v>5.2</v>
      </c>
      <c r="E23" s="305">
        <v>5.2</v>
      </c>
      <c r="F23" s="305">
        <v>5.22</v>
      </c>
      <c r="G23" s="232">
        <v>22</v>
      </c>
      <c r="H23" s="232">
        <v>22</v>
      </c>
      <c r="I23" s="232">
        <v>22</v>
      </c>
      <c r="J23" s="234">
        <v>4.2307692307692308</v>
      </c>
      <c r="K23" s="234">
        <v>4.2307692307692308</v>
      </c>
      <c r="L23" s="234">
        <v>4.2145593869731801</v>
      </c>
      <c r="M23" s="196">
        <f t="shared" si="3"/>
        <v>8</v>
      </c>
      <c r="N23" s="198">
        <f t="shared" si="4"/>
        <v>1</v>
      </c>
      <c r="O23" s="197">
        <f t="shared" si="5"/>
        <v>1.76</v>
      </c>
      <c r="P23" s="198">
        <f t="shared" si="6"/>
        <v>0</v>
      </c>
      <c r="Q23" s="198">
        <f t="shared" si="7"/>
        <v>0</v>
      </c>
      <c r="R23" s="197">
        <f t="shared" si="8"/>
        <v>0.25</v>
      </c>
      <c r="S23" s="198">
        <f t="shared" si="9"/>
        <v>25</v>
      </c>
      <c r="T23" s="198">
        <f t="shared" si="10"/>
        <v>1</v>
      </c>
      <c r="U23" s="198">
        <f t="shared" si="11"/>
        <v>0</v>
      </c>
      <c r="V23" s="197">
        <f t="shared" si="12"/>
        <v>0.2</v>
      </c>
      <c r="W23" s="198">
        <f t="shared" si="13"/>
        <v>20</v>
      </c>
      <c r="X23" s="289">
        <v>3</v>
      </c>
      <c r="Y23" s="289"/>
      <c r="Z23" s="289"/>
      <c r="AA23" s="287">
        <v>1</v>
      </c>
      <c r="AB23" s="289">
        <v>1</v>
      </c>
      <c r="AC23" s="289">
        <v>0</v>
      </c>
      <c r="AD23" s="343">
        <f t="shared" si="2"/>
        <v>0</v>
      </c>
    </row>
    <row r="24" spans="1:30" s="239" customFormat="1" ht="31.5" x14ac:dyDescent="0.25">
      <c r="A24" s="303">
        <v>16</v>
      </c>
      <c r="B24" s="231" t="s">
        <v>658</v>
      </c>
      <c r="C24" s="231" t="s">
        <v>656</v>
      </c>
      <c r="D24" s="304">
        <v>9.5</v>
      </c>
      <c r="E24" s="305">
        <v>9.5</v>
      </c>
      <c r="F24" s="305">
        <v>9.5299999999999994</v>
      </c>
      <c r="G24" s="232">
        <v>25</v>
      </c>
      <c r="H24" s="232">
        <v>23</v>
      </c>
      <c r="I24" s="232">
        <v>28</v>
      </c>
      <c r="J24" s="234">
        <v>2.6315789473684212</v>
      </c>
      <c r="K24" s="234">
        <v>2.4210526315789473</v>
      </c>
      <c r="L24" s="234">
        <v>2.9380902413431271</v>
      </c>
      <c r="M24" s="196">
        <f t="shared" si="3"/>
        <v>7</v>
      </c>
      <c r="N24" s="198">
        <f t="shared" si="4"/>
        <v>1</v>
      </c>
      <c r="O24" s="197">
        <f t="shared" si="5"/>
        <v>1.96</v>
      </c>
      <c r="P24" s="198">
        <f t="shared" si="6"/>
        <v>0</v>
      </c>
      <c r="Q24" s="198">
        <f t="shared" si="7"/>
        <v>0</v>
      </c>
      <c r="R24" s="197">
        <f t="shared" si="8"/>
        <v>0.25</v>
      </c>
      <c r="S24" s="198">
        <f t="shared" si="9"/>
        <v>25</v>
      </c>
      <c r="T24" s="198">
        <f t="shared" si="10"/>
        <v>1</v>
      </c>
      <c r="U24" s="198">
        <f t="shared" si="11"/>
        <v>0</v>
      </c>
      <c r="V24" s="197">
        <f t="shared" si="12"/>
        <v>0.2</v>
      </c>
      <c r="W24" s="198">
        <f t="shared" si="13"/>
        <v>20</v>
      </c>
      <c r="X24" s="289">
        <v>1</v>
      </c>
      <c r="Y24" s="289"/>
      <c r="Z24" s="289"/>
      <c r="AA24" s="287"/>
      <c r="AB24" s="289">
        <v>1</v>
      </c>
      <c r="AC24" s="289" t="s">
        <v>844</v>
      </c>
      <c r="AD24" s="343"/>
    </row>
    <row r="25" spans="1:30" s="239" customFormat="1" ht="47.25" x14ac:dyDescent="0.25">
      <c r="A25" s="303">
        <v>17</v>
      </c>
      <c r="B25" s="231" t="s">
        <v>659</v>
      </c>
      <c r="C25" s="231" t="s">
        <v>656</v>
      </c>
      <c r="D25" s="304">
        <v>26.9</v>
      </c>
      <c r="E25" s="305">
        <v>26.9</v>
      </c>
      <c r="F25" s="305">
        <v>26.93</v>
      </c>
      <c r="G25" s="232">
        <v>135</v>
      </c>
      <c r="H25" s="232">
        <v>106</v>
      </c>
      <c r="I25" s="232">
        <v>127</v>
      </c>
      <c r="J25" s="234">
        <v>5.0185873605947959</v>
      </c>
      <c r="K25" s="234">
        <v>3.9405204460966545</v>
      </c>
      <c r="L25" s="234">
        <v>4.7159301893798737</v>
      </c>
      <c r="M25" s="196">
        <f t="shared" si="3"/>
        <v>8</v>
      </c>
      <c r="N25" s="198">
        <f t="shared" si="4"/>
        <v>10</v>
      </c>
      <c r="O25" s="197">
        <f t="shared" si="5"/>
        <v>10.16</v>
      </c>
      <c r="P25" s="198">
        <v>1</v>
      </c>
      <c r="Q25" s="198">
        <f t="shared" si="7"/>
        <v>1</v>
      </c>
      <c r="R25" s="197">
        <f t="shared" si="8"/>
        <v>2.5</v>
      </c>
      <c r="S25" s="198">
        <f t="shared" si="9"/>
        <v>25</v>
      </c>
      <c r="T25" s="198">
        <f t="shared" si="10"/>
        <v>7</v>
      </c>
      <c r="U25" s="198">
        <f t="shared" si="11"/>
        <v>1</v>
      </c>
      <c r="V25" s="197">
        <f t="shared" si="12"/>
        <v>1</v>
      </c>
      <c r="W25" s="198">
        <v>10</v>
      </c>
      <c r="X25" s="289">
        <v>10</v>
      </c>
      <c r="Y25" s="289">
        <v>1</v>
      </c>
      <c r="Z25" s="289">
        <v>1</v>
      </c>
      <c r="AA25" s="287">
        <v>1</v>
      </c>
      <c r="AB25" s="289">
        <v>7</v>
      </c>
      <c r="AC25" s="289">
        <v>2</v>
      </c>
      <c r="AD25" s="343">
        <f t="shared" si="2"/>
        <v>28.571428571428573</v>
      </c>
    </row>
    <row r="26" spans="1:30" s="239" customFormat="1" ht="31.5" x14ac:dyDescent="0.25">
      <c r="A26" s="303">
        <v>18</v>
      </c>
      <c r="B26" s="231" t="s">
        <v>660</v>
      </c>
      <c r="C26" s="231" t="s">
        <v>836</v>
      </c>
      <c r="D26" s="304">
        <v>58.86</v>
      </c>
      <c r="E26" s="305">
        <v>58.86</v>
      </c>
      <c r="F26" s="305">
        <v>58.86</v>
      </c>
      <c r="G26" s="232">
        <v>190</v>
      </c>
      <c r="H26" s="232">
        <v>143</v>
      </c>
      <c r="I26" s="232">
        <v>181</v>
      </c>
      <c r="J26" s="234">
        <v>3.2279986408426775</v>
      </c>
      <c r="K26" s="234">
        <v>2.4294937138973838</v>
      </c>
      <c r="L26" s="234">
        <v>3.0750934420659193</v>
      </c>
      <c r="M26" s="196">
        <v>5</v>
      </c>
      <c r="N26" s="198">
        <f t="shared" si="4"/>
        <v>9</v>
      </c>
      <c r="O26" s="197">
        <f t="shared" si="5"/>
        <v>9.0500000000000007</v>
      </c>
      <c r="P26" s="198">
        <v>1</v>
      </c>
      <c r="Q26" s="198">
        <f t="shared" si="7"/>
        <v>1</v>
      </c>
      <c r="R26" s="197">
        <f t="shared" si="8"/>
        <v>2.25</v>
      </c>
      <c r="S26" s="198">
        <f t="shared" si="9"/>
        <v>25</v>
      </c>
      <c r="T26" s="198">
        <f t="shared" si="10"/>
        <v>7</v>
      </c>
      <c r="U26" s="198">
        <f t="shared" si="11"/>
        <v>0</v>
      </c>
      <c r="V26" s="197">
        <f t="shared" si="12"/>
        <v>0</v>
      </c>
      <c r="W26" s="198">
        <v>0</v>
      </c>
      <c r="X26" s="289">
        <v>9</v>
      </c>
      <c r="Y26" s="289">
        <v>1</v>
      </c>
      <c r="Z26" s="289">
        <v>1</v>
      </c>
      <c r="AA26" s="289">
        <v>0</v>
      </c>
      <c r="AB26" s="289">
        <v>9</v>
      </c>
      <c r="AC26" s="289">
        <v>3</v>
      </c>
      <c r="AD26" s="343">
        <f t="shared" si="2"/>
        <v>33.333333333333336</v>
      </c>
    </row>
    <row r="27" spans="1:30" s="239" customFormat="1" ht="31.5" x14ac:dyDescent="0.25">
      <c r="A27" s="303">
        <v>19</v>
      </c>
      <c r="B27" s="231" t="s">
        <v>661</v>
      </c>
      <c r="C27" s="231" t="s">
        <v>656</v>
      </c>
      <c r="D27" s="305">
        <v>28.76</v>
      </c>
      <c r="E27" s="305">
        <v>28.76</v>
      </c>
      <c r="F27" s="305">
        <v>28.76</v>
      </c>
      <c r="G27" s="232">
        <v>161</v>
      </c>
      <c r="H27" s="232">
        <v>143</v>
      </c>
      <c r="I27" s="232">
        <v>172</v>
      </c>
      <c r="J27" s="234">
        <v>5.5980528511821968</v>
      </c>
      <c r="K27" s="234">
        <v>4.9721835883171064</v>
      </c>
      <c r="L27" s="234">
        <v>5.9805285118219746</v>
      </c>
      <c r="M27" s="196">
        <f t="shared" si="3"/>
        <v>8</v>
      </c>
      <c r="N27" s="198">
        <f t="shared" si="4"/>
        <v>13</v>
      </c>
      <c r="O27" s="197">
        <f t="shared" si="5"/>
        <v>13.76</v>
      </c>
      <c r="P27" s="198">
        <v>1</v>
      </c>
      <c r="Q27" s="198">
        <f t="shared" si="7"/>
        <v>2</v>
      </c>
      <c r="R27" s="197">
        <f t="shared" si="8"/>
        <v>3.25</v>
      </c>
      <c r="S27" s="198">
        <f t="shared" si="9"/>
        <v>25</v>
      </c>
      <c r="T27" s="198">
        <f t="shared" si="10"/>
        <v>8</v>
      </c>
      <c r="U27" s="198">
        <f t="shared" si="11"/>
        <v>2</v>
      </c>
      <c r="V27" s="197">
        <f t="shared" si="12"/>
        <v>2.6</v>
      </c>
      <c r="W27" s="198">
        <f t="shared" si="13"/>
        <v>20</v>
      </c>
      <c r="X27" s="289">
        <v>13</v>
      </c>
      <c r="Y27" s="289">
        <v>1</v>
      </c>
      <c r="Z27" s="289">
        <v>2</v>
      </c>
      <c r="AA27" s="289">
        <v>2</v>
      </c>
      <c r="AB27" s="289">
        <v>11</v>
      </c>
      <c r="AC27" s="289" t="s">
        <v>844</v>
      </c>
      <c r="AD27" s="343"/>
    </row>
    <row r="28" spans="1:30" s="239" customFormat="1" ht="31.5" hidden="1" x14ac:dyDescent="0.25">
      <c r="A28" s="303">
        <v>20</v>
      </c>
      <c r="B28" s="231" t="s">
        <v>808</v>
      </c>
      <c r="C28" s="231" t="s">
        <v>656</v>
      </c>
      <c r="D28" s="304"/>
      <c r="E28" s="305"/>
      <c r="F28" s="305">
        <v>0</v>
      </c>
      <c r="G28" s="232"/>
      <c r="H28" s="232"/>
      <c r="I28" s="232">
        <v>0</v>
      </c>
      <c r="J28" s="234"/>
      <c r="K28" s="234"/>
      <c r="L28" s="234"/>
      <c r="M28" s="196">
        <f t="shared" si="3"/>
        <v>0</v>
      </c>
      <c r="N28" s="198">
        <f t="shared" si="4"/>
        <v>0</v>
      </c>
      <c r="O28" s="197">
        <f t="shared" si="5"/>
        <v>0</v>
      </c>
      <c r="P28" s="198">
        <f t="shared" si="6"/>
        <v>0</v>
      </c>
      <c r="Q28" s="198">
        <f t="shared" si="7"/>
        <v>0</v>
      </c>
      <c r="R28" s="197">
        <f t="shared" si="8"/>
        <v>0</v>
      </c>
      <c r="S28" s="198">
        <f t="shared" si="9"/>
        <v>0</v>
      </c>
      <c r="T28" s="198">
        <f t="shared" si="10"/>
        <v>0</v>
      </c>
      <c r="U28" s="198">
        <f t="shared" si="11"/>
        <v>0</v>
      </c>
      <c r="V28" s="197">
        <f t="shared" si="12"/>
        <v>0</v>
      </c>
      <c r="W28" s="198">
        <f t="shared" si="13"/>
        <v>0</v>
      </c>
      <c r="X28" s="289"/>
      <c r="Y28" s="289"/>
      <c r="Z28" s="289"/>
      <c r="AA28" s="289"/>
      <c r="AB28" s="289"/>
      <c r="AC28" s="289"/>
      <c r="AD28" s="343" t="e">
        <f t="shared" si="2"/>
        <v>#DIV/0!</v>
      </c>
    </row>
    <row r="29" spans="1:30" s="239" customFormat="1" ht="31.5" x14ac:dyDescent="0.25">
      <c r="A29" s="303">
        <v>21</v>
      </c>
      <c r="B29" s="231" t="s">
        <v>662</v>
      </c>
      <c r="C29" s="231" t="s">
        <v>656</v>
      </c>
      <c r="D29" s="305">
        <v>51.23</v>
      </c>
      <c r="E29" s="305">
        <v>51.23</v>
      </c>
      <c r="F29" s="305">
        <v>51.23</v>
      </c>
      <c r="G29" s="232">
        <v>188</v>
      </c>
      <c r="H29" s="232">
        <v>163</v>
      </c>
      <c r="I29" s="232">
        <v>237</v>
      </c>
      <c r="J29" s="234">
        <v>3.669724770642202</v>
      </c>
      <c r="K29" s="234">
        <v>3.1817294553972282</v>
      </c>
      <c r="L29" s="234">
        <v>4.6261955885223509</v>
      </c>
      <c r="M29" s="196">
        <v>7</v>
      </c>
      <c r="N29" s="198">
        <f t="shared" si="4"/>
        <v>16</v>
      </c>
      <c r="O29" s="197">
        <f t="shared" si="5"/>
        <v>16.59</v>
      </c>
      <c r="P29" s="198">
        <v>2</v>
      </c>
      <c r="Q29" s="198">
        <f t="shared" si="7"/>
        <v>2</v>
      </c>
      <c r="R29" s="197">
        <f t="shared" si="8"/>
        <v>4</v>
      </c>
      <c r="S29" s="198">
        <f t="shared" si="9"/>
        <v>25</v>
      </c>
      <c r="T29" s="198">
        <f t="shared" si="10"/>
        <v>9</v>
      </c>
      <c r="U29" s="198">
        <f t="shared" si="11"/>
        <v>3</v>
      </c>
      <c r="V29" s="197">
        <f t="shared" si="12"/>
        <v>3.2</v>
      </c>
      <c r="W29" s="198">
        <f t="shared" si="13"/>
        <v>20</v>
      </c>
      <c r="X29" s="289">
        <v>16</v>
      </c>
      <c r="Y29" s="289">
        <v>4</v>
      </c>
      <c r="Z29" s="289">
        <v>4</v>
      </c>
      <c r="AA29" s="289">
        <v>3</v>
      </c>
      <c r="AB29" s="289">
        <v>11</v>
      </c>
      <c r="AC29" s="289">
        <v>6</v>
      </c>
      <c r="AD29" s="343">
        <f t="shared" si="2"/>
        <v>54.545454545454547</v>
      </c>
    </row>
    <row r="30" spans="1:30" s="239" customFormat="1" x14ac:dyDescent="0.25">
      <c r="A30" s="303">
        <v>22</v>
      </c>
      <c r="B30" s="231" t="s">
        <v>2</v>
      </c>
      <c r="C30" s="231" t="s">
        <v>656</v>
      </c>
      <c r="D30" s="304">
        <v>188</v>
      </c>
      <c r="E30" s="305">
        <v>170.3</v>
      </c>
      <c r="F30" s="305">
        <v>229.62</v>
      </c>
      <c r="G30" s="232">
        <v>425</v>
      </c>
      <c r="H30" s="232">
        <v>499</v>
      </c>
      <c r="I30" s="232">
        <v>656</v>
      </c>
      <c r="J30" s="234">
        <v>2.2606382978723403</v>
      </c>
      <c r="K30" s="234">
        <v>2.930123311802701</v>
      </c>
      <c r="L30" s="234">
        <v>2.8568939987805941</v>
      </c>
      <c r="M30" s="196">
        <v>3</v>
      </c>
      <c r="N30" s="198">
        <f t="shared" si="4"/>
        <v>19</v>
      </c>
      <c r="O30" s="197">
        <f t="shared" si="5"/>
        <v>19.68</v>
      </c>
      <c r="P30" s="198">
        <f t="shared" si="6"/>
        <v>4</v>
      </c>
      <c r="Q30" s="198">
        <f t="shared" si="7"/>
        <v>0</v>
      </c>
      <c r="R30" s="197">
        <f t="shared" si="8"/>
        <v>4.75</v>
      </c>
      <c r="S30" s="198">
        <f t="shared" si="9"/>
        <v>25</v>
      </c>
      <c r="T30" s="198">
        <f t="shared" si="10"/>
        <v>12</v>
      </c>
      <c r="U30" s="198">
        <f t="shared" si="11"/>
        <v>3</v>
      </c>
      <c r="V30" s="197">
        <f t="shared" si="12"/>
        <v>3.8</v>
      </c>
      <c r="W30" s="198">
        <f t="shared" si="13"/>
        <v>20</v>
      </c>
      <c r="X30" s="289"/>
      <c r="Y30" s="289"/>
      <c r="Z30" s="289"/>
      <c r="AA30" s="289"/>
      <c r="AB30" s="289">
        <v>14</v>
      </c>
      <c r="AC30" s="289">
        <v>8</v>
      </c>
      <c r="AD30" s="343">
        <f t="shared" si="2"/>
        <v>57.142857142857146</v>
      </c>
    </row>
    <row r="31" spans="1:30" s="239" customFormat="1" ht="31.5" x14ac:dyDescent="0.25">
      <c r="A31" s="303">
        <v>23</v>
      </c>
      <c r="B31" s="231" t="s">
        <v>118</v>
      </c>
      <c r="C31" s="231" t="s">
        <v>656</v>
      </c>
      <c r="D31" s="304">
        <v>22.9</v>
      </c>
      <c r="E31" s="305">
        <v>22.9</v>
      </c>
      <c r="F31" s="305">
        <v>22.9</v>
      </c>
      <c r="G31" s="232">
        <v>69</v>
      </c>
      <c r="H31" s="232">
        <v>78</v>
      </c>
      <c r="I31" s="232">
        <v>91</v>
      </c>
      <c r="J31" s="234">
        <v>3.0131004366812228</v>
      </c>
      <c r="K31" s="234">
        <v>3.4061135371179043</v>
      </c>
      <c r="L31" s="234">
        <v>3.9737991266375547</v>
      </c>
      <c r="M31" s="196">
        <f t="shared" si="3"/>
        <v>7</v>
      </c>
      <c r="N31" s="198">
        <f t="shared" si="4"/>
        <v>6</v>
      </c>
      <c r="O31" s="197">
        <f t="shared" si="5"/>
        <v>6.37</v>
      </c>
      <c r="P31" s="198">
        <f t="shared" si="6"/>
        <v>1</v>
      </c>
      <c r="Q31" s="198">
        <f t="shared" si="7"/>
        <v>0</v>
      </c>
      <c r="R31" s="197">
        <f t="shared" si="8"/>
        <v>1.5</v>
      </c>
      <c r="S31" s="198">
        <f t="shared" si="9"/>
        <v>25</v>
      </c>
      <c r="T31" s="198">
        <f t="shared" si="10"/>
        <v>4</v>
      </c>
      <c r="U31" s="198">
        <f t="shared" si="11"/>
        <v>1</v>
      </c>
      <c r="V31" s="197">
        <f t="shared" si="12"/>
        <v>1.2</v>
      </c>
      <c r="W31" s="198">
        <f t="shared" si="13"/>
        <v>20</v>
      </c>
      <c r="X31" s="289">
        <v>6</v>
      </c>
      <c r="Y31" s="289">
        <v>1</v>
      </c>
      <c r="Z31" s="289">
        <v>0</v>
      </c>
      <c r="AA31" s="289">
        <v>1</v>
      </c>
      <c r="AB31" s="289">
        <v>5</v>
      </c>
      <c r="AC31" s="289">
        <v>1</v>
      </c>
      <c r="AD31" s="343">
        <f t="shared" si="2"/>
        <v>20</v>
      </c>
    </row>
    <row r="32" spans="1:30" s="239" customFormat="1" ht="31.5" x14ac:dyDescent="0.25">
      <c r="A32" s="303">
        <v>24</v>
      </c>
      <c r="B32" s="231" t="s">
        <v>115</v>
      </c>
      <c r="C32" s="231" t="s">
        <v>656</v>
      </c>
      <c r="D32" s="304">
        <v>110.4</v>
      </c>
      <c r="E32" s="305">
        <v>110.4</v>
      </c>
      <c r="F32" s="305">
        <v>48.4</v>
      </c>
      <c r="G32" s="232">
        <v>117</v>
      </c>
      <c r="H32" s="232">
        <v>136</v>
      </c>
      <c r="I32" s="232">
        <v>158</v>
      </c>
      <c r="J32" s="234">
        <v>1.0597826086956521</v>
      </c>
      <c r="K32" s="234">
        <v>1.2318840579710144</v>
      </c>
      <c r="L32" s="234">
        <v>3.2644628099173554</v>
      </c>
      <c r="M32" s="196">
        <v>6.5</v>
      </c>
      <c r="N32" s="198">
        <f t="shared" si="4"/>
        <v>10</v>
      </c>
      <c r="O32" s="197">
        <f t="shared" si="5"/>
        <v>10.27</v>
      </c>
      <c r="P32" s="198">
        <v>1</v>
      </c>
      <c r="Q32" s="198">
        <f t="shared" si="7"/>
        <v>1</v>
      </c>
      <c r="R32" s="197">
        <f t="shared" si="8"/>
        <v>2.5</v>
      </c>
      <c r="S32" s="198">
        <f t="shared" si="9"/>
        <v>25</v>
      </c>
      <c r="T32" s="198">
        <f t="shared" si="10"/>
        <v>6</v>
      </c>
      <c r="U32" s="198">
        <f t="shared" si="11"/>
        <v>2</v>
      </c>
      <c r="V32" s="197">
        <f t="shared" si="12"/>
        <v>2</v>
      </c>
      <c r="W32" s="198">
        <f t="shared" si="13"/>
        <v>20</v>
      </c>
      <c r="X32" s="289">
        <v>10</v>
      </c>
      <c r="Y32" s="289">
        <v>1</v>
      </c>
      <c r="Z32" s="289">
        <v>1</v>
      </c>
      <c r="AA32" s="289">
        <v>5</v>
      </c>
      <c r="AB32" s="289">
        <v>6</v>
      </c>
      <c r="AC32" s="289" t="s">
        <v>844</v>
      </c>
      <c r="AD32" s="343"/>
    </row>
    <row r="33" spans="1:30" s="239" customFormat="1" ht="31.5" x14ac:dyDescent="0.25">
      <c r="A33" s="303">
        <v>25</v>
      </c>
      <c r="B33" s="231" t="s">
        <v>117</v>
      </c>
      <c r="C33" s="231" t="s">
        <v>656</v>
      </c>
      <c r="D33" s="305">
        <v>13.57</v>
      </c>
      <c r="E33" s="305">
        <v>13.57</v>
      </c>
      <c r="F33" s="305">
        <v>13.57</v>
      </c>
      <c r="G33" s="232">
        <v>82</v>
      </c>
      <c r="H33" s="232">
        <v>73</v>
      </c>
      <c r="I33" s="232">
        <v>77</v>
      </c>
      <c r="J33" s="234">
        <v>6.0427413411938096</v>
      </c>
      <c r="K33" s="234">
        <v>5.3795136330140014</v>
      </c>
      <c r="L33" s="234">
        <v>5.6742815033161387</v>
      </c>
      <c r="M33" s="196">
        <f t="shared" si="3"/>
        <v>8</v>
      </c>
      <c r="N33" s="198">
        <f t="shared" si="4"/>
        <v>6</v>
      </c>
      <c r="O33" s="197">
        <f t="shared" si="5"/>
        <v>6.16</v>
      </c>
      <c r="P33" s="198">
        <v>0</v>
      </c>
      <c r="Q33" s="198">
        <f t="shared" si="7"/>
        <v>1</v>
      </c>
      <c r="R33" s="197">
        <f t="shared" si="8"/>
        <v>1.5</v>
      </c>
      <c r="S33" s="198">
        <f t="shared" si="9"/>
        <v>25</v>
      </c>
      <c r="T33" s="198">
        <f t="shared" si="10"/>
        <v>4</v>
      </c>
      <c r="U33" s="198">
        <f t="shared" si="11"/>
        <v>1</v>
      </c>
      <c r="V33" s="197">
        <f t="shared" si="12"/>
        <v>1.2</v>
      </c>
      <c r="W33" s="198">
        <f t="shared" si="13"/>
        <v>20</v>
      </c>
      <c r="X33" s="289">
        <v>6</v>
      </c>
      <c r="Y33" s="289">
        <v>0</v>
      </c>
      <c r="Z33" s="289">
        <v>1</v>
      </c>
      <c r="AA33" s="289">
        <v>1</v>
      </c>
      <c r="AB33" s="289">
        <v>5</v>
      </c>
      <c r="AC33" s="289">
        <v>1</v>
      </c>
      <c r="AD33" s="343">
        <f t="shared" si="2"/>
        <v>20</v>
      </c>
    </row>
    <row r="34" spans="1:30" s="239" customFormat="1" ht="31.5" x14ac:dyDescent="0.25">
      <c r="A34" s="303">
        <v>26</v>
      </c>
      <c r="B34" s="231" t="s">
        <v>199</v>
      </c>
      <c r="C34" s="231" t="s">
        <v>656</v>
      </c>
      <c r="D34" s="305">
        <v>13.6</v>
      </c>
      <c r="E34" s="305">
        <v>13.6</v>
      </c>
      <c r="F34" s="305">
        <v>13.6</v>
      </c>
      <c r="G34" s="232">
        <v>67</v>
      </c>
      <c r="H34" s="232">
        <v>51</v>
      </c>
      <c r="I34" s="232">
        <v>66</v>
      </c>
      <c r="J34" s="234">
        <v>4.9264705882352944</v>
      </c>
      <c r="K34" s="234">
        <v>3.75</v>
      </c>
      <c r="L34" s="234">
        <v>4.8529411764705888</v>
      </c>
      <c r="M34" s="196">
        <f t="shared" si="3"/>
        <v>8</v>
      </c>
      <c r="N34" s="198">
        <f t="shared" si="4"/>
        <v>5</v>
      </c>
      <c r="O34" s="197">
        <f t="shared" si="5"/>
        <v>5.28</v>
      </c>
      <c r="P34" s="198">
        <v>0</v>
      </c>
      <c r="Q34" s="198">
        <f t="shared" si="7"/>
        <v>1</v>
      </c>
      <c r="R34" s="197">
        <f t="shared" si="8"/>
        <v>1.25</v>
      </c>
      <c r="S34" s="198">
        <f t="shared" si="9"/>
        <v>25</v>
      </c>
      <c r="T34" s="198">
        <f t="shared" si="10"/>
        <v>3</v>
      </c>
      <c r="U34" s="198">
        <f t="shared" si="11"/>
        <v>1</v>
      </c>
      <c r="V34" s="197">
        <f t="shared" si="12"/>
        <v>1</v>
      </c>
      <c r="W34" s="198">
        <f t="shared" si="13"/>
        <v>20</v>
      </c>
      <c r="X34" s="289">
        <v>5</v>
      </c>
      <c r="Y34" s="289">
        <v>0</v>
      </c>
      <c r="Z34" s="289">
        <v>1</v>
      </c>
      <c r="AA34" s="289">
        <v>1</v>
      </c>
      <c r="AB34" s="289">
        <v>3</v>
      </c>
      <c r="AC34" s="289">
        <v>0</v>
      </c>
      <c r="AD34" s="343">
        <f t="shared" si="2"/>
        <v>0</v>
      </c>
    </row>
    <row r="35" spans="1:30" s="239" customFormat="1" ht="31.5" x14ac:dyDescent="0.25">
      <c r="A35" s="303">
        <v>27</v>
      </c>
      <c r="B35" s="231" t="s">
        <v>663</v>
      </c>
      <c r="C35" s="231" t="s">
        <v>656</v>
      </c>
      <c r="D35" s="304"/>
      <c r="E35" s="305">
        <v>12.1</v>
      </c>
      <c r="F35" s="305">
        <v>12.07</v>
      </c>
      <c r="G35" s="232"/>
      <c r="H35" s="232">
        <v>36</v>
      </c>
      <c r="I35" s="232">
        <v>44</v>
      </c>
      <c r="J35" s="234"/>
      <c r="K35" s="234">
        <v>2.9752066115702482</v>
      </c>
      <c r="L35" s="234">
        <v>3.6454018227009111</v>
      </c>
      <c r="M35" s="196">
        <v>5</v>
      </c>
      <c r="N35" s="198">
        <f t="shared" si="4"/>
        <v>2</v>
      </c>
      <c r="O35" s="197">
        <f t="shared" si="5"/>
        <v>2.2000000000000002</v>
      </c>
      <c r="P35" s="198">
        <f t="shared" si="6"/>
        <v>0</v>
      </c>
      <c r="Q35" s="198">
        <f t="shared" si="7"/>
        <v>0</v>
      </c>
      <c r="R35" s="197">
        <f t="shared" si="8"/>
        <v>0.5</v>
      </c>
      <c r="S35" s="198">
        <f t="shared" si="9"/>
        <v>25</v>
      </c>
      <c r="T35" s="198">
        <f t="shared" si="10"/>
        <v>2</v>
      </c>
      <c r="U35" s="198">
        <f t="shared" si="11"/>
        <v>0</v>
      </c>
      <c r="V35" s="197">
        <f t="shared" si="12"/>
        <v>0.4</v>
      </c>
      <c r="W35" s="198">
        <f t="shared" si="13"/>
        <v>20</v>
      </c>
      <c r="X35" s="289">
        <v>2</v>
      </c>
      <c r="Y35" s="289"/>
      <c r="Z35" s="289"/>
      <c r="AA35" s="289"/>
      <c r="AB35" s="289">
        <v>2</v>
      </c>
      <c r="AC35" s="289" t="s">
        <v>844</v>
      </c>
      <c r="AD35" s="343"/>
    </row>
    <row r="36" spans="1:30" s="239" customFormat="1" ht="31.5" x14ac:dyDescent="0.25">
      <c r="A36" s="303">
        <v>28</v>
      </c>
      <c r="B36" s="231" t="s">
        <v>116</v>
      </c>
      <c r="C36" s="231" t="s">
        <v>656</v>
      </c>
      <c r="D36" s="304"/>
      <c r="E36" s="305">
        <v>62.9</v>
      </c>
      <c r="F36" s="305">
        <v>62.92</v>
      </c>
      <c r="G36" s="232"/>
      <c r="H36" s="232">
        <v>47</v>
      </c>
      <c r="I36" s="232">
        <v>38</v>
      </c>
      <c r="J36" s="234"/>
      <c r="K36" s="234">
        <v>0.74721780604133547</v>
      </c>
      <c r="L36" s="234">
        <v>0.60394151303242216</v>
      </c>
      <c r="M36" s="196">
        <f t="shared" si="3"/>
        <v>3</v>
      </c>
      <c r="N36" s="198">
        <f t="shared" si="4"/>
        <v>1</v>
      </c>
      <c r="O36" s="197">
        <f t="shared" si="5"/>
        <v>1.1399999999999999</v>
      </c>
      <c r="P36" s="198">
        <f t="shared" si="6"/>
        <v>0</v>
      </c>
      <c r="Q36" s="198">
        <f t="shared" si="7"/>
        <v>0</v>
      </c>
      <c r="R36" s="197">
        <f t="shared" si="8"/>
        <v>0</v>
      </c>
      <c r="S36" s="198">
        <f t="shared" si="9"/>
        <v>0</v>
      </c>
      <c r="T36" s="198">
        <f t="shared" si="10"/>
        <v>1</v>
      </c>
      <c r="U36" s="198">
        <f t="shared" si="11"/>
        <v>0</v>
      </c>
      <c r="V36" s="197">
        <f t="shared" si="12"/>
        <v>0</v>
      </c>
      <c r="W36" s="198">
        <f t="shared" si="13"/>
        <v>0</v>
      </c>
      <c r="X36" s="289">
        <v>2</v>
      </c>
      <c r="Y36" s="289"/>
      <c r="Z36" s="289"/>
      <c r="AA36" s="289">
        <v>1</v>
      </c>
      <c r="AB36" s="289">
        <v>1</v>
      </c>
      <c r="AC36" s="289" t="s">
        <v>844</v>
      </c>
      <c r="AD36" s="343"/>
    </row>
    <row r="37" spans="1:30" s="239" customFormat="1" ht="31.5" x14ac:dyDescent="0.25">
      <c r="A37" s="303">
        <v>29</v>
      </c>
      <c r="B37" s="231" t="s">
        <v>126</v>
      </c>
      <c r="C37" s="231" t="s">
        <v>656</v>
      </c>
      <c r="D37" s="304">
        <v>14.8</v>
      </c>
      <c r="E37" s="305">
        <v>14.8</v>
      </c>
      <c r="F37" s="305">
        <v>14.8</v>
      </c>
      <c r="G37" s="232">
        <v>59</v>
      </c>
      <c r="H37" s="232">
        <v>57</v>
      </c>
      <c r="I37" s="232">
        <v>76</v>
      </c>
      <c r="J37" s="234">
        <v>3.9864864864864864</v>
      </c>
      <c r="K37" s="234">
        <v>3.8513513513513513</v>
      </c>
      <c r="L37" s="234">
        <v>5.1351351351351351</v>
      </c>
      <c r="M37" s="196">
        <v>6</v>
      </c>
      <c r="N37" s="198">
        <f t="shared" si="4"/>
        <v>4</v>
      </c>
      <c r="O37" s="197">
        <f t="shared" si="5"/>
        <v>4.5599999999999996</v>
      </c>
      <c r="P37" s="198">
        <v>0</v>
      </c>
      <c r="Q37" s="198">
        <f t="shared" si="7"/>
        <v>1</v>
      </c>
      <c r="R37" s="197">
        <f t="shared" si="8"/>
        <v>1</v>
      </c>
      <c r="S37" s="198">
        <f t="shared" si="9"/>
        <v>25</v>
      </c>
      <c r="T37" s="198">
        <f t="shared" si="10"/>
        <v>3</v>
      </c>
      <c r="U37" s="198">
        <f t="shared" si="11"/>
        <v>0</v>
      </c>
      <c r="V37" s="197">
        <f t="shared" si="12"/>
        <v>0.8</v>
      </c>
      <c r="W37" s="198">
        <f t="shared" si="13"/>
        <v>20</v>
      </c>
      <c r="X37" s="289">
        <v>4</v>
      </c>
      <c r="Y37" s="289"/>
      <c r="Z37" s="289">
        <v>1</v>
      </c>
      <c r="AA37" s="289"/>
      <c r="AB37" s="289">
        <v>3</v>
      </c>
      <c r="AC37" s="289" t="s">
        <v>844</v>
      </c>
      <c r="AD37" s="343"/>
    </row>
    <row r="38" spans="1:30" s="239" customFormat="1" ht="31.5" x14ac:dyDescent="0.25">
      <c r="A38" s="303">
        <v>30</v>
      </c>
      <c r="B38" s="231" t="s">
        <v>88</v>
      </c>
      <c r="C38" s="231" t="s">
        <v>656</v>
      </c>
      <c r="D38" s="305">
        <v>65</v>
      </c>
      <c r="E38" s="305">
        <v>65</v>
      </c>
      <c r="F38" s="305">
        <v>65</v>
      </c>
      <c r="G38" s="232">
        <v>149</v>
      </c>
      <c r="H38" s="232">
        <v>174</v>
      </c>
      <c r="I38" s="232">
        <v>199</v>
      </c>
      <c r="J38" s="234">
        <v>2.2923076923076922</v>
      </c>
      <c r="K38" s="234">
        <v>2.6769230769230767</v>
      </c>
      <c r="L38" s="234">
        <v>3.0615384615384613</v>
      </c>
      <c r="M38" s="196">
        <f t="shared" si="3"/>
        <v>7</v>
      </c>
      <c r="N38" s="198">
        <f t="shared" si="4"/>
        <v>13</v>
      </c>
      <c r="O38" s="197">
        <f t="shared" si="5"/>
        <v>13.93</v>
      </c>
      <c r="P38" s="198">
        <v>1</v>
      </c>
      <c r="Q38" s="198">
        <f t="shared" si="7"/>
        <v>2</v>
      </c>
      <c r="R38" s="197">
        <f t="shared" si="8"/>
        <v>3.25</v>
      </c>
      <c r="S38" s="198">
        <f t="shared" si="9"/>
        <v>25</v>
      </c>
      <c r="T38" s="198">
        <f t="shared" si="10"/>
        <v>8</v>
      </c>
      <c r="U38" s="198">
        <f t="shared" si="11"/>
        <v>2</v>
      </c>
      <c r="V38" s="197">
        <f t="shared" si="12"/>
        <v>2.6</v>
      </c>
      <c r="W38" s="198">
        <f t="shared" si="13"/>
        <v>20</v>
      </c>
      <c r="X38" s="289">
        <v>13</v>
      </c>
      <c r="Y38" s="289">
        <v>1</v>
      </c>
      <c r="Z38" s="289">
        <v>2</v>
      </c>
      <c r="AA38" s="289">
        <v>2</v>
      </c>
      <c r="AB38" s="289">
        <v>12</v>
      </c>
      <c r="AC38" s="289">
        <v>4</v>
      </c>
      <c r="AD38" s="343">
        <f t="shared" si="2"/>
        <v>33.333333333333336</v>
      </c>
    </row>
    <row r="39" spans="1:30" s="239" customFormat="1" ht="31.5" x14ac:dyDescent="0.25">
      <c r="A39" s="303">
        <v>31</v>
      </c>
      <c r="B39" s="231" t="s">
        <v>664</v>
      </c>
      <c r="C39" s="231" t="s">
        <v>656</v>
      </c>
      <c r="D39" s="304"/>
      <c r="E39" s="305"/>
      <c r="F39" s="305">
        <v>15.05</v>
      </c>
      <c r="G39" s="232"/>
      <c r="H39" s="232"/>
      <c r="I39" s="232">
        <v>41</v>
      </c>
      <c r="J39" s="234"/>
      <c r="K39" s="234"/>
      <c r="L39" s="234">
        <v>2.7242524916943522</v>
      </c>
      <c r="M39" s="196">
        <f t="shared" si="3"/>
        <v>7</v>
      </c>
      <c r="N39" s="198">
        <f t="shared" si="4"/>
        <v>2</v>
      </c>
      <c r="O39" s="197">
        <f t="shared" si="5"/>
        <v>2.87</v>
      </c>
      <c r="P39" s="198">
        <f t="shared" si="6"/>
        <v>0</v>
      </c>
      <c r="Q39" s="198">
        <f t="shared" si="7"/>
        <v>0</v>
      </c>
      <c r="R39" s="197">
        <f t="shared" si="8"/>
        <v>0.5</v>
      </c>
      <c r="S39" s="198">
        <f t="shared" si="9"/>
        <v>25</v>
      </c>
      <c r="T39" s="198">
        <f t="shared" si="10"/>
        <v>2</v>
      </c>
      <c r="U39" s="198">
        <f t="shared" si="11"/>
        <v>0</v>
      </c>
      <c r="V39" s="197">
        <f t="shared" si="12"/>
        <v>0.4</v>
      </c>
      <c r="W39" s="198">
        <f t="shared" si="13"/>
        <v>20</v>
      </c>
      <c r="X39" s="289">
        <v>3</v>
      </c>
      <c r="Y39" s="289"/>
      <c r="Z39" s="289"/>
      <c r="AA39" s="289">
        <v>1</v>
      </c>
      <c r="AB39" s="289"/>
      <c r="AC39" s="289"/>
      <c r="AD39" s="343"/>
    </row>
    <row r="40" spans="1:30" s="239" customFormat="1" ht="31.5" x14ac:dyDescent="0.25">
      <c r="A40" s="303">
        <v>32</v>
      </c>
      <c r="B40" s="231" t="s">
        <v>133</v>
      </c>
      <c r="C40" s="231" t="s">
        <v>656</v>
      </c>
      <c r="D40" s="305">
        <v>31.9</v>
      </c>
      <c r="E40" s="305">
        <v>31.9</v>
      </c>
      <c r="F40" s="305">
        <v>31.9</v>
      </c>
      <c r="G40" s="232">
        <v>121</v>
      </c>
      <c r="H40" s="232">
        <v>137</v>
      </c>
      <c r="I40" s="232">
        <v>136</v>
      </c>
      <c r="J40" s="234">
        <v>3.7931034482758621</v>
      </c>
      <c r="K40" s="234">
        <v>4.2946708463949843</v>
      </c>
      <c r="L40" s="234">
        <v>4.2633228840125392</v>
      </c>
      <c r="M40" s="196">
        <v>6</v>
      </c>
      <c r="N40" s="198">
        <f t="shared" si="4"/>
        <v>8</v>
      </c>
      <c r="O40" s="197">
        <f t="shared" si="5"/>
        <v>8.16</v>
      </c>
      <c r="P40" s="198">
        <v>1</v>
      </c>
      <c r="Q40" s="198">
        <f t="shared" si="7"/>
        <v>1</v>
      </c>
      <c r="R40" s="197">
        <f t="shared" si="8"/>
        <v>2</v>
      </c>
      <c r="S40" s="198">
        <f t="shared" si="9"/>
        <v>25</v>
      </c>
      <c r="T40" s="198">
        <f t="shared" si="10"/>
        <v>5</v>
      </c>
      <c r="U40" s="198">
        <f t="shared" si="11"/>
        <v>1</v>
      </c>
      <c r="V40" s="197">
        <f t="shared" si="12"/>
        <v>1.6</v>
      </c>
      <c r="W40" s="198">
        <f t="shared" si="13"/>
        <v>20</v>
      </c>
      <c r="X40" s="289">
        <v>8</v>
      </c>
      <c r="Y40" s="289">
        <v>1</v>
      </c>
      <c r="Z40" s="289">
        <v>1</v>
      </c>
      <c r="AA40" s="289">
        <v>1</v>
      </c>
      <c r="AB40" s="289">
        <v>9</v>
      </c>
      <c r="AC40" s="289" t="s">
        <v>844</v>
      </c>
      <c r="AD40" s="343"/>
    </row>
    <row r="41" spans="1:30" s="239" customFormat="1" ht="47.25" hidden="1" x14ac:dyDescent="0.25">
      <c r="A41" s="303">
        <v>33</v>
      </c>
      <c r="B41" s="231" t="s">
        <v>86</v>
      </c>
      <c r="C41" s="231" t="s">
        <v>656</v>
      </c>
      <c r="D41" s="304"/>
      <c r="E41" s="305"/>
      <c r="F41" s="305">
        <v>8.6</v>
      </c>
      <c r="G41" s="232"/>
      <c r="H41" s="232"/>
      <c r="I41" s="232">
        <v>15</v>
      </c>
      <c r="J41" s="234" t="e">
        <v>#DIV/0!</v>
      </c>
      <c r="K41" s="234" t="e">
        <v>#DIV/0!</v>
      </c>
      <c r="L41" s="234">
        <v>1.7441860465116279</v>
      </c>
      <c r="M41" s="196">
        <f t="shared" si="3"/>
        <v>0</v>
      </c>
      <c r="N41" s="198">
        <f t="shared" si="4"/>
        <v>0</v>
      </c>
      <c r="O41" s="197">
        <f t="shared" si="5"/>
        <v>0</v>
      </c>
      <c r="P41" s="198">
        <f t="shared" si="6"/>
        <v>0</v>
      </c>
      <c r="Q41" s="198">
        <f t="shared" si="7"/>
        <v>0</v>
      </c>
      <c r="R41" s="197">
        <f t="shared" si="8"/>
        <v>0</v>
      </c>
      <c r="S41" s="198">
        <f t="shared" si="9"/>
        <v>0</v>
      </c>
      <c r="T41" s="198">
        <f t="shared" si="10"/>
        <v>0</v>
      </c>
      <c r="U41" s="198">
        <f t="shared" si="11"/>
        <v>0</v>
      </c>
      <c r="V41" s="197">
        <f t="shared" si="12"/>
        <v>0</v>
      </c>
      <c r="W41" s="198">
        <f t="shared" si="13"/>
        <v>0</v>
      </c>
      <c r="X41" s="289"/>
      <c r="Y41" s="289"/>
      <c r="Z41" s="289"/>
      <c r="AA41" s="289"/>
      <c r="AB41" s="289"/>
      <c r="AC41" s="289"/>
      <c r="AD41" s="343" t="e">
        <f t="shared" si="2"/>
        <v>#DIV/0!</v>
      </c>
    </row>
    <row r="42" spans="1:30" s="239" customFormat="1" hidden="1" x14ac:dyDescent="0.25">
      <c r="A42" s="303">
        <v>34</v>
      </c>
      <c r="B42" s="231" t="s">
        <v>444</v>
      </c>
      <c r="C42" s="231" t="s">
        <v>656</v>
      </c>
      <c r="D42" s="304"/>
      <c r="E42" s="305"/>
      <c r="F42" s="305"/>
      <c r="G42" s="232"/>
      <c r="H42" s="232"/>
      <c r="I42" s="232"/>
      <c r="J42" s="234"/>
      <c r="K42" s="234"/>
      <c r="L42" s="234"/>
      <c r="M42" s="196">
        <f t="shared" si="3"/>
        <v>0</v>
      </c>
      <c r="N42" s="198">
        <f t="shared" si="4"/>
        <v>0</v>
      </c>
      <c r="O42" s="197">
        <f t="shared" si="5"/>
        <v>0</v>
      </c>
      <c r="P42" s="198">
        <f t="shared" si="6"/>
        <v>0</v>
      </c>
      <c r="Q42" s="198">
        <f t="shared" si="7"/>
        <v>0</v>
      </c>
      <c r="R42" s="197">
        <f t="shared" si="8"/>
        <v>0</v>
      </c>
      <c r="S42" s="198">
        <f t="shared" si="9"/>
        <v>0</v>
      </c>
      <c r="T42" s="198">
        <f t="shared" si="10"/>
        <v>0</v>
      </c>
      <c r="U42" s="198">
        <f t="shared" si="11"/>
        <v>0</v>
      </c>
      <c r="V42" s="197">
        <f t="shared" si="12"/>
        <v>0</v>
      </c>
      <c r="W42" s="198">
        <f t="shared" si="13"/>
        <v>0</v>
      </c>
      <c r="X42" s="289"/>
      <c r="Y42" s="289"/>
      <c r="Z42" s="289"/>
      <c r="AA42" s="289"/>
      <c r="AB42" s="289"/>
      <c r="AC42" s="289"/>
      <c r="AD42" s="343" t="e">
        <f t="shared" si="2"/>
        <v>#DIV/0!</v>
      </c>
    </row>
    <row r="43" spans="1:30" s="239" customFormat="1" ht="47.25" x14ac:dyDescent="0.25">
      <c r="A43" s="303">
        <v>35</v>
      </c>
      <c r="B43" s="231" t="s">
        <v>134</v>
      </c>
      <c r="C43" s="231" t="s">
        <v>809</v>
      </c>
      <c r="D43" s="304">
        <v>25.6</v>
      </c>
      <c r="E43" s="305">
        <v>25.6</v>
      </c>
      <c r="F43" s="305">
        <v>25.64</v>
      </c>
      <c r="G43" s="232">
        <v>67</v>
      </c>
      <c r="H43" s="232">
        <v>73</v>
      </c>
      <c r="I43" s="232">
        <v>75</v>
      </c>
      <c r="J43" s="234">
        <v>2.6171875</v>
      </c>
      <c r="K43" s="234">
        <v>2.8515625</v>
      </c>
      <c r="L43" s="234">
        <v>2.9251170046801871</v>
      </c>
      <c r="M43" s="196">
        <f t="shared" si="3"/>
        <v>7</v>
      </c>
      <c r="N43" s="198">
        <f t="shared" si="4"/>
        <v>5</v>
      </c>
      <c r="O43" s="197">
        <f t="shared" si="5"/>
        <v>5.25</v>
      </c>
      <c r="P43" s="198">
        <v>0</v>
      </c>
      <c r="Q43" s="198">
        <f t="shared" si="7"/>
        <v>1</v>
      </c>
      <c r="R43" s="197">
        <f t="shared" si="8"/>
        <v>1.25</v>
      </c>
      <c r="S43" s="198">
        <f t="shared" si="9"/>
        <v>25</v>
      </c>
      <c r="T43" s="198">
        <f t="shared" si="10"/>
        <v>3</v>
      </c>
      <c r="U43" s="198">
        <f t="shared" si="11"/>
        <v>1</v>
      </c>
      <c r="V43" s="197">
        <f t="shared" si="12"/>
        <v>1</v>
      </c>
      <c r="W43" s="198">
        <f t="shared" si="13"/>
        <v>20</v>
      </c>
      <c r="X43" s="289">
        <v>5</v>
      </c>
      <c r="Y43" s="289"/>
      <c r="Z43" s="289">
        <v>1</v>
      </c>
      <c r="AA43" s="289">
        <v>1</v>
      </c>
      <c r="AB43" s="289">
        <v>4</v>
      </c>
      <c r="AC43" s="289">
        <v>0</v>
      </c>
      <c r="AD43" s="343">
        <f t="shared" si="2"/>
        <v>0</v>
      </c>
    </row>
    <row r="44" spans="1:30" s="239" customFormat="1" ht="31.5" hidden="1" x14ac:dyDescent="0.25">
      <c r="A44" s="303">
        <v>36</v>
      </c>
      <c r="B44" s="231" t="s">
        <v>48</v>
      </c>
      <c r="C44" s="231" t="s">
        <v>809</v>
      </c>
      <c r="D44" s="304"/>
      <c r="E44" s="305"/>
      <c r="F44" s="305">
        <v>0</v>
      </c>
      <c r="G44" s="232"/>
      <c r="H44" s="232"/>
      <c r="I44" s="232">
        <v>0</v>
      </c>
      <c r="J44" s="234" t="e">
        <v>#DIV/0!</v>
      </c>
      <c r="K44" s="234" t="e">
        <v>#DIV/0!</v>
      </c>
      <c r="L44" s="234"/>
      <c r="M44" s="196">
        <f t="shared" si="3"/>
        <v>0</v>
      </c>
      <c r="N44" s="198">
        <f t="shared" si="4"/>
        <v>0</v>
      </c>
      <c r="O44" s="197">
        <f t="shared" si="5"/>
        <v>0</v>
      </c>
      <c r="P44" s="198">
        <f t="shared" si="6"/>
        <v>0</v>
      </c>
      <c r="Q44" s="198">
        <f t="shared" si="7"/>
        <v>0</v>
      </c>
      <c r="R44" s="197">
        <f t="shared" si="8"/>
        <v>0</v>
      </c>
      <c r="S44" s="198">
        <f t="shared" si="9"/>
        <v>0</v>
      </c>
      <c r="T44" s="198">
        <f t="shared" si="10"/>
        <v>0</v>
      </c>
      <c r="U44" s="198">
        <f t="shared" si="11"/>
        <v>0</v>
      </c>
      <c r="V44" s="197">
        <f t="shared" si="12"/>
        <v>0</v>
      </c>
      <c r="W44" s="198">
        <f t="shared" si="13"/>
        <v>0</v>
      </c>
      <c r="X44" s="289"/>
      <c r="Y44" s="289"/>
      <c r="Z44" s="289"/>
      <c r="AA44" s="289"/>
      <c r="AB44" s="289"/>
      <c r="AC44" s="289"/>
      <c r="AD44" s="343" t="e">
        <f t="shared" si="2"/>
        <v>#DIV/0!</v>
      </c>
    </row>
    <row r="45" spans="1:30" s="239" customFormat="1" ht="47.25" hidden="1" x14ac:dyDescent="0.25">
      <c r="A45" s="303">
        <v>37</v>
      </c>
      <c r="B45" s="231" t="s">
        <v>288</v>
      </c>
      <c r="C45" s="231" t="s">
        <v>809</v>
      </c>
      <c r="D45" s="304"/>
      <c r="E45" s="305"/>
      <c r="F45" s="305">
        <v>0</v>
      </c>
      <c r="G45" s="232"/>
      <c r="H45" s="232"/>
      <c r="I45" s="232">
        <v>0</v>
      </c>
      <c r="J45" s="234" t="e">
        <v>#DIV/0!</v>
      </c>
      <c r="K45" s="234" t="e">
        <v>#DIV/0!</v>
      </c>
      <c r="L45" s="234"/>
      <c r="M45" s="196">
        <f t="shared" si="3"/>
        <v>0</v>
      </c>
      <c r="N45" s="198">
        <f t="shared" si="4"/>
        <v>0</v>
      </c>
      <c r="O45" s="197">
        <f t="shared" si="5"/>
        <v>0</v>
      </c>
      <c r="P45" s="198">
        <f t="shared" si="6"/>
        <v>0</v>
      </c>
      <c r="Q45" s="198">
        <f t="shared" si="7"/>
        <v>0</v>
      </c>
      <c r="R45" s="197">
        <f t="shared" si="8"/>
        <v>0</v>
      </c>
      <c r="S45" s="198">
        <f t="shared" si="9"/>
        <v>0</v>
      </c>
      <c r="T45" s="198">
        <f t="shared" si="10"/>
        <v>0</v>
      </c>
      <c r="U45" s="198">
        <f t="shared" si="11"/>
        <v>0</v>
      </c>
      <c r="V45" s="197">
        <f t="shared" si="12"/>
        <v>0</v>
      </c>
      <c r="W45" s="198">
        <f t="shared" si="13"/>
        <v>0</v>
      </c>
      <c r="X45" s="289"/>
      <c r="Y45" s="289"/>
      <c r="Z45" s="289"/>
      <c r="AA45" s="289"/>
      <c r="AB45" s="289"/>
      <c r="AC45" s="289"/>
      <c r="AD45" s="343" t="e">
        <f t="shared" si="2"/>
        <v>#DIV/0!</v>
      </c>
    </row>
    <row r="46" spans="1:30" s="239" customFormat="1" hidden="1" x14ac:dyDescent="0.25">
      <c r="A46" s="303">
        <v>38</v>
      </c>
      <c r="B46" s="231" t="s">
        <v>2</v>
      </c>
      <c r="C46" s="231" t="s">
        <v>809</v>
      </c>
      <c r="D46" s="304"/>
      <c r="E46" s="305"/>
      <c r="F46" s="305">
        <v>57.19</v>
      </c>
      <c r="G46" s="232"/>
      <c r="H46" s="232"/>
      <c r="I46" s="232">
        <v>25</v>
      </c>
      <c r="J46" s="234" t="e">
        <v>#DIV/0!</v>
      </c>
      <c r="K46" s="234" t="e">
        <v>#DIV/0!</v>
      </c>
      <c r="L46" s="234">
        <v>0.43713936002797693</v>
      </c>
      <c r="M46" s="196">
        <f t="shared" si="3"/>
        <v>0</v>
      </c>
      <c r="N46" s="198">
        <f t="shared" si="4"/>
        <v>0</v>
      </c>
      <c r="O46" s="197">
        <f t="shared" si="5"/>
        <v>0</v>
      </c>
      <c r="P46" s="198">
        <f t="shared" si="6"/>
        <v>0</v>
      </c>
      <c r="Q46" s="198">
        <f t="shared" si="7"/>
        <v>0</v>
      </c>
      <c r="R46" s="197">
        <f t="shared" si="8"/>
        <v>0</v>
      </c>
      <c r="S46" s="198">
        <f t="shared" si="9"/>
        <v>0</v>
      </c>
      <c r="T46" s="198">
        <f t="shared" si="10"/>
        <v>0</v>
      </c>
      <c r="U46" s="198">
        <f t="shared" si="11"/>
        <v>0</v>
      </c>
      <c r="V46" s="197">
        <f t="shared" si="12"/>
        <v>0</v>
      </c>
      <c r="W46" s="198">
        <f t="shared" si="13"/>
        <v>0</v>
      </c>
      <c r="X46" s="289"/>
      <c r="Y46" s="289"/>
      <c r="Z46" s="289"/>
      <c r="AA46" s="289"/>
      <c r="AB46" s="289"/>
      <c r="AC46" s="289"/>
      <c r="AD46" s="343" t="e">
        <f t="shared" si="2"/>
        <v>#DIV/0!</v>
      </c>
    </row>
    <row r="47" spans="1:30" s="239" customFormat="1" ht="31.5" x14ac:dyDescent="0.25">
      <c r="A47" s="303">
        <v>39</v>
      </c>
      <c r="B47" s="231" t="s">
        <v>89</v>
      </c>
      <c r="C47" s="231" t="s">
        <v>839</v>
      </c>
      <c r="D47" s="304">
        <v>39.6</v>
      </c>
      <c r="E47" s="305">
        <v>39.6</v>
      </c>
      <c r="F47" s="305">
        <v>39.6</v>
      </c>
      <c r="G47" s="232">
        <v>192</v>
      </c>
      <c r="H47" s="232">
        <v>111</v>
      </c>
      <c r="I47" s="232">
        <v>164</v>
      </c>
      <c r="J47" s="234">
        <v>4.8484848484848486</v>
      </c>
      <c r="K47" s="234">
        <v>2.8030303030303028</v>
      </c>
      <c r="L47" s="234">
        <v>4.141414141414141</v>
      </c>
      <c r="M47" s="196">
        <v>6.5</v>
      </c>
      <c r="N47" s="198">
        <f t="shared" si="4"/>
        <v>10</v>
      </c>
      <c r="O47" s="197">
        <f t="shared" si="5"/>
        <v>10.66</v>
      </c>
      <c r="P47" s="198">
        <v>1</v>
      </c>
      <c r="Q47" s="198">
        <f t="shared" si="7"/>
        <v>1</v>
      </c>
      <c r="R47" s="197">
        <f t="shared" si="8"/>
        <v>2.5</v>
      </c>
      <c r="S47" s="198">
        <f t="shared" si="9"/>
        <v>25</v>
      </c>
      <c r="T47" s="198">
        <f t="shared" si="10"/>
        <v>6</v>
      </c>
      <c r="U47" s="198">
        <f t="shared" si="11"/>
        <v>2</v>
      </c>
      <c r="V47" s="197">
        <f t="shared" si="12"/>
        <v>2</v>
      </c>
      <c r="W47" s="198">
        <f t="shared" si="13"/>
        <v>20</v>
      </c>
      <c r="X47" s="289">
        <v>10</v>
      </c>
      <c r="Y47" s="289">
        <v>2</v>
      </c>
      <c r="Z47" s="289">
        <v>1</v>
      </c>
      <c r="AA47" s="289">
        <v>2</v>
      </c>
      <c r="AB47" s="289">
        <v>7</v>
      </c>
      <c r="AC47" s="289">
        <v>5</v>
      </c>
      <c r="AD47" s="343">
        <f t="shared" si="2"/>
        <v>71.428571428571431</v>
      </c>
    </row>
    <row r="48" spans="1:30" s="239" customFormat="1" ht="47.25" x14ac:dyDescent="0.25">
      <c r="A48" s="303">
        <v>40</v>
      </c>
      <c r="B48" s="231" t="s">
        <v>86</v>
      </c>
      <c r="C48" s="231" t="s">
        <v>809</v>
      </c>
      <c r="D48" s="305">
        <v>43.33</v>
      </c>
      <c r="E48" s="305">
        <v>43.33</v>
      </c>
      <c r="F48" s="305">
        <v>43.33</v>
      </c>
      <c r="G48" s="232">
        <v>145</v>
      </c>
      <c r="H48" s="232">
        <v>105</v>
      </c>
      <c r="I48" s="232">
        <v>152</v>
      </c>
      <c r="J48" s="234">
        <v>3.3464112624048004</v>
      </c>
      <c r="K48" s="234">
        <v>2.423263327948304</v>
      </c>
      <c r="L48" s="234">
        <v>3.5079621509346874</v>
      </c>
      <c r="M48" s="196">
        <f t="shared" si="3"/>
        <v>7</v>
      </c>
      <c r="N48" s="198">
        <f t="shared" si="4"/>
        <v>10</v>
      </c>
      <c r="O48" s="197">
        <f t="shared" si="5"/>
        <v>10.64</v>
      </c>
      <c r="P48" s="198">
        <v>1</v>
      </c>
      <c r="Q48" s="198">
        <f t="shared" si="7"/>
        <v>1</v>
      </c>
      <c r="R48" s="197">
        <f t="shared" si="8"/>
        <v>2.5</v>
      </c>
      <c r="S48" s="198">
        <f t="shared" si="9"/>
        <v>25</v>
      </c>
      <c r="T48" s="198">
        <f t="shared" si="10"/>
        <v>7</v>
      </c>
      <c r="U48" s="198">
        <f t="shared" si="11"/>
        <v>1</v>
      </c>
      <c r="V48" s="197">
        <f t="shared" si="12"/>
        <v>1</v>
      </c>
      <c r="W48" s="198">
        <v>10</v>
      </c>
      <c r="X48" s="289">
        <v>10</v>
      </c>
      <c r="Y48" s="289">
        <v>1</v>
      </c>
      <c r="Z48" s="289">
        <v>1</v>
      </c>
      <c r="AA48" s="289">
        <v>1</v>
      </c>
      <c r="AB48" s="289">
        <v>7</v>
      </c>
      <c r="AC48" s="289">
        <v>4</v>
      </c>
      <c r="AD48" s="343">
        <f t="shared" si="2"/>
        <v>57.142857142857146</v>
      </c>
    </row>
    <row r="49" spans="1:30" s="239" customFormat="1" hidden="1" x14ac:dyDescent="0.25">
      <c r="A49" s="303">
        <v>41</v>
      </c>
      <c r="B49" s="231" t="s">
        <v>444</v>
      </c>
      <c r="C49" s="231" t="s">
        <v>809</v>
      </c>
      <c r="D49" s="304"/>
      <c r="E49" s="305"/>
      <c r="F49" s="305"/>
      <c r="G49" s="232"/>
      <c r="H49" s="232"/>
      <c r="I49" s="232"/>
      <c r="J49" s="234"/>
      <c r="K49" s="234"/>
      <c r="L49" s="234"/>
      <c r="M49" s="196">
        <f t="shared" si="3"/>
        <v>0</v>
      </c>
      <c r="N49" s="198">
        <f t="shared" si="4"/>
        <v>0</v>
      </c>
      <c r="O49" s="197">
        <f t="shared" si="5"/>
        <v>0</v>
      </c>
      <c r="P49" s="198">
        <f t="shared" si="6"/>
        <v>0</v>
      </c>
      <c r="Q49" s="198">
        <f t="shared" si="7"/>
        <v>0</v>
      </c>
      <c r="R49" s="197">
        <f t="shared" si="8"/>
        <v>0</v>
      </c>
      <c r="S49" s="198">
        <f t="shared" si="9"/>
        <v>0</v>
      </c>
      <c r="T49" s="198">
        <f t="shared" si="10"/>
        <v>0</v>
      </c>
      <c r="U49" s="198">
        <f t="shared" si="11"/>
        <v>0</v>
      </c>
      <c r="V49" s="197">
        <f t="shared" si="12"/>
        <v>0</v>
      </c>
      <c r="W49" s="198">
        <f t="shared" si="13"/>
        <v>0</v>
      </c>
      <c r="X49" s="289"/>
      <c r="Y49" s="289"/>
      <c r="Z49" s="289"/>
      <c r="AA49" s="289"/>
      <c r="AB49" s="289"/>
      <c r="AC49" s="289"/>
      <c r="AD49" s="343" t="e">
        <f t="shared" si="2"/>
        <v>#DIV/0!</v>
      </c>
    </row>
    <row r="50" spans="1:30" s="239" customFormat="1" ht="31.5" hidden="1" x14ac:dyDescent="0.25">
      <c r="A50" s="303">
        <v>42</v>
      </c>
      <c r="B50" s="231" t="s">
        <v>666</v>
      </c>
      <c r="C50" s="231" t="s">
        <v>810</v>
      </c>
      <c r="D50" s="304"/>
      <c r="E50" s="305"/>
      <c r="F50" s="305">
        <v>0</v>
      </c>
      <c r="G50" s="232"/>
      <c r="H50" s="232"/>
      <c r="I50" s="232">
        <v>0</v>
      </c>
      <c r="J50" s="234" t="e">
        <v>#DIV/0!</v>
      </c>
      <c r="K50" s="234" t="e">
        <v>#DIV/0!</v>
      </c>
      <c r="L50" s="234"/>
      <c r="M50" s="196">
        <f t="shared" si="3"/>
        <v>0</v>
      </c>
      <c r="N50" s="198">
        <f t="shared" si="4"/>
        <v>0</v>
      </c>
      <c r="O50" s="197">
        <f t="shared" si="5"/>
        <v>0</v>
      </c>
      <c r="P50" s="198">
        <f t="shared" si="6"/>
        <v>0</v>
      </c>
      <c r="Q50" s="198">
        <f t="shared" si="7"/>
        <v>0</v>
      </c>
      <c r="R50" s="197">
        <f t="shared" si="8"/>
        <v>0</v>
      </c>
      <c r="S50" s="198">
        <f t="shared" si="9"/>
        <v>0</v>
      </c>
      <c r="T50" s="198">
        <f t="shared" si="10"/>
        <v>0</v>
      </c>
      <c r="U50" s="198">
        <f t="shared" si="11"/>
        <v>0</v>
      </c>
      <c r="V50" s="197">
        <f t="shared" si="12"/>
        <v>0</v>
      </c>
      <c r="W50" s="198">
        <f t="shared" si="13"/>
        <v>0</v>
      </c>
      <c r="X50" s="289"/>
      <c r="Y50" s="289"/>
      <c r="Z50" s="289"/>
      <c r="AA50" s="289"/>
      <c r="AB50" s="289"/>
      <c r="AC50" s="289"/>
      <c r="AD50" s="343" t="e">
        <f t="shared" si="2"/>
        <v>#DIV/0!</v>
      </c>
    </row>
    <row r="51" spans="1:30" s="239" customFormat="1" ht="31.5" hidden="1" x14ac:dyDescent="0.25">
      <c r="A51" s="303">
        <v>43</v>
      </c>
      <c r="B51" s="231" t="s">
        <v>667</v>
      </c>
      <c r="C51" s="231" t="s">
        <v>810</v>
      </c>
      <c r="D51" s="304"/>
      <c r="E51" s="305"/>
      <c r="F51" s="305">
        <v>0</v>
      </c>
      <c r="G51" s="232"/>
      <c r="H51" s="232"/>
      <c r="I51" s="232">
        <v>0</v>
      </c>
      <c r="J51" s="234" t="e">
        <v>#DIV/0!</v>
      </c>
      <c r="K51" s="234" t="e">
        <v>#DIV/0!</v>
      </c>
      <c r="L51" s="234"/>
      <c r="M51" s="196">
        <f t="shared" si="3"/>
        <v>0</v>
      </c>
      <c r="N51" s="198">
        <f t="shared" si="4"/>
        <v>0</v>
      </c>
      <c r="O51" s="197">
        <f t="shared" si="5"/>
        <v>0</v>
      </c>
      <c r="P51" s="198">
        <f t="shared" si="6"/>
        <v>0</v>
      </c>
      <c r="Q51" s="198">
        <f t="shared" si="7"/>
        <v>0</v>
      </c>
      <c r="R51" s="197">
        <f t="shared" si="8"/>
        <v>0</v>
      </c>
      <c r="S51" s="198">
        <f t="shared" si="9"/>
        <v>0</v>
      </c>
      <c r="T51" s="198">
        <f t="shared" si="10"/>
        <v>0</v>
      </c>
      <c r="U51" s="198">
        <f t="shared" si="11"/>
        <v>0</v>
      </c>
      <c r="V51" s="197">
        <f t="shared" si="12"/>
        <v>0</v>
      </c>
      <c r="W51" s="198">
        <f t="shared" si="13"/>
        <v>0</v>
      </c>
      <c r="X51" s="289"/>
      <c r="Y51" s="289"/>
      <c r="Z51" s="289"/>
      <c r="AA51" s="289"/>
      <c r="AB51" s="289"/>
      <c r="AC51" s="289"/>
      <c r="AD51" s="343" t="e">
        <f t="shared" si="2"/>
        <v>#DIV/0!</v>
      </c>
    </row>
    <row r="52" spans="1:30" s="239" customFormat="1" ht="31.5" hidden="1" x14ac:dyDescent="0.25">
      <c r="A52" s="303">
        <v>44</v>
      </c>
      <c r="B52" s="231" t="s">
        <v>50</v>
      </c>
      <c r="C52" s="231" t="s">
        <v>810</v>
      </c>
      <c r="D52" s="304"/>
      <c r="E52" s="305"/>
      <c r="F52" s="305">
        <v>0</v>
      </c>
      <c r="G52" s="232"/>
      <c r="H52" s="232"/>
      <c r="I52" s="232">
        <v>0</v>
      </c>
      <c r="J52" s="234" t="e">
        <v>#DIV/0!</v>
      </c>
      <c r="K52" s="234" t="e">
        <v>#DIV/0!</v>
      </c>
      <c r="L52" s="234"/>
      <c r="M52" s="196">
        <f t="shared" si="3"/>
        <v>0</v>
      </c>
      <c r="N52" s="198">
        <f t="shared" si="4"/>
        <v>0</v>
      </c>
      <c r="O52" s="197">
        <f t="shared" si="5"/>
        <v>0</v>
      </c>
      <c r="P52" s="198">
        <f t="shared" si="6"/>
        <v>0</v>
      </c>
      <c r="Q52" s="198">
        <f t="shared" si="7"/>
        <v>0</v>
      </c>
      <c r="R52" s="197">
        <f t="shared" si="8"/>
        <v>0</v>
      </c>
      <c r="S52" s="198">
        <f t="shared" si="9"/>
        <v>0</v>
      </c>
      <c r="T52" s="198">
        <f t="shared" si="10"/>
        <v>0</v>
      </c>
      <c r="U52" s="198">
        <f t="shared" si="11"/>
        <v>0</v>
      </c>
      <c r="V52" s="197">
        <f t="shared" si="12"/>
        <v>0</v>
      </c>
      <c r="W52" s="198">
        <f t="shared" si="13"/>
        <v>0</v>
      </c>
      <c r="X52" s="289"/>
      <c r="Y52" s="289"/>
      <c r="Z52" s="289"/>
      <c r="AA52" s="289"/>
      <c r="AB52" s="289"/>
      <c r="AC52" s="289"/>
      <c r="AD52" s="343" t="e">
        <f t="shared" si="2"/>
        <v>#DIV/0!</v>
      </c>
    </row>
    <row r="53" spans="1:30" s="239" customFormat="1" ht="31.5" hidden="1" x14ac:dyDescent="0.25">
      <c r="A53" s="303">
        <v>45</v>
      </c>
      <c r="B53" s="231" t="s">
        <v>54</v>
      </c>
      <c r="C53" s="231" t="s">
        <v>810</v>
      </c>
      <c r="D53" s="304"/>
      <c r="E53" s="305"/>
      <c r="F53" s="305">
        <v>193.8</v>
      </c>
      <c r="G53" s="232"/>
      <c r="H53" s="232"/>
      <c r="I53" s="232">
        <v>0</v>
      </c>
      <c r="J53" s="234" t="e">
        <v>#DIV/0!</v>
      </c>
      <c r="K53" s="234" t="e">
        <v>#DIV/0!</v>
      </c>
      <c r="L53" s="234">
        <v>0</v>
      </c>
      <c r="M53" s="196">
        <f t="shared" si="3"/>
        <v>0</v>
      </c>
      <c r="N53" s="198">
        <f t="shared" si="4"/>
        <v>0</v>
      </c>
      <c r="O53" s="197">
        <f t="shared" si="5"/>
        <v>0</v>
      </c>
      <c r="P53" s="198">
        <f t="shared" si="6"/>
        <v>0</v>
      </c>
      <c r="Q53" s="198">
        <f t="shared" si="7"/>
        <v>0</v>
      </c>
      <c r="R53" s="197">
        <f t="shared" si="8"/>
        <v>0</v>
      </c>
      <c r="S53" s="198">
        <f t="shared" si="9"/>
        <v>0</v>
      </c>
      <c r="T53" s="198">
        <f t="shared" si="10"/>
        <v>0</v>
      </c>
      <c r="U53" s="198">
        <f t="shared" si="11"/>
        <v>0</v>
      </c>
      <c r="V53" s="197">
        <f t="shared" si="12"/>
        <v>0</v>
      </c>
      <c r="W53" s="198">
        <f t="shared" si="13"/>
        <v>0</v>
      </c>
      <c r="X53" s="289"/>
      <c r="Y53" s="289"/>
      <c r="Z53" s="289"/>
      <c r="AA53" s="289"/>
      <c r="AB53" s="289"/>
      <c r="AC53" s="289"/>
      <c r="AD53" s="343" t="e">
        <f t="shared" si="2"/>
        <v>#DIV/0!</v>
      </c>
    </row>
    <row r="54" spans="1:30" s="239" customFormat="1" ht="31.5" hidden="1" x14ac:dyDescent="0.25">
      <c r="A54" s="303">
        <v>46</v>
      </c>
      <c r="B54" s="231" t="s">
        <v>811</v>
      </c>
      <c r="C54" s="231" t="s">
        <v>810</v>
      </c>
      <c r="D54" s="304"/>
      <c r="E54" s="305"/>
      <c r="F54" s="305">
        <v>0</v>
      </c>
      <c r="G54" s="232"/>
      <c r="H54" s="232"/>
      <c r="I54" s="232">
        <v>0</v>
      </c>
      <c r="J54" s="234" t="e">
        <v>#DIV/0!</v>
      </c>
      <c r="K54" s="234" t="e">
        <v>#DIV/0!</v>
      </c>
      <c r="L54" s="234"/>
      <c r="M54" s="196">
        <f t="shared" si="3"/>
        <v>0</v>
      </c>
      <c r="N54" s="198">
        <f t="shared" si="4"/>
        <v>0</v>
      </c>
      <c r="O54" s="197">
        <f t="shared" si="5"/>
        <v>0</v>
      </c>
      <c r="P54" s="198">
        <f t="shared" si="6"/>
        <v>0</v>
      </c>
      <c r="Q54" s="198">
        <f t="shared" si="7"/>
        <v>0</v>
      </c>
      <c r="R54" s="197">
        <f t="shared" si="8"/>
        <v>0</v>
      </c>
      <c r="S54" s="198">
        <f t="shared" si="9"/>
        <v>0</v>
      </c>
      <c r="T54" s="198">
        <f t="shared" si="10"/>
        <v>0</v>
      </c>
      <c r="U54" s="198">
        <f t="shared" si="11"/>
        <v>0</v>
      </c>
      <c r="V54" s="197">
        <f t="shared" si="12"/>
        <v>0</v>
      </c>
      <c r="W54" s="198">
        <f t="shared" si="13"/>
        <v>0</v>
      </c>
      <c r="X54" s="289"/>
      <c r="Y54" s="289"/>
      <c r="Z54" s="289"/>
      <c r="AA54" s="289"/>
      <c r="AB54" s="289"/>
      <c r="AC54" s="289"/>
      <c r="AD54" s="343" t="e">
        <f t="shared" si="2"/>
        <v>#DIV/0!</v>
      </c>
    </row>
    <row r="55" spans="1:30" s="239" customFormat="1" ht="31.5" hidden="1" x14ac:dyDescent="0.25">
      <c r="A55" s="303">
        <v>47</v>
      </c>
      <c r="B55" s="231" t="s">
        <v>812</v>
      </c>
      <c r="C55" s="231" t="s">
        <v>810</v>
      </c>
      <c r="D55" s="304"/>
      <c r="E55" s="305"/>
      <c r="F55" s="305">
        <v>65.55</v>
      </c>
      <c r="G55" s="232"/>
      <c r="H55" s="232"/>
      <c r="I55" s="232">
        <v>0</v>
      </c>
      <c r="J55" s="234" t="e">
        <v>#DIV/0!</v>
      </c>
      <c r="K55" s="234" t="e">
        <v>#DIV/0!</v>
      </c>
      <c r="L55" s="234">
        <v>0</v>
      </c>
      <c r="M55" s="196">
        <f t="shared" si="3"/>
        <v>0</v>
      </c>
      <c r="N55" s="198">
        <f t="shared" si="4"/>
        <v>0</v>
      </c>
      <c r="O55" s="197">
        <f t="shared" si="5"/>
        <v>0</v>
      </c>
      <c r="P55" s="198">
        <f t="shared" si="6"/>
        <v>0</v>
      </c>
      <c r="Q55" s="198">
        <f t="shared" si="7"/>
        <v>0</v>
      </c>
      <c r="R55" s="197">
        <f t="shared" si="8"/>
        <v>0</v>
      </c>
      <c r="S55" s="198">
        <f t="shared" si="9"/>
        <v>0</v>
      </c>
      <c r="T55" s="198">
        <f t="shared" si="10"/>
        <v>0</v>
      </c>
      <c r="U55" s="198">
        <f t="shared" si="11"/>
        <v>0</v>
      </c>
      <c r="V55" s="197">
        <f t="shared" si="12"/>
        <v>0</v>
      </c>
      <c r="W55" s="198">
        <f t="shared" si="13"/>
        <v>0</v>
      </c>
      <c r="X55" s="289"/>
      <c r="Y55" s="289"/>
      <c r="Z55" s="289"/>
      <c r="AA55" s="289"/>
      <c r="AB55" s="289"/>
      <c r="AC55" s="289"/>
      <c r="AD55" s="343" t="e">
        <f t="shared" si="2"/>
        <v>#DIV/0!</v>
      </c>
    </row>
    <row r="56" spans="1:30" s="239" customFormat="1" ht="31.5" hidden="1" x14ac:dyDescent="0.25">
      <c r="A56" s="303">
        <v>48</v>
      </c>
      <c r="B56" s="231" t="s">
        <v>668</v>
      </c>
      <c r="C56" s="231" t="s">
        <v>810</v>
      </c>
      <c r="D56" s="304"/>
      <c r="E56" s="305"/>
      <c r="F56" s="305">
        <v>0</v>
      </c>
      <c r="G56" s="232"/>
      <c r="H56" s="232"/>
      <c r="I56" s="232">
        <v>0</v>
      </c>
      <c r="J56" s="234" t="e">
        <v>#DIV/0!</v>
      </c>
      <c r="K56" s="234" t="e">
        <v>#DIV/0!</v>
      </c>
      <c r="L56" s="234"/>
      <c r="M56" s="196">
        <f t="shared" si="3"/>
        <v>0</v>
      </c>
      <c r="N56" s="198">
        <f t="shared" si="4"/>
        <v>0</v>
      </c>
      <c r="O56" s="197">
        <f t="shared" si="5"/>
        <v>0</v>
      </c>
      <c r="P56" s="198">
        <f t="shared" si="6"/>
        <v>0</v>
      </c>
      <c r="Q56" s="198">
        <f t="shared" si="7"/>
        <v>0</v>
      </c>
      <c r="R56" s="197">
        <f t="shared" si="8"/>
        <v>0</v>
      </c>
      <c r="S56" s="198">
        <f t="shared" si="9"/>
        <v>0</v>
      </c>
      <c r="T56" s="198">
        <f t="shared" si="10"/>
        <v>0</v>
      </c>
      <c r="U56" s="198">
        <f t="shared" si="11"/>
        <v>0</v>
      </c>
      <c r="V56" s="197">
        <f t="shared" si="12"/>
        <v>0</v>
      </c>
      <c r="W56" s="198">
        <f t="shared" si="13"/>
        <v>0</v>
      </c>
      <c r="X56" s="289"/>
      <c r="Y56" s="289"/>
      <c r="Z56" s="289"/>
      <c r="AA56" s="289"/>
      <c r="AB56" s="289"/>
      <c r="AC56" s="289"/>
      <c r="AD56" s="343" t="e">
        <f t="shared" si="2"/>
        <v>#DIV/0!</v>
      </c>
    </row>
    <row r="57" spans="1:30" s="239" customFormat="1" ht="31.5" hidden="1" x14ac:dyDescent="0.25">
      <c r="A57" s="303">
        <v>49</v>
      </c>
      <c r="B57" s="231" t="s">
        <v>91</v>
      </c>
      <c r="C57" s="231" t="s">
        <v>810</v>
      </c>
      <c r="D57" s="304"/>
      <c r="E57" s="305"/>
      <c r="F57" s="305">
        <v>0</v>
      </c>
      <c r="G57" s="232"/>
      <c r="H57" s="232"/>
      <c r="I57" s="232">
        <v>0</v>
      </c>
      <c r="J57" s="234" t="e">
        <v>#DIV/0!</v>
      </c>
      <c r="K57" s="234" t="e">
        <v>#DIV/0!</v>
      </c>
      <c r="L57" s="234"/>
      <c r="M57" s="196">
        <f t="shared" si="3"/>
        <v>0</v>
      </c>
      <c r="N57" s="198">
        <f t="shared" si="4"/>
        <v>0</v>
      </c>
      <c r="O57" s="197">
        <f t="shared" si="5"/>
        <v>0</v>
      </c>
      <c r="P57" s="198">
        <f t="shared" si="6"/>
        <v>0</v>
      </c>
      <c r="Q57" s="198">
        <f t="shared" si="7"/>
        <v>0</v>
      </c>
      <c r="R57" s="197">
        <f t="shared" si="8"/>
        <v>0</v>
      </c>
      <c r="S57" s="198">
        <f t="shared" si="9"/>
        <v>0</v>
      </c>
      <c r="T57" s="198">
        <f t="shared" si="10"/>
        <v>0</v>
      </c>
      <c r="U57" s="198">
        <f t="shared" si="11"/>
        <v>0</v>
      </c>
      <c r="V57" s="197">
        <f t="shared" si="12"/>
        <v>0</v>
      </c>
      <c r="W57" s="198">
        <f t="shared" si="13"/>
        <v>0</v>
      </c>
      <c r="X57" s="289"/>
      <c r="Y57" s="289"/>
      <c r="Z57" s="289"/>
      <c r="AA57" s="289"/>
      <c r="AB57" s="289"/>
      <c r="AC57" s="289"/>
      <c r="AD57" s="343" t="e">
        <f t="shared" si="2"/>
        <v>#DIV/0!</v>
      </c>
    </row>
    <row r="58" spans="1:30" s="239" customFormat="1" ht="31.5" hidden="1" x14ac:dyDescent="0.25">
      <c r="A58" s="303">
        <v>50</v>
      </c>
      <c r="B58" s="231" t="s">
        <v>90</v>
      </c>
      <c r="C58" s="231" t="s">
        <v>810</v>
      </c>
      <c r="D58" s="304"/>
      <c r="E58" s="305"/>
      <c r="F58" s="305">
        <v>0</v>
      </c>
      <c r="G58" s="232"/>
      <c r="H58" s="232"/>
      <c r="I58" s="232">
        <v>0</v>
      </c>
      <c r="J58" s="234" t="e">
        <v>#DIV/0!</v>
      </c>
      <c r="K58" s="234" t="e">
        <v>#DIV/0!</v>
      </c>
      <c r="L58" s="234"/>
      <c r="M58" s="196">
        <f t="shared" si="3"/>
        <v>0</v>
      </c>
      <c r="N58" s="198">
        <f t="shared" si="4"/>
        <v>0</v>
      </c>
      <c r="O58" s="197">
        <f t="shared" si="5"/>
        <v>0</v>
      </c>
      <c r="P58" s="198">
        <f t="shared" si="6"/>
        <v>0</v>
      </c>
      <c r="Q58" s="198">
        <f t="shared" si="7"/>
        <v>0</v>
      </c>
      <c r="R58" s="197">
        <f t="shared" si="8"/>
        <v>0</v>
      </c>
      <c r="S58" s="198">
        <f t="shared" si="9"/>
        <v>0</v>
      </c>
      <c r="T58" s="198">
        <f t="shared" si="10"/>
        <v>0</v>
      </c>
      <c r="U58" s="198">
        <f t="shared" si="11"/>
        <v>0</v>
      </c>
      <c r="V58" s="197">
        <f t="shared" si="12"/>
        <v>0</v>
      </c>
      <c r="W58" s="198">
        <f t="shared" si="13"/>
        <v>0</v>
      </c>
      <c r="X58" s="289"/>
      <c r="Y58" s="289"/>
      <c r="Z58" s="289"/>
      <c r="AA58" s="289"/>
      <c r="AB58" s="289"/>
      <c r="AC58" s="289"/>
      <c r="AD58" s="343" t="e">
        <f t="shared" si="2"/>
        <v>#DIV/0!</v>
      </c>
    </row>
    <row r="59" spans="1:30" s="239" customFormat="1" ht="31.5" hidden="1" x14ac:dyDescent="0.25">
      <c r="A59" s="303">
        <v>51</v>
      </c>
      <c r="B59" s="231" t="s">
        <v>669</v>
      </c>
      <c r="C59" s="231" t="s">
        <v>810</v>
      </c>
      <c r="D59" s="304"/>
      <c r="E59" s="305"/>
      <c r="F59" s="305">
        <v>0</v>
      </c>
      <c r="G59" s="232"/>
      <c r="H59" s="232"/>
      <c r="I59" s="232">
        <v>0</v>
      </c>
      <c r="J59" s="234" t="e">
        <v>#DIV/0!</v>
      </c>
      <c r="K59" s="234" t="e">
        <v>#DIV/0!</v>
      </c>
      <c r="L59" s="234"/>
      <c r="M59" s="196">
        <f t="shared" si="3"/>
        <v>0</v>
      </c>
      <c r="N59" s="198">
        <f t="shared" si="4"/>
        <v>0</v>
      </c>
      <c r="O59" s="197">
        <f t="shared" si="5"/>
        <v>0</v>
      </c>
      <c r="P59" s="198">
        <f t="shared" si="6"/>
        <v>0</v>
      </c>
      <c r="Q59" s="198">
        <f t="shared" si="7"/>
        <v>0</v>
      </c>
      <c r="R59" s="197">
        <f t="shared" si="8"/>
        <v>0</v>
      </c>
      <c r="S59" s="198">
        <f t="shared" si="9"/>
        <v>0</v>
      </c>
      <c r="T59" s="198">
        <f t="shared" si="10"/>
        <v>0</v>
      </c>
      <c r="U59" s="198">
        <f t="shared" si="11"/>
        <v>0</v>
      </c>
      <c r="V59" s="197">
        <f t="shared" si="12"/>
        <v>0</v>
      </c>
      <c r="W59" s="198">
        <f t="shared" si="13"/>
        <v>0</v>
      </c>
      <c r="X59" s="289"/>
      <c r="Y59" s="289"/>
      <c r="Z59" s="289"/>
      <c r="AA59" s="289"/>
      <c r="AB59" s="289"/>
      <c r="AC59" s="289"/>
      <c r="AD59" s="343" t="e">
        <f t="shared" si="2"/>
        <v>#DIV/0!</v>
      </c>
    </row>
    <row r="60" spans="1:30" s="239" customFormat="1" ht="31.5" hidden="1" x14ac:dyDescent="0.25">
      <c r="A60" s="303">
        <v>52</v>
      </c>
      <c r="B60" s="231" t="s">
        <v>242</v>
      </c>
      <c r="C60" s="231" t="s">
        <v>810</v>
      </c>
      <c r="D60" s="304"/>
      <c r="E60" s="305"/>
      <c r="F60" s="305">
        <v>0</v>
      </c>
      <c r="G60" s="232"/>
      <c r="H60" s="232"/>
      <c r="I60" s="232">
        <v>0</v>
      </c>
      <c r="J60" s="234" t="e">
        <v>#DIV/0!</v>
      </c>
      <c r="K60" s="234" t="e">
        <v>#DIV/0!</v>
      </c>
      <c r="L60" s="234"/>
      <c r="M60" s="196">
        <f t="shared" si="3"/>
        <v>0</v>
      </c>
      <c r="N60" s="198">
        <f t="shared" si="4"/>
        <v>0</v>
      </c>
      <c r="O60" s="197">
        <f t="shared" si="5"/>
        <v>0</v>
      </c>
      <c r="P60" s="198">
        <f t="shared" si="6"/>
        <v>0</v>
      </c>
      <c r="Q60" s="198">
        <f t="shared" si="7"/>
        <v>0</v>
      </c>
      <c r="R60" s="197">
        <f t="shared" si="8"/>
        <v>0</v>
      </c>
      <c r="S60" s="198">
        <f t="shared" si="9"/>
        <v>0</v>
      </c>
      <c r="T60" s="198">
        <f t="shared" si="10"/>
        <v>0</v>
      </c>
      <c r="U60" s="198">
        <f t="shared" si="11"/>
        <v>0</v>
      </c>
      <c r="V60" s="197">
        <f t="shared" si="12"/>
        <v>0</v>
      </c>
      <c r="W60" s="198">
        <f t="shared" si="13"/>
        <v>0</v>
      </c>
      <c r="X60" s="289"/>
      <c r="Y60" s="289"/>
      <c r="Z60" s="289"/>
      <c r="AA60" s="289"/>
      <c r="AB60" s="289"/>
      <c r="AC60" s="289"/>
      <c r="AD60" s="343" t="e">
        <f t="shared" si="2"/>
        <v>#DIV/0!</v>
      </c>
    </row>
    <row r="61" spans="1:30" s="239" customFormat="1" ht="31.5" hidden="1" x14ac:dyDescent="0.25">
      <c r="A61" s="303">
        <v>53</v>
      </c>
      <c r="B61" s="231" t="s">
        <v>444</v>
      </c>
      <c r="C61" s="231" t="s">
        <v>810</v>
      </c>
      <c r="D61" s="304"/>
      <c r="E61" s="305"/>
      <c r="F61" s="305"/>
      <c r="G61" s="232"/>
      <c r="H61" s="232"/>
      <c r="I61" s="232"/>
      <c r="J61" s="234"/>
      <c r="K61" s="234"/>
      <c r="L61" s="234"/>
      <c r="M61" s="196">
        <f t="shared" si="3"/>
        <v>0</v>
      </c>
      <c r="N61" s="198">
        <f t="shared" si="4"/>
        <v>0</v>
      </c>
      <c r="O61" s="197">
        <f t="shared" si="5"/>
        <v>0</v>
      </c>
      <c r="P61" s="198">
        <f t="shared" si="6"/>
        <v>0</v>
      </c>
      <c r="Q61" s="198">
        <f t="shared" si="7"/>
        <v>0</v>
      </c>
      <c r="R61" s="197">
        <f t="shared" si="8"/>
        <v>0</v>
      </c>
      <c r="S61" s="198">
        <f t="shared" si="9"/>
        <v>0</v>
      </c>
      <c r="T61" s="198">
        <f t="shared" si="10"/>
        <v>0</v>
      </c>
      <c r="U61" s="198">
        <f t="shared" si="11"/>
        <v>0</v>
      </c>
      <c r="V61" s="197">
        <f t="shared" si="12"/>
        <v>0</v>
      </c>
      <c r="W61" s="198">
        <f t="shared" si="13"/>
        <v>0</v>
      </c>
      <c r="X61" s="289"/>
      <c r="Y61" s="289"/>
      <c r="Z61" s="289"/>
      <c r="AA61" s="289"/>
      <c r="AB61" s="289"/>
      <c r="AC61" s="289"/>
      <c r="AD61" s="343" t="e">
        <f t="shared" si="2"/>
        <v>#DIV/0!</v>
      </c>
    </row>
    <row r="62" spans="1:30" s="239" customFormat="1" ht="31.5" hidden="1" x14ac:dyDescent="0.25">
      <c r="A62" s="303">
        <v>54</v>
      </c>
      <c r="B62" s="231" t="s">
        <v>672</v>
      </c>
      <c r="C62" s="231" t="s">
        <v>671</v>
      </c>
      <c r="D62" s="304"/>
      <c r="E62" s="305"/>
      <c r="F62" s="305">
        <v>0</v>
      </c>
      <c r="G62" s="232"/>
      <c r="H62" s="232"/>
      <c r="I62" s="232">
        <v>0</v>
      </c>
      <c r="J62" s="234" t="e">
        <v>#DIV/0!</v>
      </c>
      <c r="K62" s="234" t="e">
        <v>#DIV/0!</v>
      </c>
      <c r="L62" s="234"/>
      <c r="M62" s="196">
        <f t="shared" si="3"/>
        <v>0</v>
      </c>
      <c r="N62" s="198">
        <f t="shared" si="4"/>
        <v>0</v>
      </c>
      <c r="O62" s="197">
        <f t="shared" si="5"/>
        <v>0</v>
      </c>
      <c r="P62" s="198">
        <f t="shared" si="6"/>
        <v>0</v>
      </c>
      <c r="Q62" s="198">
        <f t="shared" si="7"/>
        <v>0</v>
      </c>
      <c r="R62" s="197">
        <f t="shared" si="8"/>
        <v>0</v>
      </c>
      <c r="S62" s="198">
        <f t="shared" si="9"/>
        <v>0</v>
      </c>
      <c r="T62" s="198">
        <f t="shared" si="10"/>
        <v>0</v>
      </c>
      <c r="U62" s="198">
        <f t="shared" si="11"/>
        <v>0</v>
      </c>
      <c r="V62" s="197">
        <f t="shared" si="12"/>
        <v>0</v>
      </c>
      <c r="W62" s="198">
        <f t="shared" si="13"/>
        <v>0</v>
      </c>
      <c r="X62" s="289"/>
      <c r="Y62" s="289"/>
      <c r="Z62" s="289"/>
      <c r="AA62" s="289"/>
      <c r="AB62" s="289"/>
      <c r="AC62" s="289"/>
      <c r="AD62" s="343" t="e">
        <f t="shared" si="2"/>
        <v>#DIV/0!</v>
      </c>
    </row>
    <row r="63" spans="1:30" s="239" customFormat="1" ht="31.5" hidden="1" x14ac:dyDescent="0.25">
      <c r="A63" s="303">
        <v>55</v>
      </c>
      <c r="B63" s="231" t="s">
        <v>660</v>
      </c>
      <c r="C63" s="231" t="s">
        <v>671</v>
      </c>
      <c r="D63" s="304"/>
      <c r="E63" s="305"/>
      <c r="F63" s="305">
        <v>0</v>
      </c>
      <c r="G63" s="232"/>
      <c r="H63" s="232"/>
      <c r="I63" s="232">
        <v>0</v>
      </c>
      <c r="J63" s="234" t="e">
        <v>#DIV/0!</v>
      </c>
      <c r="K63" s="234" t="e">
        <v>#DIV/0!</v>
      </c>
      <c r="L63" s="234"/>
      <c r="M63" s="196">
        <f t="shared" si="3"/>
        <v>0</v>
      </c>
      <c r="N63" s="198">
        <f t="shared" si="4"/>
        <v>0</v>
      </c>
      <c r="O63" s="197">
        <f t="shared" si="5"/>
        <v>0</v>
      </c>
      <c r="P63" s="198">
        <f t="shared" si="6"/>
        <v>0</v>
      </c>
      <c r="Q63" s="198">
        <f t="shared" si="7"/>
        <v>0</v>
      </c>
      <c r="R63" s="197">
        <f t="shared" si="8"/>
        <v>0</v>
      </c>
      <c r="S63" s="198">
        <f t="shared" si="9"/>
        <v>0</v>
      </c>
      <c r="T63" s="198">
        <f t="shared" si="10"/>
        <v>0</v>
      </c>
      <c r="U63" s="198">
        <f t="shared" si="11"/>
        <v>0</v>
      </c>
      <c r="V63" s="197">
        <f t="shared" si="12"/>
        <v>0</v>
      </c>
      <c r="W63" s="198">
        <f t="shared" si="13"/>
        <v>0</v>
      </c>
      <c r="X63" s="289"/>
      <c r="Y63" s="289"/>
      <c r="Z63" s="289"/>
      <c r="AA63" s="289"/>
      <c r="AB63" s="289"/>
      <c r="AC63" s="289"/>
      <c r="AD63" s="343" t="e">
        <f t="shared" si="2"/>
        <v>#DIV/0!</v>
      </c>
    </row>
    <row r="64" spans="1:30" s="239" customFormat="1" ht="47.25" x14ac:dyDescent="0.25">
      <c r="A64" s="303">
        <v>56</v>
      </c>
      <c r="B64" s="231" t="s">
        <v>170</v>
      </c>
      <c r="C64" s="231" t="s">
        <v>671</v>
      </c>
      <c r="D64" s="305">
        <v>746.8</v>
      </c>
      <c r="E64" s="305">
        <v>746.8</v>
      </c>
      <c r="F64" s="305">
        <v>746.8</v>
      </c>
      <c r="G64" s="232">
        <v>317</v>
      </c>
      <c r="H64" s="232">
        <v>256</v>
      </c>
      <c r="I64" s="232">
        <v>351</v>
      </c>
      <c r="J64" s="234">
        <v>0.42447777182645957</v>
      </c>
      <c r="K64" s="234">
        <v>0.34279592929833963</v>
      </c>
      <c r="L64" s="234">
        <v>0.47000535618639533</v>
      </c>
      <c r="M64" s="196">
        <f t="shared" si="3"/>
        <v>3</v>
      </c>
      <c r="N64" s="198">
        <f t="shared" si="4"/>
        <v>10</v>
      </c>
      <c r="O64" s="197">
        <f t="shared" si="5"/>
        <v>10.53</v>
      </c>
      <c r="P64" s="198">
        <v>1</v>
      </c>
      <c r="Q64" s="198">
        <f t="shared" si="7"/>
        <v>1</v>
      </c>
      <c r="R64" s="197">
        <f t="shared" si="8"/>
        <v>2.5</v>
      </c>
      <c r="S64" s="198">
        <v>25</v>
      </c>
      <c r="T64" s="198">
        <f t="shared" si="10"/>
        <v>8</v>
      </c>
      <c r="U64" s="198">
        <f t="shared" si="11"/>
        <v>0</v>
      </c>
      <c r="V64" s="197">
        <f t="shared" si="12"/>
        <v>0</v>
      </c>
      <c r="W64" s="198">
        <f t="shared" si="13"/>
        <v>0</v>
      </c>
      <c r="X64" s="289">
        <v>11</v>
      </c>
      <c r="Y64" s="289">
        <v>1</v>
      </c>
      <c r="Z64" s="289">
        <v>1</v>
      </c>
      <c r="AA64" s="289">
        <v>0</v>
      </c>
      <c r="AB64" s="289">
        <v>7</v>
      </c>
      <c r="AC64" s="289">
        <v>2</v>
      </c>
      <c r="AD64" s="343">
        <f t="shared" si="2"/>
        <v>28.571428571428573</v>
      </c>
    </row>
    <row r="65" spans="1:30" s="239" customFormat="1" x14ac:dyDescent="0.25">
      <c r="A65" s="303">
        <v>57</v>
      </c>
      <c r="B65" s="231" t="s">
        <v>2</v>
      </c>
      <c r="C65" s="231" t="s">
        <v>671</v>
      </c>
      <c r="D65" s="304"/>
      <c r="E65" s="305">
        <v>1050.2</v>
      </c>
      <c r="F65" s="305">
        <v>1057.96</v>
      </c>
      <c r="G65" s="232"/>
      <c r="H65" s="232">
        <v>138</v>
      </c>
      <c r="I65" s="232">
        <v>576</v>
      </c>
      <c r="J65" s="234"/>
      <c r="K65" s="234">
        <v>0.13140354218244144</v>
      </c>
      <c r="L65" s="234">
        <v>0.54444402434874661</v>
      </c>
      <c r="M65" s="196">
        <v>2</v>
      </c>
      <c r="N65" s="198">
        <f t="shared" si="4"/>
        <v>11</v>
      </c>
      <c r="O65" s="197">
        <f t="shared" si="5"/>
        <v>11.52</v>
      </c>
      <c r="P65" s="198">
        <f t="shared" si="6"/>
        <v>0</v>
      </c>
      <c r="Q65" s="198">
        <f t="shared" si="7"/>
        <v>0</v>
      </c>
      <c r="R65" s="197">
        <f t="shared" si="8"/>
        <v>0</v>
      </c>
      <c r="S65" s="198">
        <f t="shared" si="9"/>
        <v>0</v>
      </c>
      <c r="T65" s="198">
        <f t="shared" si="10"/>
        <v>11</v>
      </c>
      <c r="U65" s="198">
        <f t="shared" si="11"/>
        <v>0</v>
      </c>
      <c r="V65" s="197">
        <f t="shared" si="12"/>
        <v>0</v>
      </c>
      <c r="W65" s="198">
        <f t="shared" si="13"/>
        <v>0</v>
      </c>
      <c r="X65" s="289"/>
      <c r="Y65" s="289"/>
      <c r="Z65" s="289"/>
      <c r="AA65" s="289"/>
      <c r="AB65" s="289">
        <v>4</v>
      </c>
      <c r="AC65" s="289">
        <v>0</v>
      </c>
      <c r="AD65" s="343">
        <f t="shared" si="2"/>
        <v>0</v>
      </c>
    </row>
    <row r="66" spans="1:30" s="239" customFormat="1" ht="31.5" hidden="1" x14ac:dyDescent="0.25">
      <c r="A66" s="303">
        <v>58</v>
      </c>
      <c r="B66" s="231" t="s">
        <v>92</v>
      </c>
      <c r="C66" s="231" t="s">
        <v>671</v>
      </c>
      <c r="D66" s="304"/>
      <c r="E66" s="305"/>
      <c r="F66" s="305">
        <v>1569.54</v>
      </c>
      <c r="G66" s="232"/>
      <c r="H66" s="232"/>
      <c r="I66" s="232">
        <v>173</v>
      </c>
      <c r="J66" s="234"/>
      <c r="K66" s="234"/>
      <c r="L66" s="234">
        <v>0.11022337755011023</v>
      </c>
      <c r="M66" s="196">
        <v>0</v>
      </c>
      <c r="N66" s="198">
        <f t="shared" si="4"/>
        <v>0</v>
      </c>
      <c r="O66" s="197">
        <f t="shared" si="5"/>
        <v>0</v>
      </c>
      <c r="P66" s="198">
        <f t="shared" si="6"/>
        <v>0</v>
      </c>
      <c r="Q66" s="198">
        <f t="shared" si="7"/>
        <v>0</v>
      </c>
      <c r="R66" s="197">
        <f t="shared" si="8"/>
        <v>0</v>
      </c>
      <c r="S66" s="198">
        <f t="shared" si="9"/>
        <v>0</v>
      </c>
      <c r="T66" s="198">
        <f t="shared" si="10"/>
        <v>0</v>
      </c>
      <c r="U66" s="198">
        <f t="shared" si="11"/>
        <v>0</v>
      </c>
      <c r="V66" s="197">
        <f t="shared" si="12"/>
        <v>0</v>
      </c>
      <c r="W66" s="198">
        <f t="shared" si="13"/>
        <v>0</v>
      </c>
      <c r="X66" s="289">
        <v>0</v>
      </c>
      <c r="Y66" s="289"/>
      <c r="Z66" s="289"/>
      <c r="AA66" s="289"/>
      <c r="AB66" s="289"/>
      <c r="AC66" s="289"/>
      <c r="AD66" s="343" t="e">
        <f t="shared" si="2"/>
        <v>#DIV/0!</v>
      </c>
    </row>
    <row r="67" spans="1:30" s="239" customFormat="1" ht="31.5" x14ac:dyDescent="0.25">
      <c r="A67" s="303">
        <v>59</v>
      </c>
      <c r="B67" s="231" t="s">
        <v>211</v>
      </c>
      <c r="C67" s="231" t="s">
        <v>671</v>
      </c>
      <c r="D67" s="304"/>
      <c r="E67" s="305">
        <v>1358.4</v>
      </c>
      <c r="F67" s="305">
        <v>1358.4</v>
      </c>
      <c r="G67" s="232"/>
      <c r="H67" s="232">
        <v>144</v>
      </c>
      <c r="I67" s="232">
        <v>166</v>
      </c>
      <c r="J67" s="234"/>
      <c r="K67" s="234">
        <v>0.10600706713780918</v>
      </c>
      <c r="L67" s="234">
        <v>0.12220259128386336</v>
      </c>
      <c r="M67" s="196">
        <f t="shared" si="3"/>
        <v>3</v>
      </c>
      <c r="N67" s="198">
        <f t="shared" si="4"/>
        <v>4</v>
      </c>
      <c r="O67" s="197">
        <f t="shared" si="5"/>
        <v>4.9800000000000004</v>
      </c>
      <c r="P67" s="198">
        <f t="shared" si="6"/>
        <v>1</v>
      </c>
      <c r="Q67" s="198">
        <f t="shared" si="7"/>
        <v>0</v>
      </c>
      <c r="R67" s="197">
        <f t="shared" si="8"/>
        <v>1</v>
      </c>
      <c r="S67" s="198">
        <v>25</v>
      </c>
      <c r="T67" s="198">
        <f t="shared" si="10"/>
        <v>3</v>
      </c>
      <c r="U67" s="198">
        <f t="shared" si="11"/>
        <v>0</v>
      </c>
      <c r="V67" s="197">
        <f t="shared" si="12"/>
        <v>0.8</v>
      </c>
      <c r="W67" s="198">
        <v>20</v>
      </c>
      <c r="X67" s="289">
        <v>5</v>
      </c>
      <c r="Y67" s="289">
        <v>1</v>
      </c>
      <c r="Z67" s="289">
        <v>1</v>
      </c>
      <c r="AA67" s="289">
        <v>1</v>
      </c>
      <c r="AB67" s="289">
        <v>4</v>
      </c>
      <c r="AC67" s="289">
        <v>4</v>
      </c>
      <c r="AD67" s="343">
        <f t="shared" si="2"/>
        <v>100</v>
      </c>
    </row>
    <row r="68" spans="1:30" s="239" customFormat="1" ht="31.5" hidden="1" x14ac:dyDescent="0.25">
      <c r="A68" s="303">
        <v>60</v>
      </c>
      <c r="B68" s="231" t="s">
        <v>813</v>
      </c>
      <c r="C68" s="231" t="s">
        <v>671</v>
      </c>
      <c r="D68" s="304"/>
      <c r="E68" s="305"/>
      <c r="F68" s="305">
        <v>54.22</v>
      </c>
      <c r="G68" s="232"/>
      <c r="H68" s="232"/>
      <c r="I68" s="232">
        <v>0</v>
      </c>
      <c r="J68" s="234" t="e">
        <v>#DIV/0!</v>
      </c>
      <c r="K68" s="234" t="e">
        <v>#DIV/0!</v>
      </c>
      <c r="L68" s="234">
        <v>0</v>
      </c>
      <c r="M68" s="196">
        <f t="shared" si="3"/>
        <v>0</v>
      </c>
      <c r="N68" s="198">
        <f t="shared" si="4"/>
        <v>0</v>
      </c>
      <c r="O68" s="197">
        <f t="shared" si="5"/>
        <v>0</v>
      </c>
      <c r="P68" s="198">
        <f t="shared" si="6"/>
        <v>0</v>
      </c>
      <c r="Q68" s="198">
        <f t="shared" si="7"/>
        <v>0</v>
      </c>
      <c r="R68" s="197">
        <f t="shared" si="8"/>
        <v>0</v>
      </c>
      <c r="S68" s="198">
        <f t="shared" si="9"/>
        <v>0</v>
      </c>
      <c r="T68" s="198">
        <f t="shared" si="10"/>
        <v>0</v>
      </c>
      <c r="U68" s="198">
        <f t="shared" si="11"/>
        <v>0</v>
      </c>
      <c r="V68" s="197">
        <f t="shared" si="12"/>
        <v>0</v>
      </c>
      <c r="W68" s="198">
        <f t="shared" si="13"/>
        <v>0</v>
      </c>
      <c r="X68" s="289"/>
      <c r="Y68" s="289"/>
      <c r="Z68" s="289"/>
      <c r="AA68" s="289"/>
      <c r="AB68" s="289"/>
      <c r="AC68" s="289"/>
      <c r="AD68" s="343" t="e">
        <f t="shared" si="2"/>
        <v>#DIV/0!</v>
      </c>
    </row>
    <row r="69" spans="1:30" s="239" customFormat="1" ht="31.5" hidden="1" x14ac:dyDescent="0.25">
      <c r="A69" s="303">
        <v>61</v>
      </c>
      <c r="B69" s="231" t="s">
        <v>859</v>
      </c>
      <c r="C69" s="231" t="s">
        <v>671</v>
      </c>
      <c r="D69" s="304"/>
      <c r="E69" s="305"/>
      <c r="F69" s="305">
        <v>0</v>
      </c>
      <c r="G69" s="232"/>
      <c r="H69" s="232"/>
      <c r="I69" s="232">
        <v>0</v>
      </c>
      <c r="J69" s="234" t="e">
        <v>#DIV/0!</v>
      </c>
      <c r="K69" s="234" t="e">
        <v>#DIV/0!</v>
      </c>
      <c r="L69" s="234"/>
      <c r="M69" s="196">
        <f t="shared" si="3"/>
        <v>0</v>
      </c>
      <c r="N69" s="198">
        <f t="shared" si="4"/>
        <v>0</v>
      </c>
      <c r="O69" s="197">
        <f t="shared" si="5"/>
        <v>0</v>
      </c>
      <c r="P69" s="198">
        <f t="shared" si="6"/>
        <v>0</v>
      </c>
      <c r="Q69" s="198">
        <f t="shared" si="7"/>
        <v>0</v>
      </c>
      <c r="R69" s="197">
        <f t="shared" si="8"/>
        <v>0</v>
      </c>
      <c r="S69" s="198">
        <f t="shared" si="9"/>
        <v>0</v>
      </c>
      <c r="T69" s="198">
        <f t="shared" si="10"/>
        <v>0</v>
      </c>
      <c r="U69" s="198">
        <f t="shared" si="11"/>
        <v>0</v>
      </c>
      <c r="V69" s="197">
        <f t="shared" si="12"/>
        <v>0</v>
      </c>
      <c r="W69" s="198">
        <f t="shared" si="13"/>
        <v>0</v>
      </c>
      <c r="X69" s="289"/>
      <c r="Y69" s="289"/>
      <c r="Z69" s="289"/>
      <c r="AA69" s="289"/>
      <c r="AB69" s="289"/>
      <c r="AC69" s="289"/>
      <c r="AD69" s="343" t="e">
        <f t="shared" si="2"/>
        <v>#DIV/0!</v>
      </c>
    </row>
    <row r="70" spans="1:30" s="239" customFormat="1" hidden="1" x14ac:dyDescent="0.25">
      <c r="A70" s="303">
        <v>62</v>
      </c>
      <c r="B70" s="231" t="s">
        <v>444</v>
      </c>
      <c r="C70" s="231" t="s">
        <v>671</v>
      </c>
      <c r="D70" s="304"/>
      <c r="E70" s="305"/>
      <c r="F70" s="305"/>
      <c r="G70" s="232"/>
      <c r="H70" s="232"/>
      <c r="I70" s="232"/>
      <c r="J70" s="234"/>
      <c r="K70" s="234"/>
      <c r="L70" s="234"/>
      <c r="M70" s="196">
        <f t="shared" si="3"/>
        <v>0</v>
      </c>
      <c r="N70" s="198">
        <f t="shared" si="4"/>
        <v>0</v>
      </c>
      <c r="O70" s="197">
        <f t="shared" si="5"/>
        <v>0</v>
      </c>
      <c r="P70" s="198">
        <f t="shared" si="6"/>
        <v>0</v>
      </c>
      <c r="Q70" s="198">
        <f t="shared" si="7"/>
        <v>0</v>
      </c>
      <c r="R70" s="197">
        <f t="shared" si="8"/>
        <v>0</v>
      </c>
      <c r="S70" s="198">
        <f t="shared" si="9"/>
        <v>0</v>
      </c>
      <c r="T70" s="198">
        <f t="shared" si="10"/>
        <v>0</v>
      </c>
      <c r="U70" s="198">
        <f t="shared" si="11"/>
        <v>0</v>
      </c>
      <c r="V70" s="197">
        <f t="shared" si="12"/>
        <v>0</v>
      </c>
      <c r="W70" s="198">
        <f t="shared" si="13"/>
        <v>0</v>
      </c>
      <c r="X70" s="289"/>
      <c r="Y70" s="289"/>
      <c r="Z70" s="289"/>
      <c r="AA70" s="289"/>
      <c r="AB70" s="289"/>
      <c r="AC70" s="289"/>
      <c r="AD70" s="343" t="e">
        <f t="shared" si="2"/>
        <v>#DIV/0!</v>
      </c>
    </row>
    <row r="71" spans="1:30" s="239" customFormat="1" ht="47.25" hidden="1" x14ac:dyDescent="0.25">
      <c r="A71" s="303">
        <v>63</v>
      </c>
      <c r="B71" s="231" t="s">
        <v>288</v>
      </c>
      <c r="C71" s="231" t="s">
        <v>814</v>
      </c>
      <c r="D71" s="304"/>
      <c r="E71" s="305"/>
      <c r="F71" s="305">
        <v>198.2</v>
      </c>
      <c r="G71" s="232"/>
      <c r="H71" s="232"/>
      <c r="I71" s="232">
        <v>11</v>
      </c>
      <c r="J71" s="234" t="e">
        <v>#DIV/0!</v>
      </c>
      <c r="K71" s="234" t="e">
        <v>#DIV/0!</v>
      </c>
      <c r="L71" s="234">
        <v>5.5499495459132193E-2</v>
      </c>
      <c r="M71" s="196">
        <f t="shared" si="3"/>
        <v>0</v>
      </c>
      <c r="N71" s="198">
        <f t="shared" si="4"/>
        <v>0</v>
      </c>
      <c r="O71" s="197">
        <f t="shared" si="5"/>
        <v>0</v>
      </c>
      <c r="P71" s="198">
        <f t="shared" si="6"/>
        <v>0</v>
      </c>
      <c r="Q71" s="198">
        <f t="shared" si="7"/>
        <v>0</v>
      </c>
      <c r="R71" s="197">
        <f t="shared" si="8"/>
        <v>0</v>
      </c>
      <c r="S71" s="198">
        <f t="shared" si="9"/>
        <v>0</v>
      </c>
      <c r="T71" s="198">
        <f t="shared" si="10"/>
        <v>0</v>
      </c>
      <c r="U71" s="198">
        <f t="shared" si="11"/>
        <v>0</v>
      </c>
      <c r="V71" s="197">
        <f t="shared" si="12"/>
        <v>0</v>
      </c>
      <c r="W71" s="198">
        <f t="shared" si="13"/>
        <v>0</v>
      </c>
      <c r="X71" s="289"/>
      <c r="Y71" s="289"/>
      <c r="Z71" s="289"/>
      <c r="AA71" s="289"/>
      <c r="AB71" s="289"/>
      <c r="AC71" s="289"/>
      <c r="AD71" s="343" t="e">
        <f t="shared" si="2"/>
        <v>#DIV/0!</v>
      </c>
    </row>
    <row r="72" spans="1:30" s="239" customFormat="1" ht="47.25" hidden="1" x14ac:dyDescent="0.25">
      <c r="A72" s="303">
        <v>64</v>
      </c>
      <c r="B72" s="231" t="s">
        <v>52</v>
      </c>
      <c r="C72" s="231" t="s">
        <v>814</v>
      </c>
      <c r="D72" s="304"/>
      <c r="E72" s="305"/>
      <c r="F72" s="305">
        <v>0</v>
      </c>
      <c r="G72" s="232"/>
      <c r="H72" s="232"/>
      <c r="I72" s="232">
        <v>0</v>
      </c>
      <c r="J72" s="234" t="e">
        <v>#DIV/0!</v>
      </c>
      <c r="K72" s="234" t="e">
        <v>#DIV/0!</v>
      </c>
      <c r="L72" s="234"/>
      <c r="M72" s="196">
        <f t="shared" si="3"/>
        <v>0</v>
      </c>
      <c r="N72" s="198">
        <f t="shared" si="4"/>
        <v>0</v>
      </c>
      <c r="O72" s="197">
        <f t="shared" si="5"/>
        <v>0</v>
      </c>
      <c r="P72" s="198">
        <f t="shared" si="6"/>
        <v>0</v>
      </c>
      <c r="Q72" s="198">
        <f t="shared" si="7"/>
        <v>0</v>
      </c>
      <c r="R72" s="197">
        <f t="shared" si="8"/>
        <v>0</v>
      </c>
      <c r="S72" s="198">
        <f t="shared" si="9"/>
        <v>0</v>
      </c>
      <c r="T72" s="198">
        <f t="shared" si="10"/>
        <v>0</v>
      </c>
      <c r="U72" s="198">
        <f t="shared" si="11"/>
        <v>0</v>
      </c>
      <c r="V72" s="197">
        <f t="shared" si="12"/>
        <v>0</v>
      </c>
      <c r="W72" s="198">
        <f t="shared" si="13"/>
        <v>0</v>
      </c>
      <c r="X72" s="289"/>
      <c r="Y72" s="289"/>
      <c r="Z72" s="289"/>
      <c r="AA72" s="289"/>
      <c r="AB72" s="289"/>
      <c r="AC72" s="289"/>
      <c r="AD72" s="343" t="e">
        <f t="shared" si="2"/>
        <v>#DIV/0!</v>
      </c>
    </row>
    <row r="73" spans="1:30" s="239" customFormat="1" ht="31.5" hidden="1" x14ac:dyDescent="0.25">
      <c r="A73" s="303">
        <v>65</v>
      </c>
      <c r="B73" s="231" t="s">
        <v>815</v>
      </c>
      <c r="C73" s="231" t="s">
        <v>814</v>
      </c>
      <c r="D73" s="304"/>
      <c r="E73" s="305"/>
      <c r="F73" s="305">
        <v>0</v>
      </c>
      <c r="G73" s="232"/>
      <c r="H73" s="232"/>
      <c r="I73" s="232">
        <v>0</v>
      </c>
      <c r="J73" s="234" t="e">
        <v>#DIV/0!</v>
      </c>
      <c r="K73" s="234" t="e">
        <v>#DIV/0!</v>
      </c>
      <c r="L73" s="234"/>
      <c r="M73" s="196">
        <f t="shared" si="3"/>
        <v>0</v>
      </c>
      <c r="N73" s="198">
        <f t="shared" si="4"/>
        <v>0</v>
      </c>
      <c r="O73" s="197">
        <f t="shared" si="5"/>
        <v>0</v>
      </c>
      <c r="P73" s="198">
        <f t="shared" si="6"/>
        <v>0</v>
      </c>
      <c r="Q73" s="198">
        <f t="shared" si="7"/>
        <v>0</v>
      </c>
      <c r="R73" s="197">
        <f t="shared" si="8"/>
        <v>0</v>
      </c>
      <c r="S73" s="198">
        <f t="shared" si="9"/>
        <v>0</v>
      </c>
      <c r="T73" s="198">
        <f t="shared" si="10"/>
        <v>0</v>
      </c>
      <c r="U73" s="198">
        <f t="shared" si="11"/>
        <v>0</v>
      </c>
      <c r="V73" s="197">
        <f t="shared" si="12"/>
        <v>0</v>
      </c>
      <c r="W73" s="198">
        <f t="shared" si="13"/>
        <v>0</v>
      </c>
      <c r="X73" s="289"/>
      <c r="Y73" s="289"/>
      <c r="Z73" s="289"/>
      <c r="AA73" s="289"/>
      <c r="AB73" s="289"/>
      <c r="AC73" s="289"/>
      <c r="AD73" s="343" t="e">
        <f t="shared" si="2"/>
        <v>#DIV/0!</v>
      </c>
    </row>
    <row r="74" spans="1:30" s="239" customFormat="1" ht="31.5" hidden="1" x14ac:dyDescent="0.25">
      <c r="A74" s="303">
        <v>66</v>
      </c>
      <c r="B74" s="231" t="s">
        <v>816</v>
      </c>
      <c r="C74" s="231" t="s">
        <v>814</v>
      </c>
      <c r="D74" s="304"/>
      <c r="E74" s="305"/>
      <c r="F74" s="305">
        <v>0</v>
      </c>
      <c r="G74" s="232"/>
      <c r="H74" s="232"/>
      <c r="I74" s="232">
        <v>0</v>
      </c>
      <c r="J74" s="234" t="e">
        <v>#DIV/0!</v>
      </c>
      <c r="K74" s="234" t="e">
        <v>#DIV/0!</v>
      </c>
      <c r="L74" s="234"/>
      <c r="M74" s="196">
        <f t="shared" si="3"/>
        <v>0</v>
      </c>
      <c r="N74" s="198">
        <f t="shared" si="4"/>
        <v>0</v>
      </c>
      <c r="O74" s="197">
        <f t="shared" si="5"/>
        <v>0</v>
      </c>
      <c r="P74" s="198">
        <f t="shared" si="6"/>
        <v>0</v>
      </c>
      <c r="Q74" s="198">
        <f t="shared" si="7"/>
        <v>0</v>
      </c>
      <c r="R74" s="197">
        <f t="shared" si="8"/>
        <v>0</v>
      </c>
      <c r="S74" s="198">
        <f t="shared" si="9"/>
        <v>0</v>
      </c>
      <c r="T74" s="198">
        <f t="shared" si="10"/>
        <v>0</v>
      </c>
      <c r="U74" s="198">
        <f t="shared" si="11"/>
        <v>0</v>
      </c>
      <c r="V74" s="197">
        <f t="shared" si="12"/>
        <v>0</v>
      </c>
      <c r="W74" s="198">
        <f t="shared" si="13"/>
        <v>0</v>
      </c>
      <c r="X74" s="289"/>
      <c r="Y74" s="289"/>
      <c r="Z74" s="289"/>
      <c r="AA74" s="289"/>
      <c r="AB74" s="289"/>
      <c r="AC74" s="289"/>
      <c r="AD74" s="343" t="e">
        <f t="shared" ref="AD74:AD137" si="14">AC74*100/AB74</f>
        <v>#DIV/0!</v>
      </c>
    </row>
    <row r="75" spans="1:30" s="239" customFormat="1" ht="31.5" hidden="1" x14ac:dyDescent="0.25">
      <c r="A75" s="303">
        <v>67</v>
      </c>
      <c r="B75" s="231" t="s">
        <v>209</v>
      </c>
      <c r="C75" s="231" t="s">
        <v>814</v>
      </c>
      <c r="D75" s="304"/>
      <c r="E75" s="305"/>
      <c r="F75" s="305">
        <v>0</v>
      </c>
      <c r="G75" s="232"/>
      <c r="H75" s="232"/>
      <c r="I75" s="232">
        <v>0</v>
      </c>
      <c r="J75" s="234" t="e">
        <v>#DIV/0!</v>
      </c>
      <c r="K75" s="234" t="e">
        <v>#DIV/0!</v>
      </c>
      <c r="L75" s="234"/>
      <c r="M75" s="196">
        <f t="shared" ref="M75:M136" si="15">IF(I75&lt;VLOOKUP(L75,$M$505:$Q$513,2),0,VLOOKUP(L75,$M$505:$Q$513,3))</f>
        <v>0</v>
      </c>
      <c r="N75" s="198">
        <f t="shared" ref="N75:N138" si="16">ROUNDDOWN(O75,0)</f>
        <v>0</v>
      </c>
      <c r="O75" s="197">
        <f t="shared" ref="O75:O138" si="17">I75*M75/100</f>
        <v>0</v>
      </c>
      <c r="P75" s="198">
        <f t="shared" ref="P75:P136" si="18">ROUNDDOWN(R75,0)</f>
        <v>0</v>
      </c>
      <c r="Q75" s="198">
        <f t="shared" ref="Q75:Q136" si="19">ROUNDDOWN(R75-P75,0)</f>
        <v>0</v>
      </c>
      <c r="R75" s="197">
        <f t="shared" ref="R75:R138" si="20">N75*S75/100</f>
        <v>0</v>
      </c>
      <c r="S75" s="198">
        <f t="shared" ref="S75:S138" si="21">IF(I75&lt;VLOOKUP(L75,$M$505:$Q$513,2),0,VLOOKUP(L75,$M$505:$Q$513,4))</f>
        <v>0</v>
      </c>
      <c r="T75" s="198">
        <f t="shared" ref="T75:T138" si="22">N75-P75-Q75-U75</f>
        <v>0</v>
      </c>
      <c r="U75" s="198">
        <f t="shared" ref="U75:U138" si="23">ROUNDDOWN(V75,0)</f>
        <v>0</v>
      </c>
      <c r="V75" s="197">
        <f t="shared" ref="V75:V138" si="24">N75*W75/100</f>
        <v>0</v>
      </c>
      <c r="W75" s="198">
        <f t="shared" ref="W75:W136" si="25">IF(I75&lt;VLOOKUP(L75,$M$505:$Q$513,2),0,VLOOKUP(L75,$M$505:$Q$513,5))</f>
        <v>0</v>
      </c>
      <c r="X75" s="289"/>
      <c r="Y75" s="289"/>
      <c r="Z75" s="289"/>
      <c r="AA75" s="289"/>
      <c r="AB75" s="289"/>
      <c r="AC75" s="289"/>
      <c r="AD75" s="343" t="e">
        <f t="shared" si="14"/>
        <v>#DIV/0!</v>
      </c>
    </row>
    <row r="76" spans="1:30" s="239" customFormat="1" ht="31.5" hidden="1" x14ac:dyDescent="0.25">
      <c r="A76" s="303">
        <v>68</v>
      </c>
      <c r="B76" s="231" t="s">
        <v>93</v>
      </c>
      <c r="C76" s="231" t="s">
        <v>814</v>
      </c>
      <c r="D76" s="304"/>
      <c r="E76" s="305"/>
      <c r="F76" s="305">
        <v>0</v>
      </c>
      <c r="G76" s="232"/>
      <c r="H76" s="232"/>
      <c r="I76" s="232">
        <v>0</v>
      </c>
      <c r="J76" s="234" t="e">
        <v>#DIV/0!</v>
      </c>
      <c r="K76" s="234" t="e">
        <v>#DIV/0!</v>
      </c>
      <c r="L76" s="234"/>
      <c r="M76" s="196">
        <f t="shared" si="15"/>
        <v>0</v>
      </c>
      <c r="N76" s="198">
        <f t="shared" si="16"/>
        <v>0</v>
      </c>
      <c r="O76" s="197">
        <f t="shared" si="17"/>
        <v>0</v>
      </c>
      <c r="P76" s="198">
        <f t="shared" si="18"/>
        <v>0</v>
      </c>
      <c r="Q76" s="198">
        <f t="shared" si="19"/>
        <v>0</v>
      </c>
      <c r="R76" s="197">
        <f t="shared" si="20"/>
        <v>0</v>
      </c>
      <c r="S76" s="198">
        <f t="shared" si="21"/>
        <v>0</v>
      </c>
      <c r="T76" s="198">
        <f t="shared" si="22"/>
        <v>0</v>
      </c>
      <c r="U76" s="198">
        <f t="shared" si="23"/>
        <v>0</v>
      </c>
      <c r="V76" s="197">
        <f t="shared" si="24"/>
        <v>0</v>
      </c>
      <c r="W76" s="198">
        <f t="shared" si="25"/>
        <v>0</v>
      </c>
      <c r="X76" s="289"/>
      <c r="Y76" s="289"/>
      <c r="Z76" s="289"/>
      <c r="AA76" s="289"/>
      <c r="AB76" s="289"/>
      <c r="AC76" s="289"/>
      <c r="AD76" s="343" t="e">
        <f t="shared" si="14"/>
        <v>#DIV/0!</v>
      </c>
    </row>
    <row r="77" spans="1:30" s="239" customFormat="1" ht="31.5" hidden="1" x14ac:dyDescent="0.25">
      <c r="A77" s="303">
        <v>69</v>
      </c>
      <c r="B77" s="231" t="s">
        <v>675</v>
      </c>
      <c r="C77" s="231" t="s">
        <v>814</v>
      </c>
      <c r="D77" s="304"/>
      <c r="E77" s="305"/>
      <c r="F77" s="305">
        <v>0</v>
      </c>
      <c r="G77" s="232"/>
      <c r="H77" s="232"/>
      <c r="I77" s="232">
        <v>0</v>
      </c>
      <c r="J77" s="234" t="e">
        <v>#DIV/0!</v>
      </c>
      <c r="K77" s="234" t="e">
        <v>#DIV/0!</v>
      </c>
      <c r="L77" s="234"/>
      <c r="M77" s="196">
        <f t="shared" si="15"/>
        <v>0</v>
      </c>
      <c r="N77" s="198">
        <f t="shared" si="16"/>
        <v>0</v>
      </c>
      <c r="O77" s="197">
        <f t="shared" si="17"/>
        <v>0</v>
      </c>
      <c r="P77" s="198">
        <f t="shared" si="18"/>
        <v>0</v>
      </c>
      <c r="Q77" s="198">
        <f t="shared" si="19"/>
        <v>0</v>
      </c>
      <c r="R77" s="197">
        <f t="shared" si="20"/>
        <v>0</v>
      </c>
      <c r="S77" s="198">
        <f t="shared" si="21"/>
        <v>0</v>
      </c>
      <c r="T77" s="198">
        <f t="shared" si="22"/>
        <v>0</v>
      </c>
      <c r="U77" s="198">
        <f t="shared" si="23"/>
        <v>0</v>
      </c>
      <c r="V77" s="197">
        <f t="shared" si="24"/>
        <v>0</v>
      </c>
      <c r="W77" s="198">
        <f t="shared" si="25"/>
        <v>0</v>
      </c>
      <c r="X77" s="289"/>
      <c r="Y77" s="289"/>
      <c r="Z77" s="289"/>
      <c r="AA77" s="289"/>
      <c r="AB77" s="289"/>
      <c r="AC77" s="289"/>
      <c r="AD77" s="343" t="e">
        <f t="shared" si="14"/>
        <v>#DIV/0!</v>
      </c>
    </row>
    <row r="78" spans="1:30" s="239" customFormat="1" ht="47.25" hidden="1" x14ac:dyDescent="0.25">
      <c r="A78" s="303">
        <v>70</v>
      </c>
      <c r="B78" s="231" t="s">
        <v>817</v>
      </c>
      <c r="C78" s="231" t="s">
        <v>814</v>
      </c>
      <c r="D78" s="304"/>
      <c r="E78" s="305"/>
      <c r="F78" s="305">
        <v>0</v>
      </c>
      <c r="G78" s="232"/>
      <c r="H78" s="232"/>
      <c r="I78" s="232">
        <v>0</v>
      </c>
      <c r="J78" s="234" t="e">
        <v>#DIV/0!</v>
      </c>
      <c r="K78" s="234" t="e">
        <v>#DIV/0!</v>
      </c>
      <c r="L78" s="234"/>
      <c r="M78" s="196">
        <f t="shared" si="15"/>
        <v>0</v>
      </c>
      <c r="N78" s="198">
        <f t="shared" si="16"/>
        <v>0</v>
      </c>
      <c r="O78" s="197">
        <f t="shared" si="17"/>
        <v>0</v>
      </c>
      <c r="P78" s="198">
        <f t="shared" si="18"/>
        <v>0</v>
      </c>
      <c r="Q78" s="198">
        <f t="shared" si="19"/>
        <v>0</v>
      </c>
      <c r="R78" s="197">
        <f t="shared" si="20"/>
        <v>0</v>
      </c>
      <c r="S78" s="198">
        <f t="shared" si="21"/>
        <v>0</v>
      </c>
      <c r="T78" s="198">
        <f t="shared" si="22"/>
        <v>0</v>
      </c>
      <c r="U78" s="198">
        <f t="shared" si="23"/>
        <v>0</v>
      </c>
      <c r="V78" s="197">
        <f t="shared" si="24"/>
        <v>0</v>
      </c>
      <c r="W78" s="198">
        <f t="shared" si="25"/>
        <v>0</v>
      </c>
      <c r="X78" s="289"/>
      <c r="Y78" s="289"/>
      <c r="Z78" s="289"/>
      <c r="AA78" s="289"/>
      <c r="AB78" s="289"/>
      <c r="AC78" s="289"/>
      <c r="AD78" s="343" t="e">
        <f t="shared" si="14"/>
        <v>#DIV/0!</v>
      </c>
    </row>
    <row r="79" spans="1:30" s="239" customFormat="1" ht="47.25" hidden="1" x14ac:dyDescent="0.25">
      <c r="A79" s="303">
        <v>71</v>
      </c>
      <c r="B79" s="231" t="s">
        <v>818</v>
      </c>
      <c r="C79" s="231" t="s">
        <v>814</v>
      </c>
      <c r="D79" s="304"/>
      <c r="E79" s="305"/>
      <c r="F79" s="305">
        <v>0</v>
      </c>
      <c r="G79" s="232"/>
      <c r="H79" s="232"/>
      <c r="I79" s="232">
        <v>0</v>
      </c>
      <c r="J79" s="234" t="e">
        <v>#DIV/0!</v>
      </c>
      <c r="K79" s="234" t="e">
        <v>#DIV/0!</v>
      </c>
      <c r="L79" s="234"/>
      <c r="M79" s="196">
        <f t="shared" si="15"/>
        <v>0</v>
      </c>
      <c r="N79" s="198">
        <f t="shared" si="16"/>
        <v>0</v>
      </c>
      <c r="O79" s="197">
        <f t="shared" si="17"/>
        <v>0</v>
      </c>
      <c r="P79" s="198">
        <f t="shared" si="18"/>
        <v>0</v>
      </c>
      <c r="Q79" s="198">
        <f t="shared" si="19"/>
        <v>0</v>
      </c>
      <c r="R79" s="197">
        <f t="shared" si="20"/>
        <v>0</v>
      </c>
      <c r="S79" s="198">
        <f t="shared" si="21"/>
        <v>0</v>
      </c>
      <c r="T79" s="198">
        <f t="shared" si="22"/>
        <v>0</v>
      </c>
      <c r="U79" s="198">
        <f t="shared" si="23"/>
        <v>0</v>
      </c>
      <c r="V79" s="197">
        <f t="shared" si="24"/>
        <v>0</v>
      </c>
      <c r="W79" s="198">
        <f t="shared" si="25"/>
        <v>0</v>
      </c>
      <c r="X79" s="289"/>
      <c r="Y79" s="289"/>
      <c r="Z79" s="289"/>
      <c r="AA79" s="289"/>
      <c r="AB79" s="289"/>
      <c r="AC79" s="289"/>
      <c r="AD79" s="343" t="e">
        <f t="shared" si="14"/>
        <v>#DIV/0!</v>
      </c>
    </row>
    <row r="80" spans="1:30" s="239" customFormat="1" ht="31.5" hidden="1" x14ac:dyDescent="0.25">
      <c r="A80" s="303">
        <v>72</v>
      </c>
      <c r="B80" s="231" t="s">
        <v>444</v>
      </c>
      <c r="C80" s="231" t="s">
        <v>814</v>
      </c>
      <c r="D80" s="304"/>
      <c r="E80" s="305"/>
      <c r="F80" s="305"/>
      <c r="G80" s="232"/>
      <c r="H80" s="232"/>
      <c r="I80" s="232"/>
      <c r="J80" s="234"/>
      <c r="K80" s="234"/>
      <c r="L80" s="234"/>
      <c r="M80" s="196">
        <f t="shared" si="15"/>
        <v>0</v>
      </c>
      <c r="N80" s="198">
        <f t="shared" si="16"/>
        <v>0</v>
      </c>
      <c r="O80" s="197">
        <f t="shared" si="17"/>
        <v>0</v>
      </c>
      <c r="P80" s="198">
        <f t="shared" si="18"/>
        <v>0</v>
      </c>
      <c r="Q80" s="198">
        <f t="shared" si="19"/>
        <v>0</v>
      </c>
      <c r="R80" s="197">
        <f t="shared" si="20"/>
        <v>0</v>
      </c>
      <c r="S80" s="198">
        <f t="shared" si="21"/>
        <v>0</v>
      </c>
      <c r="T80" s="198">
        <f t="shared" si="22"/>
        <v>0</v>
      </c>
      <c r="U80" s="198">
        <f t="shared" si="23"/>
        <v>0</v>
      </c>
      <c r="V80" s="197">
        <f t="shared" si="24"/>
        <v>0</v>
      </c>
      <c r="W80" s="198">
        <f t="shared" si="25"/>
        <v>0</v>
      </c>
      <c r="X80" s="289"/>
      <c r="Y80" s="289"/>
      <c r="Z80" s="289"/>
      <c r="AA80" s="289"/>
      <c r="AB80" s="289"/>
      <c r="AC80" s="289"/>
      <c r="AD80" s="343" t="e">
        <f t="shared" si="14"/>
        <v>#DIV/0!</v>
      </c>
    </row>
    <row r="81" spans="1:30" s="239" customFormat="1" ht="31.5" hidden="1" x14ac:dyDescent="0.25">
      <c r="A81" s="303">
        <v>73</v>
      </c>
      <c r="B81" s="231" t="s">
        <v>655</v>
      </c>
      <c r="C81" s="231" t="s">
        <v>9</v>
      </c>
      <c r="D81" s="304"/>
      <c r="E81" s="305"/>
      <c r="F81" s="305">
        <v>0</v>
      </c>
      <c r="G81" s="232"/>
      <c r="H81" s="232"/>
      <c r="I81" s="232">
        <v>0</v>
      </c>
      <c r="J81" s="234" t="e">
        <v>#DIV/0!</v>
      </c>
      <c r="K81" s="234" t="e">
        <v>#DIV/0!</v>
      </c>
      <c r="L81" s="234"/>
      <c r="M81" s="196">
        <f t="shared" si="15"/>
        <v>0</v>
      </c>
      <c r="N81" s="198">
        <f t="shared" si="16"/>
        <v>0</v>
      </c>
      <c r="O81" s="197">
        <f t="shared" si="17"/>
        <v>0</v>
      </c>
      <c r="P81" s="198">
        <f t="shared" si="18"/>
        <v>0</v>
      </c>
      <c r="Q81" s="198">
        <f t="shared" si="19"/>
        <v>0</v>
      </c>
      <c r="R81" s="197">
        <f t="shared" si="20"/>
        <v>0</v>
      </c>
      <c r="S81" s="198">
        <f t="shared" si="21"/>
        <v>0</v>
      </c>
      <c r="T81" s="198">
        <f t="shared" si="22"/>
        <v>0</v>
      </c>
      <c r="U81" s="198">
        <f t="shared" si="23"/>
        <v>0</v>
      </c>
      <c r="V81" s="197">
        <f t="shared" si="24"/>
        <v>0</v>
      </c>
      <c r="W81" s="198">
        <f t="shared" si="25"/>
        <v>0</v>
      </c>
      <c r="X81" s="289"/>
      <c r="Y81" s="289"/>
      <c r="Z81" s="289"/>
      <c r="AA81" s="289"/>
      <c r="AB81" s="289"/>
      <c r="AC81" s="289"/>
      <c r="AD81" s="343" t="e">
        <f t="shared" si="14"/>
        <v>#DIV/0!</v>
      </c>
    </row>
    <row r="82" spans="1:30" s="239" customFormat="1" ht="31.5" hidden="1" x14ac:dyDescent="0.25">
      <c r="A82" s="303">
        <v>74</v>
      </c>
      <c r="B82" s="231" t="s">
        <v>10</v>
      </c>
      <c r="C82" s="231" t="s">
        <v>9</v>
      </c>
      <c r="D82" s="304"/>
      <c r="E82" s="305"/>
      <c r="F82" s="305">
        <v>0</v>
      </c>
      <c r="G82" s="232"/>
      <c r="H82" s="232"/>
      <c r="I82" s="232">
        <v>0</v>
      </c>
      <c r="J82" s="234" t="e">
        <v>#DIV/0!</v>
      </c>
      <c r="K82" s="234" t="e">
        <v>#DIV/0!</v>
      </c>
      <c r="L82" s="234"/>
      <c r="M82" s="196">
        <f t="shared" si="15"/>
        <v>0</v>
      </c>
      <c r="N82" s="198">
        <f t="shared" si="16"/>
        <v>0</v>
      </c>
      <c r="O82" s="197">
        <f t="shared" si="17"/>
        <v>0</v>
      </c>
      <c r="P82" s="198">
        <f t="shared" si="18"/>
        <v>0</v>
      </c>
      <c r="Q82" s="198">
        <f t="shared" si="19"/>
        <v>0</v>
      </c>
      <c r="R82" s="197">
        <f t="shared" si="20"/>
        <v>0</v>
      </c>
      <c r="S82" s="198">
        <f t="shared" si="21"/>
        <v>0</v>
      </c>
      <c r="T82" s="198">
        <f t="shared" si="22"/>
        <v>0</v>
      </c>
      <c r="U82" s="198">
        <f t="shared" si="23"/>
        <v>0</v>
      </c>
      <c r="V82" s="197">
        <f t="shared" si="24"/>
        <v>0</v>
      </c>
      <c r="W82" s="198">
        <f t="shared" si="25"/>
        <v>0</v>
      </c>
      <c r="X82" s="289"/>
      <c r="Y82" s="289"/>
      <c r="Z82" s="289"/>
      <c r="AA82" s="289"/>
      <c r="AB82" s="289"/>
      <c r="AC82" s="289"/>
      <c r="AD82" s="343" t="e">
        <f t="shared" si="14"/>
        <v>#DIV/0!</v>
      </c>
    </row>
    <row r="83" spans="1:30" s="239" customFormat="1" hidden="1" x14ac:dyDescent="0.25">
      <c r="A83" s="303">
        <v>75</v>
      </c>
      <c r="B83" s="231" t="s">
        <v>2</v>
      </c>
      <c r="C83" s="231" t="s">
        <v>9</v>
      </c>
      <c r="D83" s="304"/>
      <c r="E83" s="305"/>
      <c r="F83" s="305">
        <v>0</v>
      </c>
      <c r="G83" s="232"/>
      <c r="H83" s="232"/>
      <c r="I83" s="232">
        <v>0</v>
      </c>
      <c r="J83" s="234" t="e">
        <v>#DIV/0!</v>
      </c>
      <c r="K83" s="234" t="e">
        <v>#DIV/0!</v>
      </c>
      <c r="L83" s="234"/>
      <c r="M83" s="196">
        <f t="shared" si="15"/>
        <v>0</v>
      </c>
      <c r="N83" s="198">
        <f t="shared" si="16"/>
        <v>0</v>
      </c>
      <c r="O83" s="197">
        <f t="shared" si="17"/>
        <v>0</v>
      </c>
      <c r="P83" s="198">
        <f t="shared" si="18"/>
        <v>0</v>
      </c>
      <c r="Q83" s="198">
        <f t="shared" si="19"/>
        <v>0</v>
      </c>
      <c r="R83" s="197">
        <f t="shared" si="20"/>
        <v>0</v>
      </c>
      <c r="S83" s="198">
        <f t="shared" si="21"/>
        <v>0</v>
      </c>
      <c r="T83" s="198">
        <f t="shared" si="22"/>
        <v>0</v>
      </c>
      <c r="U83" s="198">
        <f t="shared" si="23"/>
        <v>0</v>
      </c>
      <c r="V83" s="197">
        <f t="shared" si="24"/>
        <v>0</v>
      </c>
      <c r="W83" s="198">
        <f t="shared" si="25"/>
        <v>0</v>
      </c>
      <c r="X83" s="289"/>
      <c r="Y83" s="289"/>
      <c r="Z83" s="289"/>
      <c r="AA83" s="289"/>
      <c r="AB83" s="289"/>
      <c r="AC83" s="289"/>
      <c r="AD83" s="343" t="e">
        <f t="shared" si="14"/>
        <v>#DIV/0!</v>
      </c>
    </row>
    <row r="84" spans="1:30" s="239" customFormat="1" hidden="1" x14ac:dyDescent="0.25">
      <c r="A84" s="303">
        <v>76</v>
      </c>
      <c r="B84" s="231" t="s">
        <v>444</v>
      </c>
      <c r="C84" s="231" t="s">
        <v>9</v>
      </c>
      <c r="D84" s="304"/>
      <c r="E84" s="305"/>
      <c r="F84" s="305"/>
      <c r="G84" s="232"/>
      <c r="H84" s="232"/>
      <c r="I84" s="232"/>
      <c r="J84" s="234"/>
      <c r="K84" s="234"/>
      <c r="L84" s="234"/>
      <c r="M84" s="196">
        <f t="shared" si="15"/>
        <v>0</v>
      </c>
      <c r="N84" s="198">
        <f t="shared" si="16"/>
        <v>0</v>
      </c>
      <c r="O84" s="197">
        <f t="shared" si="17"/>
        <v>0</v>
      </c>
      <c r="P84" s="198">
        <f t="shared" si="18"/>
        <v>0</v>
      </c>
      <c r="Q84" s="198">
        <f t="shared" si="19"/>
        <v>0</v>
      </c>
      <c r="R84" s="197">
        <f t="shared" si="20"/>
        <v>0</v>
      </c>
      <c r="S84" s="198">
        <f t="shared" si="21"/>
        <v>0</v>
      </c>
      <c r="T84" s="198">
        <f t="shared" si="22"/>
        <v>0</v>
      </c>
      <c r="U84" s="198">
        <f t="shared" si="23"/>
        <v>0</v>
      </c>
      <c r="V84" s="197">
        <f t="shared" si="24"/>
        <v>0</v>
      </c>
      <c r="W84" s="198">
        <f t="shared" si="25"/>
        <v>0</v>
      </c>
      <c r="X84" s="289"/>
      <c r="Y84" s="289"/>
      <c r="Z84" s="289"/>
      <c r="AA84" s="289"/>
      <c r="AB84" s="289"/>
      <c r="AC84" s="289"/>
      <c r="AD84" s="343" t="e">
        <f t="shared" si="14"/>
        <v>#DIV/0!</v>
      </c>
    </row>
    <row r="85" spans="1:30" s="239" customFormat="1" ht="63" hidden="1" x14ac:dyDescent="0.25">
      <c r="A85" s="303">
        <v>77</v>
      </c>
      <c r="B85" s="231" t="s">
        <v>676</v>
      </c>
      <c r="C85" s="231" t="s">
        <v>55</v>
      </c>
      <c r="D85" s="304"/>
      <c r="E85" s="305"/>
      <c r="F85" s="305">
        <v>40.01</v>
      </c>
      <c r="G85" s="232"/>
      <c r="H85" s="232"/>
      <c r="I85" s="232">
        <v>0</v>
      </c>
      <c r="J85" s="234" t="e">
        <v>#DIV/0!</v>
      </c>
      <c r="K85" s="234" t="e">
        <v>#DIV/0!</v>
      </c>
      <c r="L85" s="234">
        <v>0</v>
      </c>
      <c r="M85" s="196">
        <f t="shared" si="15"/>
        <v>0</v>
      </c>
      <c r="N85" s="198">
        <f t="shared" si="16"/>
        <v>0</v>
      </c>
      <c r="O85" s="197">
        <f t="shared" si="17"/>
        <v>0</v>
      </c>
      <c r="P85" s="198">
        <f t="shared" si="18"/>
        <v>0</v>
      </c>
      <c r="Q85" s="198">
        <f t="shared" si="19"/>
        <v>0</v>
      </c>
      <c r="R85" s="197">
        <f t="shared" si="20"/>
        <v>0</v>
      </c>
      <c r="S85" s="198">
        <f t="shared" si="21"/>
        <v>0</v>
      </c>
      <c r="T85" s="198">
        <f t="shared" si="22"/>
        <v>0</v>
      </c>
      <c r="U85" s="198">
        <f t="shared" si="23"/>
        <v>0</v>
      </c>
      <c r="V85" s="197">
        <f t="shared" si="24"/>
        <v>0</v>
      </c>
      <c r="W85" s="198">
        <f t="shared" si="25"/>
        <v>0</v>
      </c>
      <c r="X85" s="289"/>
      <c r="Y85" s="289"/>
      <c r="Z85" s="289"/>
      <c r="AA85" s="289"/>
      <c r="AB85" s="289"/>
      <c r="AC85" s="289"/>
      <c r="AD85" s="343" t="e">
        <f t="shared" si="14"/>
        <v>#DIV/0!</v>
      </c>
    </row>
    <row r="86" spans="1:30" s="239" customFormat="1" ht="47.25" hidden="1" x14ac:dyDescent="0.25">
      <c r="A86" s="303">
        <v>78</v>
      </c>
      <c r="B86" s="231" t="s">
        <v>677</v>
      </c>
      <c r="C86" s="231" t="s">
        <v>55</v>
      </c>
      <c r="D86" s="304">
        <v>163.6</v>
      </c>
      <c r="E86" s="305">
        <v>163.6</v>
      </c>
      <c r="F86" s="305">
        <v>163.6</v>
      </c>
      <c r="G86" s="232">
        <v>37</v>
      </c>
      <c r="H86" s="232">
        <v>73</v>
      </c>
      <c r="I86" s="232">
        <v>7</v>
      </c>
      <c r="J86" s="234">
        <v>0.22616136919315405</v>
      </c>
      <c r="K86" s="234">
        <v>0.44621026894865529</v>
      </c>
      <c r="L86" s="234">
        <v>4.2787286063569685E-2</v>
      </c>
      <c r="M86" s="196">
        <f t="shared" si="15"/>
        <v>0</v>
      </c>
      <c r="N86" s="198">
        <f t="shared" si="16"/>
        <v>0</v>
      </c>
      <c r="O86" s="197">
        <f t="shared" si="17"/>
        <v>0</v>
      </c>
      <c r="P86" s="198">
        <f t="shared" si="18"/>
        <v>0</v>
      </c>
      <c r="Q86" s="198">
        <f t="shared" si="19"/>
        <v>0</v>
      </c>
      <c r="R86" s="197">
        <f t="shared" si="20"/>
        <v>0</v>
      </c>
      <c r="S86" s="198">
        <f t="shared" si="21"/>
        <v>0</v>
      </c>
      <c r="T86" s="198">
        <f t="shared" si="22"/>
        <v>0</v>
      </c>
      <c r="U86" s="198">
        <f t="shared" si="23"/>
        <v>0</v>
      </c>
      <c r="V86" s="197">
        <f t="shared" si="24"/>
        <v>0</v>
      </c>
      <c r="W86" s="198">
        <f t="shared" si="25"/>
        <v>0</v>
      </c>
      <c r="X86" s="289"/>
      <c r="Y86" s="289"/>
      <c r="Z86" s="289"/>
      <c r="AA86" s="289"/>
      <c r="AB86" s="289">
        <v>2</v>
      </c>
      <c r="AC86" s="289">
        <v>0</v>
      </c>
      <c r="AD86" s="343">
        <f t="shared" si="14"/>
        <v>0</v>
      </c>
    </row>
    <row r="87" spans="1:30" s="239" customFormat="1" hidden="1" x14ac:dyDescent="0.25">
      <c r="A87" s="303">
        <v>79</v>
      </c>
      <c r="B87" s="231" t="s">
        <v>2</v>
      </c>
      <c r="C87" s="231" t="s">
        <v>55</v>
      </c>
      <c r="D87" s="304"/>
      <c r="E87" s="305"/>
      <c r="F87" s="305">
        <v>91.68</v>
      </c>
      <c r="G87" s="232"/>
      <c r="H87" s="232"/>
      <c r="I87" s="232">
        <v>0</v>
      </c>
      <c r="J87" s="234" t="e">
        <v>#DIV/0!</v>
      </c>
      <c r="K87" s="234" t="e">
        <v>#DIV/0!</v>
      </c>
      <c r="L87" s="234">
        <v>0</v>
      </c>
      <c r="M87" s="196">
        <f t="shared" si="15"/>
        <v>0</v>
      </c>
      <c r="N87" s="198">
        <f t="shared" si="16"/>
        <v>0</v>
      </c>
      <c r="O87" s="197">
        <f t="shared" si="17"/>
        <v>0</v>
      </c>
      <c r="P87" s="198">
        <f t="shared" si="18"/>
        <v>0</v>
      </c>
      <c r="Q87" s="198">
        <f t="shared" si="19"/>
        <v>0</v>
      </c>
      <c r="R87" s="197">
        <f t="shared" si="20"/>
        <v>0</v>
      </c>
      <c r="S87" s="198">
        <f t="shared" si="21"/>
        <v>0</v>
      </c>
      <c r="T87" s="198">
        <f t="shared" si="22"/>
        <v>0</v>
      </c>
      <c r="U87" s="198">
        <f t="shared" si="23"/>
        <v>0</v>
      </c>
      <c r="V87" s="197">
        <f t="shared" si="24"/>
        <v>0</v>
      </c>
      <c r="W87" s="198">
        <f t="shared" si="25"/>
        <v>0</v>
      </c>
      <c r="X87" s="289"/>
      <c r="Y87" s="289"/>
      <c r="Z87" s="289"/>
      <c r="AA87" s="289"/>
      <c r="AB87" s="289"/>
      <c r="AC87" s="289"/>
      <c r="AD87" s="343" t="e">
        <f t="shared" si="14"/>
        <v>#DIV/0!</v>
      </c>
    </row>
    <row r="88" spans="1:30" s="239" customFormat="1" hidden="1" x14ac:dyDescent="0.25">
      <c r="A88" s="303">
        <v>80</v>
      </c>
      <c r="B88" s="231" t="s">
        <v>57</v>
      </c>
      <c r="C88" s="231" t="s">
        <v>55</v>
      </c>
      <c r="D88" s="304"/>
      <c r="E88" s="305"/>
      <c r="F88" s="305">
        <v>63.43</v>
      </c>
      <c r="G88" s="232"/>
      <c r="H88" s="232"/>
      <c r="I88" s="232">
        <v>0</v>
      </c>
      <c r="J88" s="234" t="e">
        <v>#DIV/0!</v>
      </c>
      <c r="K88" s="234" t="e">
        <v>#DIV/0!</v>
      </c>
      <c r="L88" s="234">
        <v>0</v>
      </c>
      <c r="M88" s="196">
        <f t="shared" si="15"/>
        <v>0</v>
      </c>
      <c r="N88" s="198">
        <f t="shared" si="16"/>
        <v>0</v>
      </c>
      <c r="O88" s="197">
        <f t="shared" si="17"/>
        <v>0</v>
      </c>
      <c r="P88" s="198">
        <f t="shared" si="18"/>
        <v>0</v>
      </c>
      <c r="Q88" s="198">
        <f t="shared" si="19"/>
        <v>0</v>
      </c>
      <c r="R88" s="197">
        <f t="shared" si="20"/>
        <v>0</v>
      </c>
      <c r="S88" s="198">
        <f t="shared" si="21"/>
        <v>0</v>
      </c>
      <c r="T88" s="198">
        <f t="shared" si="22"/>
        <v>0</v>
      </c>
      <c r="U88" s="198">
        <f t="shared" si="23"/>
        <v>0</v>
      </c>
      <c r="V88" s="197">
        <f t="shared" si="24"/>
        <v>0</v>
      </c>
      <c r="W88" s="198">
        <f t="shared" si="25"/>
        <v>0</v>
      </c>
      <c r="X88" s="289"/>
      <c r="Y88" s="289"/>
      <c r="Z88" s="289"/>
      <c r="AA88" s="289"/>
      <c r="AB88" s="289"/>
      <c r="AC88" s="289"/>
      <c r="AD88" s="343" t="e">
        <f t="shared" si="14"/>
        <v>#DIV/0!</v>
      </c>
    </row>
    <row r="89" spans="1:30" s="239" customFormat="1" ht="47.25" x14ac:dyDescent="0.25">
      <c r="A89" s="303">
        <v>81</v>
      </c>
      <c r="B89" s="231" t="s">
        <v>86</v>
      </c>
      <c r="C89" s="231" t="s">
        <v>868</v>
      </c>
      <c r="D89" s="304">
        <v>39.6</v>
      </c>
      <c r="E89" s="305">
        <v>39.6</v>
      </c>
      <c r="F89" s="305">
        <v>39.6</v>
      </c>
      <c r="G89" s="232">
        <v>71</v>
      </c>
      <c r="H89" s="232">
        <v>108</v>
      </c>
      <c r="I89" s="232">
        <v>82</v>
      </c>
      <c r="J89" s="234">
        <v>1.7929292929292928</v>
      </c>
      <c r="K89" s="351">
        <v>2.7272727272727271</v>
      </c>
      <c r="L89" s="351">
        <v>2.0707070707070705</v>
      </c>
      <c r="M89" s="196">
        <f t="shared" si="15"/>
        <v>7</v>
      </c>
      <c r="N89" s="198">
        <f t="shared" si="16"/>
        <v>5</v>
      </c>
      <c r="O89" s="197">
        <f t="shared" si="17"/>
        <v>5.74</v>
      </c>
      <c r="P89" s="198">
        <f t="shared" si="18"/>
        <v>1</v>
      </c>
      <c r="Q89" s="198">
        <f t="shared" si="19"/>
        <v>0</v>
      </c>
      <c r="R89" s="197">
        <f t="shared" si="20"/>
        <v>1.25</v>
      </c>
      <c r="S89" s="198">
        <f t="shared" si="21"/>
        <v>25</v>
      </c>
      <c r="T89" s="198">
        <f t="shared" si="22"/>
        <v>3</v>
      </c>
      <c r="U89" s="198">
        <f t="shared" si="23"/>
        <v>1</v>
      </c>
      <c r="V89" s="197">
        <f t="shared" si="24"/>
        <v>1</v>
      </c>
      <c r="W89" s="198">
        <f t="shared" si="25"/>
        <v>20</v>
      </c>
      <c r="X89" s="289">
        <v>6</v>
      </c>
      <c r="Y89" s="289">
        <v>1</v>
      </c>
      <c r="Z89" s="289">
        <v>1</v>
      </c>
      <c r="AA89" s="289">
        <v>1</v>
      </c>
      <c r="AB89" s="289">
        <v>7</v>
      </c>
      <c r="AC89" s="289">
        <v>1</v>
      </c>
      <c r="AD89" s="343">
        <f t="shared" si="14"/>
        <v>14.285714285714286</v>
      </c>
    </row>
    <row r="90" spans="1:30" s="239" customFormat="1" hidden="1" x14ac:dyDescent="0.25">
      <c r="A90" s="303">
        <v>82</v>
      </c>
      <c r="B90" s="231" t="s">
        <v>444</v>
      </c>
      <c r="C90" s="231" t="s">
        <v>55</v>
      </c>
      <c r="D90" s="304"/>
      <c r="E90" s="305"/>
      <c r="F90" s="305"/>
      <c r="G90" s="232"/>
      <c r="H90" s="232"/>
      <c r="I90" s="232"/>
      <c r="J90" s="234"/>
      <c r="K90" s="234"/>
      <c r="L90" s="234"/>
      <c r="M90" s="196">
        <f t="shared" si="15"/>
        <v>0</v>
      </c>
      <c r="N90" s="198">
        <f t="shared" si="16"/>
        <v>0</v>
      </c>
      <c r="O90" s="197">
        <f t="shared" si="17"/>
        <v>0</v>
      </c>
      <c r="P90" s="198">
        <f t="shared" si="18"/>
        <v>0</v>
      </c>
      <c r="Q90" s="198">
        <f t="shared" si="19"/>
        <v>0</v>
      </c>
      <c r="R90" s="197">
        <f t="shared" si="20"/>
        <v>0</v>
      </c>
      <c r="S90" s="198">
        <f t="shared" si="21"/>
        <v>0</v>
      </c>
      <c r="T90" s="198">
        <f t="shared" si="22"/>
        <v>0</v>
      </c>
      <c r="U90" s="198">
        <f t="shared" si="23"/>
        <v>0</v>
      </c>
      <c r="V90" s="197">
        <f t="shared" si="24"/>
        <v>0</v>
      </c>
      <c r="W90" s="198">
        <f t="shared" si="25"/>
        <v>0</v>
      </c>
      <c r="X90" s="289"/>
      <c r="Y90" s="289"/>
      <c r="Z90" s="289"/>
      <c r="AA90" s="289"/>
      <c r="AB90" s="289"/>
      <c r="AC90" s="289"/>
      <c r="AD90" s="343" t="e">
        <f t="shared" si="14"/>
        <v>#DIV/0!</v>
      </c>
    </row>
    <row r="91" spans="1:30" s="239" customFormat="1" ht="31.5" hidden="1" x14ac:dyDescent="0.25">
      <c r="A91" s="303">
        <v>83</v>
      </c>
      <c r="B91" s="231" t="s">
        <v>681</v>
      </c>
      <c r="C91" s="231" t="s">
        <v>679</v>
      </c>
      <c r="D91" s="304"/>
      <c r="E91" s="305"/>
      <c r="F91" s="305">
        <v>0</v>
      </c>
      <c r="G91" s="232"/>
      <c r="H91" s="232"/>
      <c r="I91" s="232">
        <v>0</v>
      </c>
      <c r="J91" s="234" t="e">
        <v>#DIV/0!</v>
      </c>
      <c r="K91" s="234" t="e">
        <v>#DIV/0!</v>
      </c>
      <c r="L91" s="234"/>
      <c r="M91" s="196">
        <f t="shared" si="15"/>
        <v>0</v>
      </c>
      <c r="N91" s="198">
        <f t="shared" si="16"/>
        <v>0</v>
      </c>
      <c r="O91" s="197">
        <f t="shared" si="17"/>
        <v>0</v>
      </c>
      <c r="P91" s="198">
        <f t="shared" si="18"/>
        <v>0</v>
      </c>
      <c r="Q91" s="198">
        <f t="shared" si="19"/>
        <v>0</v>
      </c>
      <c r="R91" s="197">
        <f t="shared" si="20"/>
        <v>0</v>
      </c>
      <c r="S91" s="198">
        <f t="shared" si="21"/>
        <v>0</v>
      </c>
      <c r="T91" s="198">
        <f t="shared" si="22"/>
        <v>0</v>
      </c>
      <c r="U91" s="198">
        <f t="shared" si="23"/>
        <v>0</v>
      </c>
      <c r="V91" s="197">
        <f t="shared" si="24"/>
        <v>0</v>
      </c>
      <c r="W91" s="198">
        <f t="shared" si="25"/>
        <v>0</v>
      </c>
      <c r="X91" s="289"/>
      <c r="Y91" s="289"/>
      <c r="Z91" s="289"/>
      <c r="AA91" s="289"/>
      <c r="AB91" s="289"/>
      <c r="AC91" s="289"/>
      <c r="AD91" s="343" t="e">
        <f t="shared" si="14"/>
        <v>#DIV/0!</v>
      </c>
    </row>
    <row r="92" spans="1:30" s="239" customFormat="1" ht="31.5" hidden="1" x14ac:dyDescent="0.25">
      <c r="A92" s="303">
        <v>84</v>
      </c>
      <c r="B92" s="231" t="s">
        <v>60</v>
      </c>
      <c r="C92" s="231" t="s">
        <v>679</v>
      </c>
      <c r="D92" s="304"/>
      <c r="E92" s="305"/>
      <c r="F92" s="305">
        <v>0</v>
      </c>
      <c r="G92" s="232"/>
      <c r="H92" s="232"/>
      <c r="I92" s="232">
        <v>0</v>
      </c>
      <c r="J92" s="234" t="e">
        <v>#DIV/0!</v>
      </c>
      <c r="K92" s="234" t="e">
        <v>#DIV/0!</v>
      </c>
      <c r="L92" s="234"/>
      <c r="M92" s="196">
        <f t="shared" si="15"/>
        <v>0</v>
      </c>
      <c r="N92" s="198">
        <f t="shared" si="16"/>
        <v>0</v>
      </c>
      <c r="O92" s="197">
        <f t="shared" si="17"/>
        <v>0</v>
      </c>
      <c r="P92" s="198">
        <f t="shared" si="18"/>
        <v>0</v>
      </c>
      <c r="Q92" s="198">
        <f t="shared" si="19"/>
        <v>0</v>
      </c>
      <c r="R92" s="197">
        <f t="shared" si="20"/>
        <v>0</v>
      </c>
      <c r="S92" s="198">
        <f t="shared" si="21"/>
        <v>0</v>
      </c>
      <c r="T92" s="198">
        <f t="shared" si="22"/>
        <v>0</v>
      </c>
      <c r="U92" s="198">
        <f t="shared" si="23"/>
        <v>0</v>
      </c>
      <c r="V92" s="197">
        <f t="shared" si="24"/>
        <v>0</v>
      </c>
      <c r="W92" s="198">
        <f t="shared" si="25"/>
        <v>0</v>
      </c>
      <c r="X92" s="289"/>
      <c r="Y92" s="289"/>
      <c r="Z92" s="289"/>
      <c r="AA92" s="289"/>
      <c r="AB92" s="289"/>
      <c r="AC92" s="289"/>
      <c r="AD92" s="343" t="e">
        <f t="shared" si="14"/>
        <v>#DIV/0!</v>
      </c>
    </row>
    <row r="93" spans="1:30" s="239" customFormat="1" ht="31.5" hidden="1" x14ac:dyDescent="0.25">
      <c r="A93" s="303">
        <v>85</v>
      </c>
      <c r="B93" s="231" t="s">
        <v>59</v>
      </c>
      <c r="C93" s="231" t="s">
        <v>679</v>
      </c>
      <c r="D93" s="304"/>
      <c r="E93" s="305"/>
      <c r="F93" s="305">
        <v>0</v>
      </c>
      <c r="G93" s="232"/>
      <c r="H93" s="232"/>
      <c r="I93" s="232">
        <v>0</v>
      </c>
      <c r="J93" s="234" t="e">
        <v>#DIV/0!</v>
      </c>
      <c r="K93" s="234" t="e">
        <v>#DIV/0!</v>
      </c>
      <c r="L93" s="234"/>
      <c r="M93" s="196">
        <f t="shared" si="15"/>
        <v>0</v>
      </c>
      <c r="N93" s="198">
        <f t="shared" si="16"/>
        <v>0</v>
      </c>
      <c r="O93" s="197">
        <f t="shared" si="17"/>
        <v>0</v>
      </c>
      <c r="P93" s="198">
        <f t="shared" si="18"/>
        <v>0</v>
      </c>
      <c r="Q93" s="198">
        <f t="shared" si="19"/>
        <v>0</v>
      </c>
      <c r="R93" s="197">
        <f t="shared" si="20"/>
        <v>0</v>
      </c>
      <c r="S93" s="198">
        <f t="shared" si="21"/>
        <v>0</v>
      </c>
      <c r="T93" s="198">
        <f t="shared" si="22"/>
        <v>0</v>
      </c>
      <c r="U93" s="198">
        <f t="shared" si="23"/>
        <v>0</v>
      </c>
      <c r="V93" s="197">
        <f t="shared" si="24"/>
        <v>0</v>
      </c>
      <c r="W93" s="198">
        <f t="shared" si="25"/>
        <v>0</v>
      </c>
      <c r="X93" s="289"/>
      <c r="Y93" s="289"/>
      <c r="Z93" s="289"/>
      <c r="AA93" s="289"/>
      <c r="AB93" s="289"/>
      <c r="AC93" s="289"/>
      <c r="AD93" s="343" t="e">
        <f t="shared" si="14"/>
        <v>#DIV/0!</v>
      </c>
    </row>
    <row r="94" spans="1:30" s="239" customFormat="1" ht="31.5" hidden="1" x14ac:dyDescent="0.25">
      <c r="A94" s="303">
        <v>86</v>
      </c>
      <c r="B94" s="231" t="s">
        <v>680</v>
      </c>
      <c r="C94" s="231" t="s">
        <v>679</v>
      </c>
      <c r="D94" s="304"/>
      <c r="E94" s="305"/>
      <c r="F94" s="305">
        <v>0</v>
      </c>
      <c r="G94" s="232"/>
      <c r="H94" s="232"/>
      <c r="I94" s="232">
        <v>0</v>
      </c>
      <c r="J94" s="234" t="e">
        <v>#DIV/0!</v>
      </c>
      <c r="K94" s="234" t="e">
        <v>#DIV/0!</v>
      </c>
      <c r="L94" s="234"/>
      <c r="M94" s="196">
        <f t="shared" si="15"/>
        <v>0</v>
      </c>
      <c r="N94" s="198">
        <f t="shared" si="16"/>
        <v>0</v>
      </c>
      <c r="O94" s="197">
        <f t="shared" si="17"/>
        <v>0</v>
      </c>
      <c r="P94" s="198">
        <f t="shared" si="18"/>
        <v>0</v>
      </c>
      <c r="Q94" s="198">
        <f t="shared" si="19"/>
        <v>0</v>
      </c>
      <c r="R94" s="197">
        <f t="shared" si="20"/>
        <v>0</v>
      </c>
      <c r="S94" s="198">
        <f t="shared" si="21"/>
        <v>0</v>
      </c>
      <c r="T94" s="198">
        <f t="shared" si="22"/>
        <v>0</v>
      </c>
      <c r="U94" s="198">
        <f t="shared" si="23"/>
        <v>0</v>
      </c>
      <c r="V94" s="197">
        <f t="shared" si="24"/>
        <v>0</v>
      </c>
      <c r="W94" s="198">
        <f t="shared" si="25"/>
        <v>0</v>
      </c>
      <c r="X94" s="289"/>
      <c r="Y94" s="289"/>
      <c r="Z94" s="289"/>
      <c r="AA94" s="289"/>
      <c r="AB94" s="289"/>
      <c r="AC94" s="289"/>
      <c r="AD94" s="343" t="e">
        <f t="shared" si="14"/>
        <v>#DIV/0!</v>
      </c>
    </row>
    <row r="95" spans="1:30" s="239" customFormat="1" hidden="1" x14ac:dyDescent="0.25">
      <c r="A95" s="303">
        <v>87</v>
      </c>
      <c r="B95" s="231" t="s">
        <v>2</v>
      </c>
      <c r="C95" s="231" t="s">
        <v>679</v>
      </c>
      <c r="D95" s="304"/>
      <c r="E95" s="305"/>
      <c r="F95" s="305">
        <v>0</v>
      </c>
      <c r="G95" s="232"/>
      <c r="H95" s="232"/>
      <c r="I95" s="232">
        <v>0</v>
      </c>
      <c r="J95" s="234" t="e">
        <v>#DIV/0!</v>
      </c>
      <c r="K95" s="234" t="e">
        <v>#DIV/0!</v>
      </c>
      <c r="L95" s="234"/>
      <c r="M95" s="196">
        <f t="shared" si="15"/>
        <v>0</v>
      </c>
      <c r="N95" s="198">
        <f t="shared" si="16"/>
        <v>0</v>
      </c>
      <c r="O95" s="197">
        <f t="shared" si="17"/>
        <v>0</v>
      </c>
      <c r="P95" s="198">
        <f t="shared" si="18"/>
        <v>0</v>
      </c>
      <c r="Q95" s="198">
        <f t="shared" si="19"/>
        <v>0</v>
      </c>
      <c r="R95" s="197">
        <f t="shared" si="20"/>
        <v>0</v>
      </c>
      <c r="S95" s="198">
        <f t="shared" si="21"/>
        <v>0</v>
      </c>
      <c r="T95" s="198">
        <f t="shared" si="22"/>
        <v>0</v>
      </c>
      <c r="U95" s="198">
        <f t="shared" si="23"/>
        <v>0</v>
      </c>
      <c r="V95" s="197">
        <f t="shared" si="24"/>
        <v>0</v>
      </c>
      <c r="W95" s="198">
        <f t="shared" si="25"/>
        <v>0</v>
      </c>
      <c r="X95" s="289"/>
      <c r="Y95" s="289"/>
      <c r="Z95" s="289"/>
      <c r="AA95" s="289"/>
      <c r="AB95" s="289"/>
      <c r="AC95" s="289"/>
      <c r="AD95" s="343" t="e">
        <f t="shared" si="14"/>
        <v>#DIV/0!</v>
      </c>
    </row>
    <row r="96" spans="1:30" s="239" customFormat="1" ht="31.5" hidden="1" x14ac:dyDescent="0.25">
      <c r="A96" s="303">
        <v>88</v>
      </c>
      <c r="B96" s="231" t="s">
        <v>682</v>
      </c>
      <c r="C96" s="231" t="s">
        <v>679</v>
      </c>
      <c r="D96" s="304"/>
      <c r="E96" s="305"/>
      <c r="F96" s="305">
        <v>0</v>
      </c>
      <c r="G96" s="232"/>
      <c r="H96" s="232"/>
      <c r="I96" s="232">
        <v>0</v>
      </c>
      <c r="J96" s="234" t="e">
        <v>#DIV/0!</v>
      </c>
      <c r="K96" s="234" t="e">
        <v>#DIV/0!</v>
      </c>
      <c r="L96" s="234"/>
      <c r="M96" s="196">
        <f t="shared" si="15"/>
        <v>0</v>
      </c>
      <c r="N96" s="198">
        <f t="shared" si="16"/>
        <v>0</v>
      </c>
      <c r="O96" s="197">
        <f t="shared" si="17"/>
        <v>0</v>
      </c>
      <c r="P96" s="198">
        <f t="shared" si="18"/>
        <v>0</v>
      </c>
      <c r="Q96" s="198">
        <f t="shared" si="19"/>
        <v>0</v>
      </c>
      <c r="R96" s="197">
        <f t="shared" si="20"/>
        <v>0</v>
      </c>
      <c r="S96" s="198">
        <f t="shared" si="21"/>
        <v>0</v>
      </c>
      <c r="T96" s="198">
        <f t="shared" si="22"/>
        <v>0</v>
      </c>
      <c r="U96" s="198">
        <f t="shared" si="23"/>
        <v>0</v>
      </c>
      <c r="V96" s="197">
        <f t="shared" si="24"/>
        <v>0</v>
      </c>
      <c r="W96" s="198">
        <f t="shared" si="25"/>
        <v>0</v>
      </c>
      <c r="X96" s="289"/>
      <c r="Y96" s="289"/>
      <c r="Z96" s="289"/>
      <c r="AA96" s="289"/>
      <c r="AB96" s="289"/>
      <c r="AC96" s="289"/>
      <c r="AD96" s="343" t="e">
        <f t="shared" si="14"/>
        <v>#DIV/0!</v>
      </c>
    </row>
    <row r="97" spans="1:30" s="239" customFormat="1" ht="31.5" hidden="1" x14ac:dyDescent="0.25">
      <c r="A97" s="303">
        <v>89</v>
      </c>
      <c r="B97" s="231" t="s">
        <v>683</v>
      </c>
      <c r="C97" s="231" t="s">
        <v>679</v>
      </c>
      <c r="D97" s="304"/>
      <c r="E97" s="305"/>
      <c r="F97" s="305">
        <v>0</v>
      </c>
      <c r="G97" s="232"/>
      <c r="H97" s="232"/>
      <c r="I97" s="232">
        <v>0</v>
      </c>
      <c r="J97" s="234" t="e">
        <v>#DIV/0!</v>
      </c>
      <c r="K97" s="234" t="e">
        <v>#DIV/0!</v>
      </c>
      <c r="L97" s="234"/>
      <c r="M97" s="196">
        <f t="shared" si="15"/>
        <v>0</v>
      </c>
      <c r="N97" s="198">
        <f t="shared" si="16"/>
        <v>0</v>
      </c>
      <c r="O97" s="197">
        <f t="shared" si="17"/>
        <v>0</v>
      </c>
      <c r="P97" s="198">
        <f t="shared" si="18"/>
        <v>0</v>
      </c>
      <c r="Q97" s="198">
        <f t="shared" si="19"/>
        <v>0</v>
      </c>
      <c r="R97" s="197">
        <f t="shared" si="20"/>
        <v>0</v>
      </c>
      <c r="S97" s="198">
        <f t="shared" si="21"/>
        <v>0</v>
      </c>
      <c r="T97" s="198">
        <f t="shared" si="22"/>
        <v>0</v>
      </c>
      <c r="U97" s="198">
        <f t="shared" si="23"/>
        <v>0</v>
      </c>
      <c r="V97" s="197">
        <f t="shared" si="24"/>
        <v>0</v>
      </c>
      <c r="W97" s="198">
        <f t="shared" si="25"/>
        <v>0</v>
      </c>
      <c r="X97" s="289"/>
      <c r="Y97" s="289"/>
      <c r="Z97" s="289"/>
      <c r="AA97" s="289"/>
      <c r="AB97" s="289"/>
      <c r="AC97" s="289"/>
      <c r="AD97" s="343" t="e">
        <f t="shared" si="14"/>
        <v>#DIV/0!</v>
      </c>
    </row>
    <row r="98" spans="1:30" s="239" customFormat="1" ht="31.5" hidden="1" x14ac:dyDescent="0.25">
      <c r="A98" s="303">
        <v>90</v>
      </c>
      <c r="B98" s="231" t="s">
        <v>685</v>
      </c>
      <c r="C98" s="231" t="s">
        <v>679</v>
      </c>
      <c r="D98" s="304"/>
      <c r="E98" s="305"/>
      <c r="F98" s="305">
        <v>0</v>
      </c>
      <c r="G98" s="232"/>
      <c r="H98" s="232"/>
      <c r="I98" s="232">
        <v>0</v>
      </c>
      <c r="J98" s="234" t="e">
        <v>#DIV/0!</v>
      </c>
      <c r="K98" s="234" t="e">
        <v>#DIV/0!</v>
      </c>
      <c r="L98" s="234"/>
      <c r="M98" s="196">
        <f t="shared" si="15"/>
        <v>0</v>
      </c>
      <c r="N98" s="198">
        <f t="shared" si="16"/>
        <v>0</v>
      </c>
      <c r="O98" s="197">
        <f t="shared" si="17"/>
        <v>0</v>
      </c>
      <c r="P98" s="198">
        <f t="shared" si="18"/>
        <v>0</v>
      </c>
      <c r="Q98" s="198">
        <f t="shared" si="19"/>
        <v>0</v>
      </c>
      <c r="R98" s="197">
        <f t="shared" si="20"/>
        <v>0</v>
      </c>
      <c r="S98" s="198">
        <f t="shared" si="21"/>
        <v>0</v>
      </c>
      <c r="T98" s="198">
        <f t="shared" si="22"/>
        <v>0</v>
      </c>
      <c r="U98" s="198">
        <f t="shared" si="23"/>
        <v>0</v>
      </c>
      <c r="V98" s="197">
        <f t="shared" si="24"/>
        <v>0</v>
      </c>
      <c r="W98" s="198">
        <f t="shared" si="25"/>
        <v>0</v>
      </c>
      <c r="X98" s="289"/>
      <c r="Y98" s="289"/>
      <c r="Z98" s="289"/>
      <c r="AA98" s="289"/>
      <c r="AB98" s="289"/>
      <c r="AC98" s="289"/>
      <c r="AD98" s="343" t="e">
        <f t="shared" si="14"/>
        <v>#DIV/0!</v>
      </c>
    </row>
    <row r="99" spans="1:30" s="239" customFormat="1" ht="31.5" hidden="1" x14ac:dyDescent="0.25">
      <c r="A99" s="303">
        <v>91</v>
      </c>
      <c r="B99" s="231" t="s">
        <v>686</v>
      </c>
      <c r="C99" s="231" t="s">
        <v>679</v>
      </c>
      <c r="D99" s="304"/>
      <c r="E99" s="305"/>
      <c r="F99" s="305">
        <v>0</v>
      </c>
      <c r="G99" s="232"/>
      <c r="H99" s="232"/>
      <c r="I99" s="232">
        <v>0</v>
      </c>
      <c r="J99" s="234" t="e">
        <v>#DIV/0!</v>
      </c>
      <c r="K99" s="234" t="e">
        <v>#DIV/0!</v>
      </c>
      <c r="L99" s="234"/>
      <c r="M99" s="196">
        <f t="shared" si="15"/>
        <v>0</v>
      </c>
      <c r="N99" s="198">
        <f t="shared" si="16"/>
        <v>0</v>
      </c>
      <c r="O99" s="197">
        <f t="shared" si="17"/>
        <v>0</v>
      </c>
      <c r="P99" s="198">
        <f t="shared" si="18"/>
        <v>0</v>
      </c>
      <c r="Q99" s="198">
        <f t="shared" si="19"/>
        <v>0</v>
      </c>
      <c r="R99" s="197">
        <f t="shared" si="20"/>
        <v>0</v>
      </c>
      <c r="S99" s="198">
        <f t="shared" si="21"/>
        <v>0</v>
      </c>
      <c r="T99" s="198">
        <f t="shared" si="22"/>
        <v>0</v>
      </c>
      <c r="U99" s="198">
        <f t="shared" si="23"/>
        <v>0</v>
      </c>
      <c r="V99" s="197">
        <f t="shared" si="24"/>
        <v>0</v>
      </c>
      <c r="W99" s="198">
        <f t="shared" si="25"/>
        <v>0</v>
      </c>
      <c r="X99" s="289"/>
      <c r="Y99" s="289"/>
      <c r="Z99" s="289"/>
      <c r="AA99" s="289"/>
      <c r="AB99" s="289"/>
      <c r="AC99" s="289"/>
      <c r="AD99" s="343" t="e">
        <f t="shared" si="14"/>
        <v>#DIV/0!</v>
      </c>
    </row>
    <row r="100" spans="1:30" s="239" customFormat="1" ht="31.5" hidden="1" x14ac:dyDescent="0.25">
      <c r="A100" s="303">
        <v>92</v>
      </c>
      <c r="B100" s="231" t="s">
        <v>92</v>
      </c>
      <c r="C100" s="231" t="s">
        <v>679</v>
      </c>
      <c r="D100" s="304"/>
      <c r="E100" s="305"/>
      <c r="F100" s="305">
        <v>0</v>
      </c>
      <c r="G100" s="232"/>
      <c r="H100" s="232"/>
      <c r="I100" s="232">
        <v>0</v>
      </c>
      <c r="J100" s="234" t="e">
        <v>#DIV/0!</v>
      </c>
      <c r="K100" s="234" t="e">
        <v>#DIV/0!</v>
      </c>
      <c r="L100" s="234"/>
      <c r="M100" s="196">
        <f t="shared" si="15"/>
        <v>0</v>
      </c>
      <c r="N100" s="198">
        <f t="shared" si="16"/>
        <v>0</v>
      </c>
      <c r="O100" s="197">
        <f t="shared" si="17"/>
        <v>0</v>
      </c>
      <c r="P100" s="198">
        <f t="shared" si="18"/>
        <v>0</v>
      </c>
      <c r="Q100" s="198">
        <f t="shared" si="19"/>
        <v>0</v>
      </c>
      <c r="R100" s="197">
        <f t="shared" si="20"/>
        <v>0</v>
      </c>
      <c r="S100" s="198">
        <f t="shared" si="21"/>
        <v>0</v>
      </c>
      <c r="T100" s="198">
        <f t="shared" si="22"/>
        <v>0</v>
      </c>
      <c r="U100" s="198">
        <f t="shared" si="23"/>
        <v>0</v>
      </c>
      <c r="V100" s="197">
        <f t="shared" si="24"/>
        <v>0</v>
      </c>
      <c r="W100" s="198">
        <f t="shared" si="25"/>
        <v>0</v>
      </c>
      <c r="X100" s="289"/>
      <c r="Y100" s="289"/>
      <c r="Z100" s="289"/>
      <c r="AA100" s="289"/>
      <c r="AB100" s="289"/>
      <c r="AC100" s="289"/>
      <c r="AD100" s="343" t="e">
        <f t="shared" si="14"/>
        <v>#DIV/0!</v>
      </c>
    </row>
    <row r="101" spans="1:30" s="239" customFormat="1" ht="31.5" hidden="1" x14ac:dyDescent="0.25">
      <c r="A101" s="303">
        <v>93</v>
      </c>
      <c r="B101" s="231" t="s">
        <v>94</v>
      </c>
      <c r="C101" s="231" t="s">
        <v>679</v>
      </c>
      <c r="D101" s="304"/>
      <c r="E101" s="305"/>
      <c r="F101" s="305">
        <v>0</v>
      </c>
      <c r="G101" s="232"/>
      <c r="H101" s="232"/>
      <c r="I101" s="232">
        <v>0</v>
      </c>
      <c r="J101" s="234" t="e">
        <v>#DIV/0!</v>
      </c>
      <c r="K101" s="234" t="e">
        <v>#DIV/0!</v>
      </c>
      <c r="L101" s="234"/>
      <c r="M101" s="196">
        <f t="shared" si="15"/>
        <v>0</v>
      </c>
      <c r="N101" s="198">
        <f t="shared" si="16"/>
        <v>0</v>
      </c>
      <c r="O101" s="197">
        <f t="shared" si="17"/>
        <v>0</v>
      </c>
      <c r="P101" s="198">
        <f t="shared" si="18"/>
        <v>0</v>
      </c>
      <c r="Q101" s="198">
        <f t="shared" si="19"/>
        <v>0</v>
      </c>
      <c r="R101" s="197">
        <f t="shared" si="20"/>
        <v>0</v>
      </c>
      <c r="S101" s="198">
        <f t="shared" si="21"/>
        <v>0</v>
      </c>
      <c r="T101" s="198">
        <f t="shared" si="22"/>
        <v>0</v>
      </c>
      <c r="U101" s="198">
        <f t="shared" si="23"/>
        <v>0</v>
      </c>
      <c r="V101" s="197">
        <f t="shared" si="24"/>
        <v>0</v>
      </c>
      <c r="W101" s="198">
        <f t="shared" si="25"/>
        <v>0</v>
      </c>
      <c r="X101" s="289"/>
      <c r="Y101" s="289"/>
      <c r="Z101" s="289"/>
      <c r="AA101" s="289"/>
      <c r="AB101" s="289"/>
      <c r="AC101" s="289"/>
      <c r="AD101" s="343" t="e">
        <f t="shared" si="14"/>
        <v>#DIV/0!</v>
      </c>
    </row>
    <row r="102" spans="1:30" s="239" customFormat="1" ht="31.5" hidden="1" x14ac:dyDescent="0.25">
      <c r="A102" s="303">
        <v>94</v>
      </c>
      <c r="B102" s="231" t="s">
        <v>687</v>
      </c>
      <c r="C102" s="231" t="s">
        <v>679</v>
      </c>
      <c r="D102" s="304"/>
      <c r="E102" s="305"/>
      <c r="F102" s="305">
        <v>0</v>
      </c>
      <c r="G102" s="232"/>
      <c r="H102" s="232"/>
      <c r="I102" s="232">
        <v>0</v>
      </c>
      <c r="J102" s="234" t="e">
        <v>#DIV/0!</v>
      </c>
      <c r="K102" s="234" t="e">
        <v>#DIV/0!</v>
      </c>
      <c r="L102" s="234"/>
      <c r="M102" s="196">
        <f t="shared" si="15"/>
        <v>0</v>
      </c>
      <c r="N102" s="198">
        <f t="shared" si="16"/>
        <v>0</v>
      </c>
      <c r="O102" s="197">
        <f t="shared" si="17"/>
        <v>0</v>
      </c>
      <c r="P102" s="198">
        <f t="shared" si="18"/>
        <v>0</v>
      </c>
      <c r="Q102" s="198">
        <f t="shared" si="19"/>
        <v>0</v>
      </c>
      <c r="R102" s="197">
        <f t="shared" si="20"/>
        <v>0</v>
      </c>
      <c r="S102" s="198">
        <f t="shared" si="21"/>
        <v>0</v>
      </c>
      <c r="T102" s="198">
        <f t="shared" si="22"/>
        <v>0</v>
      </c>
      <c r="U102" s="198">
        <f t="shared" si="23"/>
        <v>0</v>
      </c>
      <c r="V102" s="197">
        <f t="shared" si="24"/>
        <v>0</v>
      </c>
      <c r="W102" s="198">
        <f t="shared" si="25"/>
        <v>0</v>
      </c>
      <c r="X102" s="289"/>
      <c r="Y102" s="289"/>
      <c r="Z102" s="289"/>
      <c r="AA102" s="289"/>
      <c r="AB102" s="289"/>
      <c r="AC102" s="289"/>
      <c r="AD102" s="343" t="e">
        <f t="shared" si="14"/>
        <v>#DIV/0!</v>
      </c>
    </row>
    <row r="103" spans="1:30" s="239" customFormat="1" ht="31.5" hidden="1" x14ac:dyDescent="0.25">
      <c r="A103" s="303">
        <v>95</v>
      </c>
      <c r="B103" s="231" t="s">
        <v>688</v>
      </c>
      <c r="C103" s="231" t="s">
        <v>679</v>
      </c>
      <c r="D103" s="304"/>
      <c r="E103" s="305"/>
      <c r="F103" s="305">
        <v>0</v>
      </c>
      <c r="G103" s="232"/>
      <c r="H103" s="232"/>
      <c r="I103" s="232">
        <v>0</v>
      </c>
      <c r="J103" s="234" t="e">
        <v>#DIV/0!</v>
      </c>
      <c r="K103" s="234" t="e">
        <v>#DIV/0!</v>
      </c>
      <c r="L103" s="234"/>
      <c r="M103" s="196">
        <f t="shared" si="15"/>
        <v>0</v>
      </c>
      <c r="N103" s="198">
        <f t="shared" si="16"/>
        <v>0</v>
      </c>
      <c r="O103" s="197">
        <f t="shared" si="17"/>
        <v>0</v>
      </c>
      <c r="P103" s="198">
        <f t="shared" si="18"/>
        <v>0</v>
      </c>
      <c r="Q103" s="198">
        <f t="shared" si="19"/>
        <v>0</v>
      </c>
      <c r="R103" s="197">
        <f t="shared" si="20"/>
        <v>0</v>
      </c>
      <c r="S103" s="198">
        <f t="shared" si="21"/>
        <v>0</v>
      </c>
      <c r="T103" s="198">
        <f t="shared" si="22"/>
        <v>0</v>
      </c>
      <c r="U103" s="198">
        <f t="shared" si="23"/>
        <v>0</v>
      </c>
      <c r="V103" s="197">
        <f t="shared" si="24"/>
        <v>0</v>
      </c>
      <c r="W103" s="198">
        <f t="shared" si="25"/>
        <v>0</v>
      </c>
      <c r="X103" s="289"/>
      <c r="Y103" s="289"/>
      <c r="Z103" s="289"/>
      <c r="AA103" s="289"/>
      <c r="AB103" s="289"/>
      <c r="AC103" s="289"/>
      <c r="AD103" s="343" t="e">
        <f t="shared" si="14"/>
        <v>#DIV/0!</v>
      </c>
    </row>
    <row r="104" spans="1:30" s="239" customFormat="1" ht="31.5" hidden="1" x14ac:dyDescent="0.25">
      <c r="A104" s="303">
        <v>96</v>
      </c>
      <c r="B104" s="231" t="s">
        <v>215</v>
      </c>
      <c r="C104" s="231" t="s">
        <v>679</v>
      </c>
      <c r="D104" s="304"/>
      <c r="E104" s="305"/>
      <c r="F104" s="305">
        <v>0</v>
      </c>
      <c r="G104" s="232"/>
      <c r="H104" s="232"/>
      <c r="I104" s="232">
        <v>0</v>
      </c>
      <c r="J104" s="234" t="e">
        <v>#DIV/0!</v>
      </c>
      <c r="K104" s="234" t="e">
        <v>#DIV/0!</v>
      </c>
      <c r="L104" s="234"/>
      <c r="M104" s="196">
        <f t="shared" si="15"/>
        <v>0</v>
      </c>
      <c r="N104" s="198">
        <f t="shared" si="16"/>
        <v>0</v>
      </c>
      <c r="O104" s="197">
        <f t="shared" si="17"/>
        <v>0</v>
      </c>
      <c r="P104" s="198">
        <f t="shared" si="18"/>
        <v>0</v>
      </c>
      <c r="Q104" s="198">
        <f t="shared" si="19"/>
        <v>0</v>
      </c>
      <c r="R104" s="197">
        <f t="shared" si="20"/>
        <v>0</v>
      </c>
      <c r="S104" s="198">
        <f t="shared" si="21"/>
        <v>0</v>
      </c>
      <c r="T104" s="198">
        <f t="shared" si="22"/>
        <v>0</v>
      </c>
      <c r="U104" s="198">
        <f t="shared" si="23"/>
        <v>0</v>
      </c>
      <c r="V104" s="197">
        <f t="shared" si="24"/>
        <v>0</v>
      </c>
      <c r="W104" s="198">
        <f t="shared" si="25"/>
        <v>0</v>
      </c>
      <c r="X104" s="289"/>
      <c r="Y104" s="289"/>
      <c r="Z104" s="289"/>
      <c r="AA104" s="289"/>
      <c r="AB104" s="289"/>
      <c r="AC104" s="289"/>
      <c r="AD104" s="343" t="e">
        <f t="shared" si="14"/>
        <v>#DIV/0!</v>
      </c>
    </row>
    <row r="105" spans="1:30" s="239" customFormat="1" hidden="1" x14ac:dyDescent="0.25">
      <c r="A105" s="303">
        <v>97</v>
      </c>
      <c r="B105" s="231" t="s">
        <v>444</v>
      </c>
      <c r="C105" s="231" t="s">
        <v>679</v>
      </c>
      <c r="D105" s="304"/>
      <c r="E105" s="305"/>
      <c r="F105" s="305"/>
      <c r="G105" s="232"/>
      <c r="H105" s="232"/>
      <c r="I105" s="232"/>
      <c r="J105" s="234"/>
      <c r="K105" s="234"/>
      <c r="L105" s="234"/>
      <c r="M105" s="196">
        <f t="shared" si="15"/>
        <v>0</v>
      </c>
      <c r="N105" s="198">
        <f t="shared" si="16"/>
        <v>0</v>
      </c>
      <c r="O105" s="197">
        <f t="shared" si="17"/>
        <v>0</v>
      </c>
      <c r="P105" s="198">
        <f t="shared" si="18"/>
        <v>0</v>
      </c>
      <c r="Q105" s="198">
        <f t="shared" si="19"/>
        <v>0</v>
      </c>
      <c r="R105" s="197">
        <f t="shared" si="20"/>
        <v>0</v>
      </c>
      <c r="S105" s="198">
        <f t="shared" si="21"/>
        <v>0</v>
      </c>
      <c r="T105" s="198">
        <f t="shared" si="22"/>
        <v>0</v>
      </c>
      <c r="U105" s="198">
        <f t="shared" si="23"/>
        <v>0</v>
      </c>
      <c r="V105" s="197">
        <f t="shared" si="24"/>
        <v>0</v>
      </c>
      <c r="W105" s="198">
        <f t="shared" si="25"/>
        <v>0</v>
      </c>
      <c r="X105" s="289"/>
      <c r="Y105" s="289"/>
      <c r="Z105" s="289"/>
      <c r="AA105" s="289"/>
      <c r="AB105" s="289"/>
      <c r="AC105" s="289"/>
      <c r="AD105" s="343" t="e">
        <f t="shared" si="14"/>
        <v>#DIV/0!</v>
      </c>
    </row>
    <row r="106" spans="1:30" s="239" customFormat="1" x14ac:dyDescent="0.25">
      <c r="A106" s="303">
        <v>98</v>
      </c>
      <c r="B106" s="231" t="s">
        <v>690</v>
      </c>
      <c r="C106" s="231" t="s">
        <v>689</v>
      </c>
      <c r="D106" s="304">
        <v>117.4</v>
      </c>
      <c r="E106" s="305">
        <v>117.3</v>
      </c>
      <c r="F106" s="305">
        <v>325.5</v>
      </c>
      <c r="G106" s="232">
        <v>189</v>
      </c>
      <c r="H106" s="232">
        <v>121</v>
      </c>
      <c r="I106" s="232">
        <v>407</v>
      </c>
      <c r="J106" s="234">
        <v>1.6098807495741057</v>
      </c>
      <c r="K106" s="234">
        <v>1.0315430520034101</v>
      </c>
      <c r="L106" s="234">
        <v>1.250384024577573</v>
      </c>
      <c r="M106" s="196">
        <v>2.5</v>
      </c>
      <c r="N106" s="198">
        <f t="shared" si="16"/>
        <v>10</v>
      </c>
      <c r="O106" s="197">
        <f t="shared" si="17"/>
        <v>10.175000000000001</v>
      </c>
      <c r="P106" s="198">
        <v>0</v>
      </c>
      <c r="Q106" s="198">
        <f t="shared" si="19"/>
        <v>2</v>
      </c>
      <c r="R106" s="197">
        <f t="shared" si="20"/>
        <v>2.5</v>
      </c>
      <c r="S106" s="198">
        <f t="shared" si="21"/>
        <v>25</v>
      </c>
      <c r="T106" s="198">
        <f t="shared" si="22"/>
        <v>7</v>
      </c>
      <c r="U106" s="198">
        <f t="shared" si="23"/>
        <v>1</v>
      </c>
      <c r="V106" s="197">
        <f t="shared" si="24"/>
        <v>1</v>
      </c>
      <c r="W106" s="198">
        <v>10</v>
      </c>
      <c r="X106" s="289">
        <v>10</v>
      </c>
      <c r="Y106" s="289"/>
      <c r="Z106" s="289">
        <v>2</v>
      </c>
      <c r="AA106" s="289">
        <v>1</v>
      </c>
      <c r="AB106" s="289">
        <v>6</v>
      </c>
      <c r="AC106" s="289">
        <v>5</v>
      </c>
      <c r="AD106" s="343">
        <f t="shared" si="14"/>
        <v>83.333333333333329</v>
      </c>
    </row>
    <row r="107" spans="1:30" s="239" customFormat="1" x14ac:dyDescent="0.25">
      <c r="A107" s="303">
        <v>99</v>
      </c>
      <c r="B107" s="231" t="s">
        <v>2</v>
      </c>
      <c r="C107" s="231" t="s">
        <v>689</v>
      </c>
      <c r="D107" s="304">
        <v>202.1</v>
      </c>
      <c r="E107" s="305">
        <v>557.9</v>
      </c>
      <c r="F107" s="305">
        <v>329.69</v>
      </c>
      <c r="G107" s="232">
        <v>173</v>
      </c>
      <c r="H107" s="232">
        <v>509</v>
      </c>
      <c r="I107" s="232">
        <v>447</v>
      </c>
      <c r="J107" s="234">
        <v>0.85601187530925282</v>
      </c>
      <c r="K107" s="234">
        <v>0.91234988349166524</v>
      </c>
      <c r="L107" s="234">
        <v>1.3558191027935333</v>
      </c>
      <c r="M107" s="196">
        <v>4</v>
      </c>
      <c r="N107" s="198">
        <f t="shared" si="16"/>
        <v>17</v>
      </c>
      <c r="O107" s="197">
        <f t="shared" si="17"/>
        <v>17.88</v>
      </c>
      <c r="P107" s="198">
        <f t="shared" si="18"/>
        <v>4</v>
      </c>
      <c r="Q107" s="198">
        <f t="shared" si="19"/>
        <v>0</v>
      </c>
      <c r="R107" s="197">
        <f t="shared" si="20"/>
        <v>4.25</v>
      </c>
      <c r="S107" s="198">
        <f t="shared" si="21"/>
        <v>25</v>
      </c>
      <c r="T107" s="198">
        <f t="shared" si="22"/>
        <v>10</v>
      </c>
      <c r="U107" s="198">
        <f t="shared" si="23"/>
        <v>3</v>
      </c>
      <c r="V107" s="197">
        <f t="shared" si="24"/>
        <v>3.4</v>
      </c>
      <c r="W107" s="198">
        <f t="shared" si="25"/>
        <v>20</v>
      </c>
      <c r="X107" s="289"/>
      <c r="Y107" s="289"/>
      <c r="Z107" s="289"/>
      <c r="AA107" s="289"/>
      <c r="AB107" s="289">
        <v>8</v>
      </c>
      <c r="AC107" s="289">
        <v>5</v>
      </c>
      <c r="AD107" s="343">
        <f t="shared" si="14"/>
        <v>62.5</v>
      </c>
    </row>
    <row r="108" spans="1:30" s="239" customFormat="1" ht="31.5" x14ac:dyDescent="0.25">
      <c r="A108" s="303">
        <v>100</v>
      </c>
      <c r="B108" s="231" t="s">
        <v>119</v>
      </c>
      <c r="C108" s="231" t="s">
        <v>689</v>
      </c>
      <c r="D108" s="304">
        <v>74.8</v>
      </c>
      <c r="E108" s="305">
        <v>74.8</v>
      </c>
      <c r="F108" s="305">
        <v>74.75</v>
      </c>
      <c r="G108" s="232">
        <v>130</v>
      </c>
      <c r="H108" s="232">
        <v>162</v>
      </c>
      <c r="I108" s="232">
        <v>198</v>
      </c>
      <c r="J108" s="234">
        <v>1.7379679144385027</v>
      </c>
      <c r="K108" s="234">
        <v>2.1657754010695189</v>
      </c>
      <c r="L108" s="234">
        <v>2.6488294314381271</v>
      </c>
      <c r="M108" s="196">
        <v>6.5</v>
      </c>
      <c r="N108" s="198">
        <f t="shared" si="16"/>
        <v>12</v>
      </c>
      <c r="O108" s="197">
        <f t="shared" si="17"/>
        <v>12.87</v>
      </c>
      <c r="P108" s="198">
        <f t="shared" si="18"/>
        <v>3</v>
      </c>
      <c r="Q108" s="198">
        <f t="shared" si="19"/>
        <v>0</v>
      </c>
      <c r="R108" s="197">
        <f t="shared" si="20"/>
        <v>3</v>
      </c>
      <c r="S108" s="198">
        <f t="shared" si="21"/>
        <v>25</v>
      </c>
      <c r="T108" s="198">
        <f t="shared" si="22"/>
        <v>7</v>
      </c>
      <c r="U108" s="198">
        <f t="shared" si="23"/>
        <v>2</v>
      </c>
      <c r="V108" s="197">
        <f t="shared" si="24"/>
        <v>2.4</v>
      </c>
      <c r="W108" s="198">
        <f t="shared" si="25"/>
        <v>20</v>
      </c>
      <c r="X108" s="289">
        <v>12</v>
      </c>
      <c r="Y108" s="289">
        <v>3</v>
      </c>
      <c r="Z108" s="289"/>
      <c r="AA108" s="289">
        <v>2</v>
      </c>
      <c r="AB108" s="289">
        <v>11</v>
      </c>
      <c r="AC108" s="289">
        <v>8</v>
      </c>
      <c r="AD108" s="343">
        <f t="shared" si="14"/>
        <v>72.727272727272734</v>
      </c>
    </row>
    <row r="109" spans="1:30" s="239" customFormat="1" ht="31.5" x14ac:dyDescent="0.25">
      <c r="A109" s="303">
        <v>101</v>
      </c>
      <c r="B109" s="231" t="s">
        <v>121</v>
      </c>
      <c r="C109" s="231" t="s">
        <v>689</v>
      </c>
      <c r="D109" s="305">
        <v>91.2</v>
      </c>
      <c r="E109" s="305">
        <v>91.2</v>
      </c>
      <c r="F109" s="305">
        <v>91.2</v>
      </c>
      <c r="G109" s="232">
        <v>198</v>
      </c>
      <c r="H109" s="232">
        <v>56</v>
      </c>
      <c r="I109" s="232">
        <v>137</v>
      </c>
      <c r="J109" s="234">
        <v>2.1710526315789473</v>
      </c>
      <c r="K109" s="234">
        <v>0.61403508771929827</v>
      </c>
      <c r="L109" s="234">
        <v>1.5021929824561404</v>
      </c>
      <c r="M109" s="196">
        <f t="shared" si="15"/>
        <v>5</v>
      </c>
      <c r="N109" s="198">
        <f t="shared" si="16"/>
        <v>6</v>
      </c>
      <c r="O109" s="197">
        <f t="shared" si="17"/>
        <v>6.85</v>
      </c>
      <c r="P109" s="198">
        <f t="shared" si="18"/>
        <v>1</v>
      </c>
      <c r="Q109" s="198">
        <f t="shared" si="19"/>
        <v>0</v>
      </c>
      <c r="R109" s="197">
        <f t="shared" si="20"/>
        <v>1.5</v>
      </c>
      <c r="S109" s="198">
        <f t="shared" si="21"/>
        <v>25</v>
      </c>
      <c r="T109" s="198">
        <f t="shared" si="22"/>
        <v>4</v>
      </c>
      <c r="U109" s="198">
        <f t="shared" si="23"/>
        <v>1</v>
      </c>
      <c r="V109" s="197">
        <f t="shared" si="24"/>
        <v>1.2</v>
      </c>
      <c r="W109" s="198">
        <f t="shared" si="25"/>
        <v>20</v>
      </c>
      <c r="X109" s="289">
        <v>6</v>
      </c>
      <c r="Y109" s="289">
        <v>1</v>
      </c>
      <c r="Z109" s="289"/>
      <c r="AA109" s="289">
        <v>1</v>
      </c>
      <c r="AB109" s="289">
        <v>1</v>
      </c>
      <c r="AC109" s="289">
        <v>1</v>
      </c>
      <c r="AD109" s="343">
        <f t="shared" si="14"/>
        <v>100</v>
      </c>
    </row>
    <row r="110" spans="1:30" s="239" customFormat="1" ht="31.5" x14ac:dyDescent="0.25">
      <c r="A110" s="303">
        <v>102</v>
      </c>
      <c r="B110" s="231" t="s">
        <v>819</v>
      </c>
      <c r="C110" s="231" t="s">
        <v>689</v>
      </c>
      <c r="D110" s="305">
        <v>245</v>
      </c>
      <c r="E110" s="305">
        <v>224.21</v>
      </c>
      <c r="F110" s="305">
        <v>224.21</v>
      </c>
      <c r="G110" s="232">
        <v>211</v>
      </c>
      <c r="H110" s="232">
        <v>204.55796737766627</v>
      </c>
      <c r="I110" s="232">
        <v>237</v>
      </c>
      <c r="J110" s="234">
        <v>0.86122448979591837</v>
      </c>
      <c r="K110" s="234">
        <v>0.91234988349166524</v>
      </c>
      <c r="L110" s="234">
        <v>1.0570447348467953</v>
      </c>
      <c r="M110" s="196">
        <f t="shared" si="15"/>
        <v>5</v>
      </c>
      <c r="N110" s="198">
        <f t="shared" si="16"/>
        <v>11</v>
      </c>
      <c r="O110" s="197">
        <f t="shared" si="17"/>
        <v>11.85</v>
      </c>
      <c r="P110" s="198">
        <f t="shared" si="18"/>
        <v>0</v>
      </c>
      <c r="Q110" s="198">
        <f t="shared" si="19"/>
        <v>0</v>
      </c>
      <c r="R110" s="197">
        <f t="shared" si="20"/>
        <v>0</v>
      </c>
      <c r="S110" s="198">
        <v>0</v>
      </c>
      <c r="T110" s="198">
        <f t="shared" si="22"/>
        <v>11</v>
      </c>
      <c r="U110" s="198">
        <f t="shared" si="23"/>
        <v>0</v>
      </c>
      <c r="V110" s="197">
        <f t="shared" si="24"/>
        <v>0</v>
      </c>
      <c r="W110" s="198">
        <v>0</v>
      </c>
      <c r="X110" s="289">
        <v>12</v>
      </c>
      <c r="Y110" s="289"/>
      <c r="Z110" s="289"/>
      <c r="AA110" s="289"/>
      <c r="AB110" s="289">
        <v>7</v>
      </c>
      <c r="AC110" s="289">
        <v>5</v>
      </c>
      <c r="AD110" s="343">
        <f t="shared" si="14"/>
        <v>71.428571428571431</v>
      </c>
    </row>
    <row r="111" spans="1:30" s="239" customFormat="1" ht="31.5" x14ac:dyDescent="0.25">
      <c r="A111" s="303">
        <v>103</v>
      </c>
      <c r="B111" s="231" t="s">
        <v>691</v>
      </c>
      <c r="C111" s="231" t="s">
        <v>689</v>
      </c>
      <c r="D111" s="305"/>
      <c r="E111" s="305">
        <v>15.4</v>
      </c>
      <c r="F111" s="305">
        <v>15.43</v>
      </c>
      <c r="G111" s="232"/>
      <c r="H111" s="232">
        <v>37</v>
      </c>
      <c r="I111" s="232">
        <v>41</v>
      </c>
      <c r="J111" s="234"/>
      <c r="K111" s="234">
        <v>2.4025974025974026</v>
      </c>
      <c r="L111" s="234">
        <v>2.6571613739468569</v>
      </c>
      <c r="M111" s="196">
        <f t="shared" si="15"/>
        <v>7</v>
      </c>
      <c r="N111" s="198">
        <f t="shared" si="16"/>
        <v>2</v>
      </c>
      <c r="O111" s="197">
        <f t="shared" si="17"/>
        <v>2.87</v>
      </c>
      <c r="P111" s="198">
        <f t="shared" si="18"/>
        <v>0</v>
      </c>
      <c r="Q111" s="198">
        <f t="shared" si="19"/>
        <v>0</v>
      </c>
      <c r="R111" s="197">
        <f t="shared" si="20"/>
        <v>0.5</v>
      </c>
      <c r="S111" s="198">
        <f t="shared" si="21"/>
        <v>25</v>
      </c>
      <c r="T111" s="198">
        <f t="shared" si="22"/>
        <v>2</v>
      </c>
      <c r="U111" s="198">
        <f t="shared" si="23"/>
        <v>0</v>
      </c>
      <c r="V111" s="197">
        <f t="shared" si="24"/>
        <v>0.4</v>
      </c>
      <c r="W111" s="198">
        <f t="shared" si="25"/>
        <v>20</v>
      </c>
      <c r="X111" s="289">
        <v>2</v>
      </c>
      <c r="Y111" s="289"/>
      <c r="Z111" s="289"/>
      <c r="AA111" s="289"/>
      <c r="AB111" s="289">
        <v>2</v>
      </c>
      <c r="AC111" s="289" t="s">
        <v>844</v>
      </c>
      <c r="AD111" s="343"/>
    </row>
    <row r="112" spans="1:30" s="239" customFormat="1" ht="31.5" x14ac:dyDescent="0.25">
      <c r="A112" s="303">
        <v>104</v>
      </c>
      <c r="B112" s="231" t="s">
        <v>120</v>
      </c>
      <c r="C112" s="231" t="s">
        <v>689</v>
      </c>
      <c r="D112" s="304">
        <v>190</v>
      </c>
      <c r="E112" s="305">
        <v>173</v>
      </c>
      <c r="F112" s="305">
        <v>197.61</v>
      </c>
      <c r="G112" s="232">
        <v>332</v>
      </c>
      <c r="H112" s="232">
        <v>370</v>
      </c>
      <c r="I112" s="232">
        <v>539</v>
      </c>
      <c r="J112" s="234">
        <v>1.7473684210526317</v>
      </c>
      <c r="K112" s="234">
        <v>2.1387283236994219</v>
      </c>
      <c r="L112" s="234">
        <v>2.7275947573503365</v>
      </c>
      <c r="M112" s="196">
        <v>5.6</v>
      </c>
      <c r="N112" s="198">
        <f t="shared" si="16"/>
        <v>30</v>
      </c>
      <c r="O112" s="197">
        <f t="shared" si="17"/>
        <v>30.183999999999997</v>
      </c>
      <c r="P112" s="198">
        <v>5</v>
      </c>
      <c r="Q112" s="198">
        <f t="shared" si="19"/>
        <v>2</v>
      </c>
      <c r="R112" s="197">
        <f t="shared" si="20"/>
        <v>7.5</v>
      </c>
      <c r="S112" s="198">
        <v>25</v>
      </c>
      <c r="T112" s="198">
        <f t="shared" si="22"/>
        <v>17</v>
      </c>
      <c r="U112" s="198">
        <f t="shared" si="23"/>
        <v>6</v>
      </c>
      <c r="V112" s="197">
        <f t="shared" si="24"/>
        <v>6</v>
      </c>
      <c r="W112" s="198">
        <v>20</v>
      </c>
      <c r="X112" s="289">
        <v>30</v>
      </c>
      <c r="Y112" s="289">
        <v>6</v>
      </c>
      <c r="Z112" s="289">
        <v>2</v>
      </c>
      <c r="AA112" s="289">
        <v>6</v>
      </c>
      <c r="AB112" s="289">
        <v>24</v>
      </c>
      <c r="AC112" s="289">
        <v>14</v>
      </c>
      <c r="AD112" s="343">
        <f t="shared" si="14"/>
        <v>58.333333333333336</v>
      </c>
    </row>
    <row r="113" spans="1:30" s="239" customFormat="1" ht="31.5" x14ac:dyDescent="0.25">
      <c r="A113" s="303">
        <v>105</v>
      </c>
      <c r="B113" s="231" t="s">
        <v>127</v>
      </c>
      <c r="C113" s="231" t="s">
        <v>689</v>
      </c>
      <c r="D113" s="304">
        <v>13.3</v>
      </c>
      <c r="E113" s="305">
        <v>13.2</v>
      </c>
      <c r="F113" s="305">
        <v>13.2</v>
      </c>
      <c r="G113" s="232">
        <v>86</v>
      </c>
      <c r="H113" s="232">
        <v>79</v>
      </c>
      <c r="I113" s="232">
        <v>100</v>
      </c>
      <c r="J113" s="234">
        <v>6.466165413533834</v>
      </c>
      <c r="K113" s="234">
        <v>5.9848484848484853</v>
      </c>
      <c r="L113" s="234">
        <v>7.5757575757575761</v>
      </c>
      <c r="M113" s="196">
        <v>6</v>
      </c>
      <c r="N113" s="198">
        <f t="shared" si="16"/>
        <v>6</v>
      </c>
      <c r="O113" s="197">
        <f t="shared" si="17"/>
        <v>6</v>
      </c>
      <c r="P113" s="198">
        <f t="shared" si="18"/>
        <v>1</v>
      </c>
      <c r="Q113" s="198">
        <f t="shared" si="19"/>
        <v>0</v>
      </c>
      <c r="R113" s="197">
        <f t="shared" si="20"/>
        <v>1.5</v>
      </c>
      <c r="S113" s="198">
        <f t="shared" si="21"/>
        <v>25</v>
      </c>
      <c r="T113" s="198">
        <f t="shared" si="22"/>
        <v>4</v>
      </c>
      <c r="U113" s="198">
        <f t="shared" si="23"/>
        <v>1</v>
      </c>
      <c r="V113" s="197">
        <f t="shared" si="24"/>
        <v>1.2</v>
      </c>
      <c r="W113" s="198">
        <f t="shared" si="25"/>
        <v>20</v>
      </c>
      <c r="X113" s="289">
        <v>6</v>
      </c>
      <c r="Y113" s="289">
        <v>1</v>
      </c>
      <c r="Z113" s="289">
        <v>1</v>
      </c>
      <c r="AA113" s="289">
        <v>1</v>
      </c>
      <c r="AB113" s="289">
        <v>5</v>
      </c>
      <c r="AC113" s="289" t="s">
        <v>844</v>
      </c>
      <c r="AD113" s="343"/>
    </row>
    <row r="114" spans="1:30" s="239" customFormat="1" ht="31.5" hidden="1" x14ac:dyDescent="0.25">
      <c r="A114" s="303">
        <v>106</v>
      </c>
      <c r="B114" s="231" t="s">
        <v>223</v>
      </c>
      <c r="C114" s="231" t="s">
        <v>689</v>
      </c>
      <c r="D114" s="304"/>
      <c r="E114" s="305"/>
      <c r="F114" s="305">
        <v>9.48</v>
      </c>
      <c r="G114" s="232"/>
      <c r="H114" s="232"/>
      <c r="I114" s="232">
        <v>10</v>
      </c>
      <c r="J114" s="234" t="e">
        <v>#DIV/0!</v>
      </c>
      <c r="K114" s="234" t="e">
        <v>#DIV/0!</v>
      </c>
      <c r="L114" s="234">
        <v>1.0548523206751055</v>
      </c>
      <c r="M114" s="196">
        <f t="shared" si="15"/>
        <v>0</v>
      </c>
      <c r="N114" s="198">
        <f t="shared" si="16"/>
        <v>0</v>
      </c>
      <c r="O114" s="197">
        <f t="shared" si="17"/>
        <v>0</v>
      </c>
      <c r="P114" s="198">
        <f t="shared" si="18"/>
        <v>0</v>
      </c>
      <c r="Q114" s="198">
        <f t="shared" si="19"/>
        <v>0</v>
      </c>
      <c r="R114" s="197">
        <f t="shared" si="20"/>
        <v>0</v>
      </c>
      <c r="S114" s="198">
        <f t="shared" si="21"/>
        <v>0</v>
      </c>
      <c r="T114" s="198">
        <f t="shared" si="22"/>
        <v>0</v>
      </c>
      <c r="U114" s="198">
        <f t="shared" si="23"/>
        <v>0</v>
      </c>
      <c r="V114" s="197">
        <f t="shared" si="24"/>
        <v>0</v>
      </c>
      <c r="W114" s="198">
        <f t="shared" si="25"/>
        <v>0</v>
      </c>
      <c r="X114" s="289"/>
      <c r="Y114" s="289"/>
      <c r="Z114" s="289"/>
      <c r="AA114" s="289"/>
      <c r="AB114" s="289"/>
      <c r="AC114" s="289"/>
      <c r="AD114" s="343" t="e">
        <f t="shared" si="14"/>
        <v>#DIV/0!</v>
      </c>
    </row>
    <row r="115" spans="1:30" s="239" customFormat="1" hidden="1" x14ac:dyDescent="0.25">
      <c r="A115" s="303">
        <v>107</v>
      </c>
      <c r="B115" s="231" t="s">
        <v>444</v>
      </c>
      <c r="C115" s="231" t="s">
        <v>689</v>
      </c>
      <c r="D115" s="304"/>
      <c r="E115" s="305"/>
      <c r="F115" s="305"/>
      <c r="G115" s="232"/>
      <c r="H115" s="232"/>
      <c r="I115" s="232"/>
      <c r="J115" s="234"/>
      <c r="K115" s="234"/>
      <c r="L115" s="234"/>
      <c r="M115" s="196">
        <f t="shared" si="15"/>
        <v>0</v>
      </c>
      <c r="N115" s="198">
        <f t="shared" si="16"/>
        <v>0</v>
      </c>
      <c r="O115" s="197">
        <f t="shared" si="17"/>
        <v>0</v>
      </c>
      <c r="P115" s="198">
        <f t="shared" si="18"/>
        <v>0</v>
      </c>
      <c r="Q115" s="198">
        <f t="shared" si="19"/>
        <v>0</v>
      </c>
      <c r="R115" s="197">
        <f t="shared" si="20"/>
        <v>0</v>
      </c>
      <c r="S115" s="198">
        <f t="shared" si="21"/>
        <v>0</v>
      </c>
      <c r="T115" s="198">
        <f t="shared" si="22"/>
        <v>0</v>
      </c>
      <c r="U115" s="198">
        <f t="shared" si="23"/>
        <v>0</v>
      </c>
      <c r="V115" s="197">
        <f t="shared" si="24"/>
        <v>0</v>
      </c>
      <c r="W115" s="198">
        <f t="shared" si="25"/>
        <v>0</v>
      </c>
      <c r="X115" s="289"/>
      <c r="Y115" s="289"/>
      <c r="Z115" s="289"/>
      <c r="AA115" s="289"/>
      <c r="AB115" s="289"/>
      <c r="AC115" s="289"/>
      <c r="AD115" s="343" t="e">
        <f t="shared" si="14"/>
        <v>#DIV/0!</v>
      </c>
    </row>
    <row r="116" spans="1:30" s="239" customFormat="1" ht="31.5" x14ac:dyDescent="0.25">
      <c r="A116" s="303">
        <v>108</v>
      </c>
      <c r="B116" s="231" t="s">
        <v>693</v>
      </c>
      <c r="C116" s="231" t="s">
        <v>692</v>
      </c>
      <c r="D116" s="304">
        <v>349.4</v>
      </c>
      <c r="E116" s="305">
        <v>349.4</v>
      </c>
      <c r="F116" s="305">
        <v>349.38</v>
      </c>
      <c r="G116" s="232">
        <v>249</v>
      </c>
      <c r="H116" s="232">
        <v>271</v>
      </c>
      <c r="I116" s="232">
        <v>404</v>
      </c>
      <c r="J116" s="234">
        <v>0.71265025758443046</v>
      </c>
      <c r="K116" s="234">
        <v>0.77561534058385806</v>
      </c>
      <c r="L116" s="234">
        <v>1.1563340775087299</v>
      </c>
      <c r="M116" s="196">
        <v>2.4</v>
      </c>
      <c r="N116" s="198">
        <f t="shared" si="16"/>
        <v>9</v>
      </c>
      <c r="O116" s="197">
        <f t="shared" si="17"/>
        <v>9.6959999999999997</v>
      </c>
      <c r="P116" s="198">
        <v>1</v>
      </c>
      <c r="Q116" s="198">
        <f t="shared" si="19"/>
        <v>1</v>
      </c>
      <c r="R116" s="197">
        <f t="shared" si="20"/>
        <v>2.25</v>
      </c>
      <c r="S116" s="198">
        <f t="shared" si="21"/>
        <v>25</v>
      </c>
      <c r="T116" s="198">
        <f t="shared" si="22"/>
        <v>6</v>
      </c>
      <c r="U116" s="198">
        <f t="shared" si="23"/>
        <v>1</v>
      </c>
      <c r="V116" s="197">
        <f t="shared" si="24"/>
        <v>1.8</v>
      </c>
      <c r="W116" s="198">
        <f t="shared" si="25"/>
        <v>20</v>
      </c>
      <c r="X116" s="289">
        <v>9</v>
      </c>
      <c r="Y116" s="289">
        <v>1</v>
      </c>
      <c r="Z116" s="289">
        <v>1</v>
      </c>
      <c r="AA116" s="289">
        <v>3</v>
      </c>
      <c r="AB116" s="289">
        <v>8</v>
      </c>
      <c r="AC116" s="289">
        <v>4</v>
      </c>
      <c r="AD116" s="343">
        <f t="shared" si="14"/>
        <v>50</v>
      </c>
    </row>
    <row r="117" spans="1:30" s="239" customFormat="1" hidden="1" x14ac:dyDescent="0.25">
      <c r="A117" s="303">
        <v>109</v>
      </c>
      <c r="B117" s="231" t="s">
        <v>2</v>
      </c>
      <c r="C117" s="231" t="s">
        <v>692</v>
      </c>
      <c r="D117" s="304"/>
      <c r="E117" s="305"/>
      <c r="F117" s="305">
        <v>0</v>
      </c>
      <c r="G117" s="232"/>
      <c r="H117" s="232"/>
      <c r="I117" s="232">
        <v>0</v>
      </c>
      <c r="J117" s="234" t="e">
        <v>#DIV/0!</v>
      </c>
      <c r="K117" s="234" t="e">
        <v>#DIV/0!</v>
      </c>
      <c r="L117" s="234"/>
      <c r="M117" s="196">
        <f t="shared" si="15"/>
        <v>0</v>
      </c>
      <c r="N117" s="198">
        <f t="shared" si="16"/>
        <v>0</v>
      </c>
      <c r="O117" s="197">
        <f t="shared" si="17"/>
        <v>0</v>
      </c>
      <c r="P117" s="198">
        <f t="shared" si="18"/>
        <v>0</v>
      </c>
      <c r="Q117" s="198">
        <f t="shared" si="19"/>
        <v>0</v>
      </c>
      <c r="R117" s="197">
        <f t="shared" si="20"/>
        <v>0</v>
      </c>
      <c r="S117" s="198">
        <f t="shared" si="21"/>
        <v>0</v>
      </c>
      <c r="T117" s="198">
        <f t="shared" si="22"/>
        <v>0</v>
      </c>
      <c r="U117" s="198">
        <f t="shared" si="23"/>
        <v>0</v>
      </c>
      <c r="V117" s="197">
        <f t="shared" si="24"/>
        <v>0</v>
      </c>
      <c r="W117" s="198">
        <f t="shared" si="25"/>
        <v>0</v>
      </c>
      <c r="X117" s="289"/>
      <c r="Y117" s="289"/>
      <c r="Z117" s="289"/>
      <c r="AA117" s="289"/>
      <c r="AB117" s="289"/>
      <c r="AC117" s="289"/>
      <c r="AD117" s="343" t="e">
        <f t="shared" si="14"/>
        <v>#DIV/0!</v>
      </c>
    </row>
    <row r="118" spans="1:30" s="239" customFormat="1" ht="31.5" x14ac:dyDescent="0.25">
      <c r="A118" s="303">
        <v>110</v>
      </c>
      <c r="B118" s="231" t="s">
        <v>96</v>
      </c>
      <c r="C118" s="231" t="s">
        <v>692</v>
      </c>
      <c r="D118" s="305">
        <v>22.3</v>
      </c>
      <c r="E118" s="305">
        <v>22.3</v>
      </c>
      <c r="F118" s="305">
        <v>22.3</v>
      </c>
      <c r="G118" s="232">
        <v>192</v>
      </c>
      <c r="H118" s="232">
        <v>128</v>
      </c>
      <c r="I118" s="232">
        <v>148</v>
      </c>
      <c r="J118" s="234">
        <v>8.6098654708520179</v>
      </c>
      <c r="K118" s="234">
        <v>5.739910313901345</v>
      </c>
      <c r="L118" s="234">
        <v>6.6367713004484301</v>
      </c>
      <c r="M118" s="196">
        <v>6</v>
      </c>
      <c r="N118" s="198">
        <f t="shared" si="16"/>
        <v>8</v>
      </c>
      <c r="O118" s="197">
        <f t="shared" si="17"/>
        <v>8.8800000000000008</v>
      </c>
      <c r="P118" s="198">
        <v>1</v>
      </c>
      <c r="Q118" s="198">
        <f t="shared" si="19"/>
        <v>1</v>
      </c>
      <c r="R118" s="197">
        <f t="shared" si="20"/>
        <v>2</v>
      </c>
      <c r="S118" s="198">
        <f t="shared" si="21"/>
        <v>25</v>
      </c>
      <c r="T118" s="198">
        <f t="shared" si="22"/>
        <v>5</v>
      </c>
      <c r="U118" s="198">
        <f t="shared" si="23"/>
        <v>1</v>
      </c>
      <c r="V118" s="197">
        <f t="shared" si="24"/>
        <v>1.6</v>
      </c>
      <c r="W118" s="198">
        <f t="shared" si="25"/>
        <v>20</v>
      </c>
      <c r="X118" s="289">
        <v>8</v>
      </c>
      <c r="Y118" s="289">
        <v>1</v>
      </c>
      <c r="Z118" s="289">
        <v>1</v>
      </c>
      <c r="AA118" s="289">
        <v>1</v>
      </c>
      <c r="AB118" s="289">
        <v>8</v>
      </c>
      <c r="AC118" s="289">
        <v>4</v>
      </c>
      <c r="AD118" s="343">
        <f t="shared" si="14"/>
        <v>50</v>
      </c>
    </row>
    <row r="119" spans="1:30" s="239" customFormat="1" ht="31.5" x14ac:dyDescent="0.25">
      <c r="A119" s="303">
        <v>111</v>
      </c>
      <c r="B119" s="231" t="s">
        <v>664</v>
      </c>
      <c r="C119" s="231" t="s">
        <v>692</v>
      </c>
      <c r="D119" s="304"/>
      <c r="E119" s="305">
        <v>31.2</v>
      </c>
      <c r="F119" s="305">
        <v>16.11</v>
      </c>
      <c r="G119" s="232"/>
      <c r="H119" s="232">
        <v>98</v>
      </c>
      <c r="I119" s="232">
        <v>65</v>
      </c>
      <c r="J119" s="234"/>
      <c r="K119" s="234">
        <v>3.141025641025641</v>
      </c>
      <c r="L119" s="234">
        <v>4.0347610180012419</v>
      </c>
      <c r="M119" s="196">
        <v>6</v>
      </c>
      <c r="N119" s="198">
        <f t="shared" si="16"/>
        <v>3</v>
      </c>
      <c r="O119" s="197">
        <f t="shared" si="17"/>
        <v>3.9</v>
      </c>
      <c r="P119" s="198">
        <f t="shared" si="18"/>
        <v>0</v>
      </c>
      <c r="Q119" s="198">
        <f t="shared" si="19"/>
        <v>0</v>
      </c>
      <c r="R119" s="197">
        <f t="shared" si="20"/>
        <v>0.75</v>
      </c>
      <c r="S119" s="198">
        <f t="shared" si="21"/>
        <v>25</v>
      </c>
      <c r="T119" s="198">
        <f t="shared" si="22"/>
        <v>3</v>
      </c>
      <c r="U119" s="198">
        <f t="shared" si="23"/>
        <v>0</v>
      </c>
      <c r="V119" s="197">
        <f t="shared" si="24"/>
        <v>0.6</v>
      </c>
      <c r="W119" s="198">
        <f t="shared" si="25"/>
        <v>20</v>
      </c>
      <c r="X119" s="289">
        <v>3</v>
      </c>
      <c r="Y119" s="289"/>
      <c r="Z119" s="289"/>
      <c r="AA119" s="289">
        <v>1</v>
      </c>
      <c r="AB119" s="289">
        <v>6</v>
      </c>
      <c r="AC119" s="289">
        <v>0</v>
      </c>
      <c r="AD119" s="343">
        <f t="shared" si="14"/>
        <v>0</v>
      </c>
    </row>
    <row r="120" spans="1:30" s="239" customFormat="1" hidden="1" x14ac:dyDescent="0.25">
      <c r="A120" s="303">
        <v>112</v>
      </c>
      <c r="B120" s="231" t="s">
        <v>444</v>
      </c>
      <c r="C120" s="231" t="s">
        <v>692</v>
      </c>
      <c r="D120" s="304"/>
      <c r="E120" s="305"/>
      <c r="F120" s="305"/>
      <c r="G120" s="232"/>
      <c r="H120" s="232"/>
      <c r="I120" s="232"/>
      <c r="J120" s="234"/>
      <c r="K120" s="234"/>
      <c r="L120" s="234"/>
      <c r="M120" s="196">
        <f t="shared" si="15"/>
        <v>0</v>
      </c>
      <c r="N120" s="198">
        <f t="shared" si="16"/>
        <v>0</v>
      </c>
      <c r="O120" s="197">
        <f t="shared" si="17"/>
        <v>0</v>
      </c>
      <c r="P120" s="198">
        <f t="shared" si="18"/>
        <v>0</v>
      </c>
      <c r="Q120" s="198">
        <f t="shared" si="19"/>
        <v>0</v>
      </c>
      <c r="R120" s="197">
        <f t="shared" si="20"/>
        <v>0</v>
      </c>
      <c r="S120" s="198">
        <f t="shared" si="21"/>
        <v>0</v>
      </c>
      <c r="T120" s="198">
        <f t="shared" si="22"/>
        <v>0</v>
      </c>
      <c r="U120" s="198">
        <f t="shared" si="23"/>
        <v>0</v>
      </c>
      <c r="V120" s="197">
        <f t="shared" si="24"/>
        <v>0</v>
      </c>
      <c r="W120" s="198">
        <f t="shared" si="25"/>
        <v>0</v>
      </c>
      <c r="X120" s="289"/>
      <c r="Y120" s="289"/>
      <c r="Z120" s="289"/>
      <c r="AA120" s="289"/>
      <c r="AB120" s="289"/>
      <c r="AC120" s="289"/>
      <c r="AD120" s="343" t="e">
        <f t="shared" si="14"/>
        <v>#DIV/0!</v>
      </c>
    </row>
    <row r="121" spans="1:30" s="239" customFormat="1" ht="31.5" x14ac:dyDescent="0.25">
      <c r="A121" s="303">
        <v>113</v>
      </c>
      <c r="B121" s="231" t="s">
        <v>87</v>
      </c>
      <c r="C121" s="231" t="s">
        <v>16</v>
      </c>
      <c r="D121" s="305">
        <v>225.45</v>
      </c>
      <c r="E121" s="305">
        <v>225.45</v>
      </c>
      <c r="F121" s="305">
        <v>225.45</v>
      </c>
      <c r="G121" s="232">
        <v>215</v>
      </c>
      <c r="H121" s="311" t="s">
        <v>844</v>
      </c>
      <c r="I121" s="311">
        <v>353</v>
      </c>
      <c r="J121" s="331">
        <v>0.95364825903748063</v>
      </c>
      <c r="K121" s="331" t="s">
        <v>844</v>
      </c>
      <c r="L121" s="234">
        <v>1.5657573741406077</v>
      </c>
      <c r="M121" s="196">
        <v>4.5999999999999996</v>
      </c>
      <c r="N121" s="198">
        <f t="shared" si="16"/>
        <v>16</v>
      </c>
      <c r="O121" s="197">
        <f t="shared" si="17"/>
        <v>16.238</v>
      </c>
      <c r="P121" s="198">
        <v>2</v>
      </c>
      <c r="Q121" s="198">
        <f t="shared" si="19"/>
        <v>2</v>
      </c>
      <c r="R121" s="197">
        <f t="shared" si="20"/>
        <v>4</v>
      </c>
      <c r="S121" s="198">
        <f t="shared" si="21"/>
        <v>25</v>
      </c>
      <c r="T121" s="198">
        <f t="shared" si="22"/>
        <v>9</v>
      </c>
      <c r="U121" s="198">
        <f t="shared" si="23"/>
        <v>3</v>
      </c>
      <c r="V121" s="197">
        <f t="shared" si="24"/>
        <v>3.2</v>
      </c>
      <c r="W121" s="198">
        <f t="shared" si="25"/>
        <v>20</v>
      </c>
      <c r="X121" s="289">
        <v>16</v>
      </c>
      <c r="Y121" s="289">
        <v>2</v>
      </c>
      <c r="Z121" s="289">
        <v>2</v>
      </c>
      <c r="AA121" s="289">
        <v>3</v>
      </c>
      <c r="AB121" s="289">
        <v>0</v>
      </c>
      <c r="AC121" s="289">
        <v>0</v>
      </c>
      <c r="AD121" s="343"/>
    </row>
    <row r="122" spans="1:30" s="239" customFormat="1" x14ac:dyDescent="0.25">
      <c r="A122" s="303">
        <v>114</v>
      </c>
      <c r="B122" s="231" t="s">
        <v>2</v>
      </c>
      <c r="C122" s="231" t="s">
        <v>16</v>
      </c>
      <c r="D122" s="304">
        <v>754.6</v>
      </c>
      <c r="E122" s="305">
        <v>631.29999999999995</v>
      </c>
      <c r="F122" s="305">
        <v>620.29</v>
      </c>
      <c r="G122" s="232">
        <v>243</v>
      </c>
      <c r="H122" s="232">
        <v>295</v>
      </c>
      <c r="I122" s="232">
        <v>372</v>
      </c>
      <c r="J122" s="234">
        <v>0.32202491386164855</v>
      </c>
      <c r="K122" s="234">
        <v>0.46728971962616828</v>
      </c>
      <c r="L122" s="234">
        <v>0.5997194860468491</v>
      </c>
      <c r="M122" s="196">
        <f t="shared" si="15"/>
        <v>3</v>
      </c>
      <c r="N122" s="198">
        <f t="shared" si="16"/>
        <v>11</v>
      </c>
      <c r="O122" s="197">
        <f t="shared" si="17"/>
        <v>11.16</v>
      </c>
      <c r="P122" s="198">
        <f t="shared" si="18"/>
        <v>0</v>
      </c>
      <c r="Q122" s="198">
        <f t="shared" si="19"/>
        <v>0</v>
      </c>
      <c r="R122" s="197">
        <f t="shared" si="20"/>
        <v>0</v>
      </c>
      <c r="S122" s="198">
        <f t="shared" si="21"/>
        <v>0</v>
      </c>
      <c r="T122" s="198">
        <f t="shared" si="22"/>
        <v>11</v>
      </c>
      <c r="U122" s="198">
        <f t="shared" si="23"/>
        <v>0</v>
      </c>
      <c r="V122" s="197">
        <f t="shared" si="24"/>
        <v>0</v>
      </c>
      <c r="W122" s="198">
        <f t="shared" si="25"/>
        <v>0</v>
      </c>
      <c r="X122" s="289"/>
      <c r="Y122" s="289"/>
      <c r="Z122" s="289"/>
      <c r="AA122" s="289"/>
      <c r="AB122" s="289">
        <v>8</v>
      </c>
      <c r="AC122" s="289">
        <v>5</v>
      </c>
      <c r="AD122" s="343">
        <f t="shared" si="14"/>
        <v>62.5</v>
      </c>
    </row>
    <row r="123" spans="1:30" s="239" customFormat="1" ht="31.5" x14ac:dyDescent="0.25">
      <c r="A123" s="303">
        <v>115</v>
      </c>
      <c r="B123" s="231" t="s">
        <v>129</v>
      </c>
      <c r="C123" s="231" t="s">
        <v>16</v>
      </c>
      <c r="D123" s="305">
        <v>26.94</v>
      </c>
      <c r="E123" s="305">
        <v>26.94</v>
      </c>
      <c r="F123" s="305">
        <v>26.94</v>
      </c>
      <c r="G123" s="232">
        <v>131</v>
      </c>
      <c r="H123" s="232">
        <v>81</v>
      </c>
      <c r="I123" s="232">
        <v>96</v>
      </c>
      <c r="J123" s="234">
        <v>4.8626577579806973</v>
      </c>
      <c r="K123" s="234">
        <v>3.0066815144766146</v>
      </c>
      <c r="L123" s="234">
        <v>3.5634743875278394</v>
      </c>
      <c r="M123" s="196">
        <f t="shared" si="15"/>
        <v>7</v>
      </c>
      <c r="N123" s="198">
        <f t="shared" si="16"/>
        <v>6</v>
      </c>
      <c r="O123" s="197">
        <f t="shared" si="17"/>
        <v>6.72</v>
      </c>
      <c r="P123" s="198">
        <f t="shared" si="18"/>
        <v>1</v>
      </c>
      <c r="Q123" s="198">
        <f t="shared" si="19"/>
        <v>0</v>
      </c>
      <c r="R123" s="197">
        <f t="shared" si="20"/>
        <v>1.5</v>
      </c>
      <c r="S123" s="198">
        <f t="shared" si="21"/>
        <v>25</v>
      </c>
      <c r="T123" s="198">
        <f t="shared" si="22"/>
        <v>4</v>
      </c>
      <c r="U123" s="198">
        <f t="shared" si="23"/>
        <v>1</v>
      </c>
      <c r="V123" s="197">
        <f t="shared" si="24"/>
        <v>1.2</v>
      </c>
      <c r="W123" s="198">
        <f t="shared" si="25"/>
        <v>20</v>
      </c>
      <c r="X123" s="289">
        <v>6</v>
      </c>
      <c r="Y123" s="289"/>
      <c r="Z123" s="289">
        <v>1</v>
      </c>
      <c r="AA123" s="289">
        <v>1</v>
      </c>
      <c r="AB123" s="289">
        <v>5</v>
      </c>
      <c r="AC123" s="289">
        <v>5</v>
      </c>
      <c r="AD123" s="343">
        <f t="shared" si="14"/>
        <v>100</v>
      </c>
    </row>
    <row r="124" spans="1:30" s="239" customFormat="1" ht="31.5" x14ac:dyDescent="0.25">
      <c r="A124" s="303">
        <v>116</v>
      </c>
      <c r="B124" s="231" t="s">
        <v>694</v>
      </c>
      <c r="C124" s="231" t="s">
        <v>16</v>
      </c>
      <c r="D124" s="304"/>
      <c r="E124" s="305">
        <v>69.3</v>
      </c>
      <c r="F124" s="305">
        <v>69.28</v>
      </c>
      <c r="G124" s="232"/>
      <c r="H124" s="232">
        <v>87</v>
      </c>
      <c r="I124" s="232">
        <v>81</v>
      </c>
      <c r="J124" s="234"/>
      <c r="K124" s="351">
        <v>1.2554112554112555</v>
      </c>
      <c r="L124" s="351">
        <v>1.1691685912240184</v>
      </c>
      <c r="M124" s="196">
        <f t="shared" si="15"/>
        <v>5</v>
      </c>
      <c r="N124" s="198">
        <f t="shared" si="16"/>
        <v>4</v>
      </c>
      <c r="O124" s="197">
        <f t="shared" si="17"/>
        <v>4.05</v>
      </c>
      <c r="P124" s="198">
        <f t="shared" si="18"/>
        <v>1</v>
      </c>
      <c r="Q124" s="198">
        <f t="shared" si="19"/>
        <v>0</v>
      </c>
      <c r="R124" s="197">
        <f t="shared" si="20"/>
        <v>1</v>
      </c>
      <c r="S124" s="198">
        <f t="shared" si="21"/>
        <v>25</v>
      </c>
      <c r="T124" s="198">
        <f t="shared" si="22"/>
        <v>3</v>
      </c>
      <c r="U124" s="198">
        <f t="shared" si="23"/>
        <v>0</v>
      </c>
      <c r="V124" s="197">
        <f t="shared" si="24"/>
        <v>0.8</v>
      </c>
      <c r="W124" s="198">
        <f t="shared" si="25"/>
        <v>20</v>
      </c>
      <c r="X124" s="289">
        <v>4</v>
      </c>
      <c r="Y124" s="289">
        <v>1</v>
      </c>
      <c r="Z124" s="289"/>
      <c r="AA124" s="289"/>
      <c r="AB124" s="289">
        <v>2</v>
      </c>
      <c r="AC124" s="289">
        <v>0</v>
      </c>
      <c r="AD124" s="343">
        <f t="shared" si="14"/>
        <v>0</v>
      </c>
    </row>
    <row r="125" spans="1:30" s="239" customFormat="1" ht="31.5" x14ac:dyDescent="0.25">
      <c r="A125" s="303">
        <v>117</v>
      </c>
      <c r="B125" s="231" t="s">
        <v>695</v>
      </c>
      <c r="C125" s="231" t="s">
        <v>16</v>
      </c>
      <c r="D125" s="304"/>
      <c r="E125" s="305">
        <v>66.599999999999994</v>
      </c>
      <c r="F125" s="305">
        <v>66.61</v>
      </c>
      <c r="G125" s="232"/>
      <c r="H125" s="232">
        <v>116</v>
      </c>
      <c r="I125" s="232">
        <v>125</v>
      </c>
      <c r="J125" s="234"/>
      <c r="K125" s="234">
        <v>1.7417417417417418</v>
      </c>
      <c r="L125" s="234">
        <v>1.8765951058399639</v>
      </c>
      <c r="M125" s="196">
        <f t="shared" si="15"/>
        <v>5</v>
      </c>
      <c r="N125" s="198">
        <f t="shared" si="16"/>
        <v>6</v>
      </c>
      <c r="O125" s="197">
        <f t="shared" si="17"/>
        <v>6.25</v>
      </c>
      <c r="P125" s="198">
        <f t="shared" si="18"/>
        <v>1</v>
      </c>
      <c r="Q125" s="198">
        <f t="shared" si="19"/>
        <v>0</v>
      </c>
      <c r="R125" s="197">
        <f t="shared" si="20"/>
        <v>1.5</v>
      </c>
      <c r="S125" s="198">
        <f t="shared" si="21"/>
        <v>25</v>
      </c>
      <c r="T125" s="198">
        <f t="shared" si="22"/>
        <v>4</v>
      </c>
      <c r="U125" s="198">
        <f t="shared" si="23"/>
        <v>1</v>
      </c>
      <c r="V125" s="197">
        <f t="shared" si="24"/>
        <v>1.2</v>
      </c>
      <c r="W125" s="198">
        <f t="shared" si="25"/>
        <v>20</v>
      </c>
      <c r="X125" s="289">
        <v>6</v>
      </c>
      <c r="Y125" s="289">
        <v>1</v>
      </c>
      <c r="Z125" s="289">
        <v>1</v>
      </c>
      <c r="AA125" s="289">
        <v>1</v>
      </c>
      <c r="AB125" s="289">
        <v>4</v>
      </c>
      <c r="AC125" s="289">
        <v>2</v>
      </c>
      <c r="AD125" s="343">
        <f t="shared" si="14"/>
        <v>50</v>
      </c>
    </row>
    <row r="126" spans="1:30" s="239" customFormat="1" hidden="1" x14ac:dyDescent="0.25">
      <c r="A126" s="303">
        <v>118</v>
      </c>
      <c r="B126" s="231" t="s">
        <v>444</v>
      </c>
      <c r="C126" s="231" t="s">
        <v>16</v>
      </c>
      <c r="D126" s="304"/>
      <c r="E126" s="305"/>
      <c r="F126" s="305"/>
      <c r="G126" s="232"/>
      <c r="H126" s="232"/>
      <c r="I126" s="232"/>
      <c r="J126" s="234"/>
      <c r="K126" s="234"/>
      <c r="L126" s="234"/>
      <c r="M126" s="196">
        <f t="shared" si="15"/>
        <v>0</v>
      </c>
      <c r="N126" s="198">
        <f t="shared" si="16"/>
        <v>0</v>
      </c>
      <c r="O126" s="197">
        <f t="shared" si="17"/>
        <v>0</v>
      </c>
      <c r="P126" s="198">
        <f t="shared" si="18"/>
        <v>0</v>
      </c>
      <c r="Q126" s="198">
        <f t="shared" si="19"/>
        <v>0</v>
      </c>
      <c r="R126" s="197">
        <f t="shared" si="20"/>
        <v>0</v>
      </c>
      <c r="S126" s="198">
        <f t="shared" si="21"/>
        <v>0</v>
      </c>
      <c r="T126" s="198">
        <f t="shared" si="22"/>
        <v>0</v>
      </c>
      <c r="U126" s="198">
        <f t="shared" si="23"/>
        <v>0</v>
      </c>
      <c r="V126" s="197">
        <f t="shared" si="24"/>
        <v>0</v>
      </c>
      <c r="W126" s="198">
        <f t="shared" si="25"/>
        <v>0</v>
      </c>
      <c r="X126" s="289"/>
      <c r="Y126" s="289"/>
      <c r="Z126" s="289"/>
      <c r="AA126" s="289"/>
      <c r="AB126" s="289"/>
      <c r="AC126" s="289"/>
      <c r="AD126" s="343" t="e">
        <f t="shared" si="14"/>
        <v>#DIV/0!</v>
      </c>
    </row>
    <row r="127" spans="1:30" s="239" customFormat="1" ht="31.5" hidden="1" x14ac:dyDescent="0.25">
      <c r="A127" s="303">
        <v>119</v>
      </c>
      <c r="B127" s="231" t="s">
        <v>820</v>
      </c>
      <c r="C127" s="231" t="s">
        <v>17</v>
      </c>
      <c r="D127" s="304"/>
      <c r="E127" s="305"/>
      <c r="F127" s="305">
        <v>0</v>
      </c>
      <c r="G127" s="232"/>
      <c r="H127" s="232"/>
      <c r="I127" s="232">
        <v>0</v>
      </c>
      <c r="J127" s="234" t="e">
        <v>#DIV/0!</v>
      </c>
      <c r="K127" s="234" t="e">
        <v>#DIV/0!</v>
      </c>
      <c r="L127" s="234"/>
      <c r="M127" s="196">
        <f t="shared" si="15"/>
        <v>0</v>
      </c>
      <c r="N127" s="198">
        <f t="shared" si="16"/>
        <v>0</v>
      </c>
      <c r="O127" s="197">
        <f t="shared" si="17"/>
        <v>0</v>
      </c>
      <c r="P127" s="198">
        <f t="shared" si="18"/>
        <v>0</v>
      </c>
      <c r="Q127" s="198">
        <f t="shared" si="19"/>
        <v>0</v>
      </c>
      <c r="R127" s="197">
        <f t="shared" si="20"/>
        <v>0</v>
      </c>
      <c r="S127" s="198">
        <f t="shared" si="21"/>
        <v>0</v>
      </c>
      <c r="T127" s="198">
        <f t="shared" si="22"/>
        <v>0</v>
      </c>
      <c r="U127" s="198">
        <f t="shared" si="23"/>
        <v>0</v>
      </c>
      <c r="V127" s="197">
        <f t="shared" si="24"/>
        <v>0</v>
      </c>
      <c r="W127" s="198">
        <f t="shared" si="25"/>
        <v>0</v>
      </c>
      <c r="X127" s="289"/>
      <c r="Y127" s="289"/>
      <c r="Z127" s="289"/>
      <c r="AA127" s="289"/>
      <c r="AB127" s="289"/>
      <c r="AC127" s="289"/>
      <c r="AD127" s="343" t="e">
        <f t="shared" si="14"/>
        <v>#DIV/0!</v>
      </c>
    </row>
    <row r="128" spans="1:30" s="239" customFormat="1" ht="31.5" hidden="1" x14ac:dyDescent="0.25">
      <c r="A128" s="303">
        <v>120</v>
      </c>
      <c r="B128" s="231" t="s">
        <v>696</v>
      </c>
      <c r="C128" s="231" t="s">
        <v>17</v>
      </c>
      <c r="D128" s="304"/>
      <c r="E128" s="305"/>
      <c r="F128" s="305">
        <v>0</v>
      </c>
      <c r="G128" s="232"/>
      <c r="H128" s="232"/>
      <c r="I128" s="232">
        <v>0</v>
      </c>
      <c r="J128" s="234" t="e">
        <v>#DIV/0!</v>
      </c>
      <c r="K128" s="234" t="e">
        <v>#DIV/0!</v>
      </c>
      <c r="L128" s="234"/>
      <c r="M128" s="196">
        <f t="shared" si="15"/>
        <v>0</v>
      </c>
      <c r="N128" s="198">
        <f t="shared" si="16"/>
        <v>0</v>
      </c>
      <c r="O128" s="197">
        <f t="shared" si="17"/>
        <v>0</v>
      </c>
      <c r="P128" s="198">
        <f t="shared" si="18"/>
        <v>0</v>
      </c>
      <c r="Q128" s="198">
        <f t="shared" si="19"/>
        <v>0</v>
      </c>
      <c r="R128" s="197">
        <f t="shared" si="20"/>
        <v>0</v>
      </c>
      <c r="S128" s="198">
        <f t="shared" si="21"/>
        <v>0</v>
      </c>
      <c r="T128" s="198">
        <f t="shared" si="22"/>
        <v>0</v>
      </c>
      <c r="U128" s="198">
        <f t="shared" si="23"/>
        <v>0</v>
      </c>
      <c r="V128" s="197">
        <f t="shared" si="24"/>
        <v>0</v>
      </c>
      <c r="W128" s="198">
        <f t="shared" si="25"/>
        <v>0</v>
      </c>
      <c r="X128" s="289"/>
      <c r="Y128" s="289"/>
      <c r="Z128" s="289"/>
      <c r="AA128" s="289"/>
      <c r="AB128" s="289"/>
      <c r="AC128" s="289"/>
      <c r="AD128" s="343" t="e">
        <f t="shared" si="14"/>
        <v>#DIV/0!</v>
      </c>
    </row>
    <row r="129" spans="1:30" s="239" customFormat="1" ht="47.25" hidden="1" x14ac:dyDescent="0.25">
      <c r="A129" s="303">
        <v>121</v>
      </c>
      <c r="B129" s="231" t="s">
        <v>62</v>
      </c>
      <c r="C129" s="231" t="s">
        <v>17</v>
      </c>
      <c r="D129" s="304"/>
      <c r="E129" s="305"/>
      <c r="F129" s="305">
        <v>0</v>
      </c>
      <c r="G129" s="232"/>
      <c r="H129" s="232"/>
      <c r="I129" s="232">
        <v>0</v>
      </c>
      <c r="J129" s="234" t="e">
        <v>#DIV/0!</v>
      </c>
      <c r="K129" s="234" t="e">
        <v>#DIV/0!</v>
      </c>
      <c r="L129" s="234"/>
      <c r="M129" s="196">
        <f t="shared" si="15"/>
        <v>0</v>
      </c>
      <c r="N129" s="198">
        <f t="shared" si="16"/>
        <v>0</v>
      </c>
      <c r="O129" s="197">
        <f t="shared" si="17"/>
        <v>0</v>
      </c>
      <c r="P129" s="198">
        <f t="shared" si="18"/>
        <v>0</v>
      </c>
      <c r="Q129" s="198">
        <f t="shared" si="19"/>
        <v>0</v>
      </c>
      <c r="R129" s="197">
        <f t="shared" si="20"/>
        <v>0</v>
      </c>
      <c r="S129" s="198">
        <f t="shared" si="21"/>
        <v>0</v>
      </c>
      <c r="T129" s="198">
        <f t="shared" si="22"/>
        <v>0</v>
      </c>
      <c r="U129" s="198">
        <f t="shared" si="23"/>
        <v>0</v>
      </c>
      <c r="V129" s="197">
        <f t="shared" si="24"/>
        <v>0</v>
      </c>
      <c r="W129" s="198">
        <f t="shared" si="25"/>
        <v>0</v>
      </c>
      <c r="X129" s="289"/>
      <c r="Y129" s="289"/>
      <c r="Z129" s="289"/>
      <c r="AA129" s="289"/>
      <c r="AB129" s="289"/>
      <c r="AC129" s="289"/>
      <c r="AD129" s="343" t="e">
        <f t="shared" si="14"/>
        <v>#DIV/0!</v>
      </c>
    </row>
    <row r="130" spans="1:30" s="239" customFormat="1" hidden="1" x14ac:dyDescent="0.25">
      <c r="A130" s="303">
        <v>122</v>
      </c>
      <c r="B130" s="231" t="s">
        <v>2</v>
      </c>
      <c r="C130" s="231" t="s">
        <v>17</v>
      </c>
      <c r="D130" s="304"/>
      <c r="E130" s="305"/>
      <c r="F130" s="305">
        <v>0</v>
      </c>
      <c r="G130" s="232"/>
      <c r="H130" s="232"/>
      <c r="I130" s="232">
        <v>0</v>
      </c>
      <c r="J130" s="234" t="e">
        <v>#DIV/0!</v>
      </c>
      <c r="K130" s="234" t="e">
        <v>#DIV/0!</v>
      </c>
      <c r="L130" s="234"/>
      <c r="M130" s="196">
        <f t="shared" si="15"/>
        <v>0</v>
      </c>
      <c r="N130" s="198">
        <f t="shared" si="16"/>
        <v>0</v>
      </c>
      <c r="O130" s="197">
        <f t="shared" si="17"/>
        <v>0</v>
      </c>
      <c r="P130" s="198">
        <f t="shared" si="18"/>
        <v>0</v>
      </c>
      <c r="Q130" s="198">
        <f t="shared" si="19"/>
        <v>0</v>
      </c>
      <c r="R130" s="197">
        <f t="shared" si="20"/>
        <v>0</v>
      </c>
      <c r="S130" s="198">
        <f t="shared" si="21"/>
        <v>0</v>
      </c>
      <c r="T130" s="198">
        <f t="shared" si="22"/>
        <v>0</v>
      </c>
      <c r="U130" s="198">
        <f t="shared" si="23"/>
        <v>0</v>
      </c>
      <c r="V130" s="197">
        <f t="shared" si="24"/>
        <v>0</v>
      </c>
      <c r="W130" s="198">
        <f t="shared" si="25"/>
        <v>0</v>
      </c>
      <c r="X130" s="289"/>
      <c r="Y130" s="289"/>
      <c r="Z130" s="289"/>
      <c r="AA130" s="289"/>
      <c r="AB130" s="289"/>
      <c r="AC130" s="289"/>
      <c r="AD130" s="343" t="e">
        <f t="shared" si="14"/>
        <v>#DIV/0!</v>
      </c>
    </row>
    <row r="131" spans="1:30" s="239" customFormat="1" ht="47.25" hidden="1" x14ac:dyDescent="0.25">
      <c r="A131" s="303">
        <v>123</v>
      </c>
      <c r="B131" s="231" t="s">
        <v>86</v>
      </c>
      <c r="C131" s="231" t="s">
        <v>17</v>
      </c>
      <c r="D131" s="304"/>
      <c r="E131" s="305"/>
      <c r="F131" s="305">
        <v>0</v>
      </c>
      <c r="G131" s="232"/>
      <c r="H131" s="232"/>
      <c r="I131" s="232">
        <v>0</v>
      </c>
      <c r="J131" s="234" t="e">
        <v>#DIV/0!</v>
      </c>
      <c r="K131" s="234" t="e">
        <v>#DIV/0!</v>
      </c>
      <c r="L131" s="234"/>
      <c r="M131" s="196">
        <f t="shared" si="15"/>
        <v>0</v>
      </c>
      <c r="N131" s="198">
        <f t="shared" si="16"/>
        <v>0</v>
      </c>
      <c r="O131" s="197">
        <f t="shared" si="17"/>
        <v>0</v>
      </c>
      <c r="P131" s="198">
        <f t="shared" si="18"/>
        <v>0</v>
      </c>
      <c r="Q131" s="198">
        <f t="shared" si="19"/>
        <v>0</v>
      </c>
      <c r="R131" s="197">
        <f t="shared" si="20"/>
        <v>0</v>
      </c>
      <c r="S131" s="198">
        <f t="shared" si="21"/>
        <v>0</v>
      </c>
      <c r="T131" s="198">
        <f t="shared" si="22"/>
        <v>0</v>
      </c>
      <c r="U131" s="198">
        <f t="shared" si="23"/>
        <v>0</v>
      </c>
      <c r="V131" s="197">
        <f t="shared" si="24"/>
        <v>0</v>
      </c>
      <c r="W131" s="198">
        <f t="shared" si="25"/>
        <v>0</v>
      </c>
      <c r="X131" s="289"/>
      <c r="Y131" s="289"/>
      <c r="Z131" s="289"/>
      <c r="AA131" s="289"/>
      <c r="AB131" s="289"/>
      <c r="AC131" s="289"/>
      <c r="AD131" s="343" t="e">
        <f t="shared" si="14"/>
        <v>#DIV/0!</v>
      </c>
    </row>
    <row r="132" spans="1:30" s="239" customFormat="1" hidden="1" x14ac:dyDescent="0.25">
      <c r="A132" s="303">
        <v>124</v>
      </c>
      <c r="B132" s="231" t="s">
        <v>444</v>
      </c>
      <c r="C132" s="231" t="s">
        <v>17</v>
      </c>
      <c r="D132" s="304"/>
      <c r="E132" s="305"/>
      <c r="F132" s="305"/>
      <c r="G132" s="232"/>
      <c r="H132" s="232"/>
      <c r="I132" s="232"/>
      <c r="J132" s="234"/>
      <c r="K132" s="234"/>
      <c r="L132" s="234"/>
      <c r="M132" s="196">
        <f t="shared" si="15"/>
        <v>0</v>
      </c>
      <c r="N132" s="198">
        <f t="shared" si="16"/>
        <v>0</v>
      </c>
      <c r="O132" s="197">
        <f t="shared" si="17"/>
        <v>0</v>
      </c>
      <c r="P132" s="198">
        <f t="shared" si="18"/>
        <v>0</v>
      </c>
      <c r="Q132" s="198">
        <f t="shared" si="19"/>
        <v>0</v>
      </c>
      <c r="R132" s="197">
        <f t="shared" si="20"/>
        <v>0</v>
      </c>
      <c r="S132" s="198">
        <f t="shared" si="21"/>
        <v>0</v>
      </c>
      <c r="T132" s="198">
        <f t="shared" si="22"/>
        <v>0</v>
      </c>
      <c r="U132" s="198">
        <f t="shared" si="23"/>
        <v>0</v>
      </c>
      <c r="V132" s="197">
        <f t="shared" si="24"/>
        <v>0</v>
      </c>
      <c r="W132" s="198">
        <f t="shared" si="25"/>
        <v>0</v>
      </c>
      <c r="X132" s="289"/>
      <c r="Y132" s="289"/>
      <c r="Z132" s="289"/>
      <c r="AA132" s="289"/>
      <c r="AB132" s="289"/>
      <c r="AC132" s="289"/>
      <c r="AD132" s="343" t="e">
        <f t="shared" si="14"/>
        <v>#DIV/0!</v>
      </c>
    </row>
    <row r="133" spans="1:30" s="239" customFormat="1" ht="31.5" hidden="1" x14ac:dyDescent="0.25">
      <c r="A133" s="303">
        <v>125</v>
      </c>
      <c r="B133" s="231" t="s">
        <v>19</v>
      </c>
      <c r="C133" s="231" t="s">
        <v>18</v>
      </c>
      <c r="D133" s="304"/>
      <c r="E133" s="305"/>
      <c r="F133" s="305">
        <v>0</v>
      </c>
      <c r="G133" s="232"/>
      <c r="H133" s="232"/>
      <c r="I133" s="232">
        <v>0</v>
      </c>
      <c r="J133" s="234" t="e">
        <v>#DIV/0!</v>
      </c>
      <c r="K133" s="234" t="e">
        <v>#DIV/0!</v>
      </c>
      <c r="L133" s="234"/>
      <c r="M133" s="196">
        <f t="shared" si="15"/>
        <v>0</v>
      </c>
      <c r="N133" s="198">
        <f t="shared" si="16"/>
        <v>0</v>
      </c>
      <c r="O133" s="197">
        <f t="shared" si="17"/>
        <v>0</v>
      </c>
      <c r="P133" s="198">
        <f t="shared" si="18"/>
        <v>0</v>
      </c>
      <c r="Q133" s="198">
        <f t="shared" si="19"/>
        <v>0</v>
      </c>
      <c r="R133" s="197">
        <f t="shared" si="20"/>
        <v>0</v>
      </c>
      <c r="S133" s="198">
        <f t="shared" si="21"/>
        <v>0</v>
      </c>
      <c r="T133" s="198">
        <f t="shared" si="22"/>
        <v>0</v>
      </c>
      <c r="U133" s="198">
        <f t="shared" si="23"/>
        <v>0</v>
      </c>
      <c r="V133" s="197">
        <f t="shared" si="24"/>
        <v>0</v>
      </c>
      <c r="W133" s="198">
        <f t="shared" si="25"/>
        <v>0</v>
      </c>
      <c r="X133" s="289"/>
      <c r="Y133" s="289"/>
      <c r="Z133" s="289"/>
      <c r="AA133" s="289"/>
      <c r="AB133" s="289"/>
      <c r="AC133" s="289"/>
      <c r="AD133" s="343" t="e">
        <f t="shared" si="14"/>
        <v>#DIV/0!</v>
      </c>
    </row>
    <row r="134" spans="1:30" s="239" customFormat="1" hidden="1" x14ac:dyDescent="0.25">
      <c r="A134" s="303">
        <v>126</v>
      </c>
      <c r="B134" s="231" t="s">
        <v>2</v>
      </c>
      <c r="C134" s="231" t="s">
        <v>18</v>
      </c>
      <c r="D134" s="304"/>
      <c r="E134" s="305"/>
      <c r="F134" s="305">
        <v>0</v>
      </c>
      <c r="G134" s="232"/>
      <c r="H134" s="232"/>
      <c r="I134" s="232">
        <v>0</v>
      </c>
      <c r="J134" s="234" t="e">
        <v>#DIV/0!</v>
      </c>
      <c r="K134" s="234" t="e">
        <v>#DIV/0!</v>
      </c>
      <c r="L134" s="234"/>
      <c r="M134" s="196">
        <f t="shared" si="15"/>
        <v>0</v>
      </c>
      <c r="N134" s="198">
        <f t="shared" si="16"/>
        <v>0</v>
      </c>
      <c r="O134" s="197">
        <f t="shared" si="17"/>
        <v>0</v>
      </c>
      <c r="P134" s="198">
        <f t="shared" si="18"/>
        <v>0</v>
      </c>
      <c r="Q134" s="198">
        <f t="shared" si="19"/>
        <v>0</v>
      </c>
      <c r="R134" s="197">
        <f t="shared" si="20"/>
        <v>0</v>
      </c>
      <c r="S134" s="198">
        <f t="shared" si="21"/>
        <v>0</v>
      </c>
      <c r="T134" s="198">
        <f t="shared" si="22"/>
        <v>0</v>
      </c>
      <c r="U134" s="198">
        <f t="shared" si="23"/>
        <v>0</v>
      </c>
      <c r="V134" s="197">
        <f t="shared" si="24"/>
        <v>0</v>
      </c>
      <c r="W134" s="198">
        <f t="shared" si="25"/>
        <v>0</v>
      </c>
      <c r="X134" s="289"/>
      <c r="Y134" s="289"/>
      <c r="Z134" s="289"/>
      <c r="AA134" s="289"/>
      <c r="AB134" s="289"/>
      <c r="AC134" s="289"/>
      <c r="AD134" s="343" t="e">
        <f t="shared" si="14"/>
        <v>#DIV/0!</v>
      </c>
    </row>
    <row r="135" spans="1:30" s="239" customFormat="1" ht="31.5" hidden="1" x14ac:dyDescent="0.25">
      <c r="A135" s="303">
        <v>127</v>
      </c>
      <c r="B135" s="231" t="s">
        <v>142</v>
      </c>
      <c r="C135" s="231" t="s">
        <v>18</v>
      </c>
      <c r="D135" s="304"/>
      <c r="E135" s="305"/>
      <c r="F135" s="305">
        <v>0</v>
      </c>
      <c r="G135" s="232"/>
      <c r="H135" s="232"/>
      <c r="I135" s="232">
        <v>0</v>
      </c>
      <c r="J135" s="234" t="e">
        <v>#DIV/0!</v>
      </c>
      <c r="K135" s="234" t="e">
        <v>#DIV/0!</v>
      </c>
      <c r="L135" s="234"/>
      <c r="M135" s="196">
        <f t="shared" si="15"/>
        <v>0</v>
      </c>
      <c r="N135" s="198">
        <f t="shared" si="16"/>
        <v>0</v>
      </c>
      <c r="O135" s="197">
        <f t="shared" si="17"/>
        <v>0</v>
      </c>
      <c r="P135" s="198">
        <f t="shared" si="18"/>
        <v>0</v>
      </c>
      <c r="Q135" s="198">
        <f t="shared" si="19"/>
        <v>0</v>
      </c>
      <c r="R135" s="197">
        <f t="shared" si="20"/>
        <v>0</v>
      </c>
      <c r="S135" s="198">
        <f t="shared" si="21"/>
        <v>0</v>
      </c>
      <c r="T135" s="198">
        <f t="shared" si="22"/>
        <v>0</v>
      </c>
      <c r="U135" s="198">
        <f t="shared" si="23"/>
        <v>0</v>
      </c>
      <c r="V135" s="197">
        <f t="shared" si="24"/>
        <v>0</v>
      </c>
      <c r="W135" s="198">
        <f t="shared" si="25"/>
        <v>0</v>
      </c>
      <c r="X135" s="289"/>
      <c r="Y135" s="289"/>
      <c r="Z135" s="289"/>
      <c r="AA135" s="289"/>
      <c r="AB135" s="289"/>
      <c r="AC135" s="289"/>
      <c r="AD135" s="343" t="e">
        <f t="shared" si="14"/>
        <v>#DIV/0!</v>
      </c>
    </row>
    <row r="136" spans="1:30" s="239" customFormat="1" hidden="1" x14ac:dyDescent="0.25">
      <c r="A136" s="303">
        <v>128</v>
      </c>
      <c r="B136" s="231" t="s">
        <v>444</v>
      </c>
      <c r="C136" s="231" t="s">
        <v>18</v>
      </c>
      <c r="D136" s="304"/>
      <c r="E136" s="305"/>
      <c r="F136" s="305"/>
      <c r="G136" s="232"/>
      <c r="H136" s="232"/>
      <c r="I136" s="232"/>
      <c r="J136" s="234"/>
      <c r="K136" s="234"/>
      <c r="L136" s="234"/>
      <c r="M136" s="196">
        <f t="shared" si="15"/>
        <v>0</v>
      </c>
      <c r="N136" s="198">
        <f t="shared" si="16"/>
        <v>0</v>
      </c>
      <c r="O136" s="197">
        <f t="shared" si="17"/>
        <v>0</v>
      </c>
      <c r="P136" s="198">
        <f t="shared" si="18"/>
        <v>0</v>
      </c>
      <c r="Q136" s="198">
        <f t="shared" si="19"/>
        <v>0</v>
      </c>
      <c r="R136" s="197">
        <f t="shared" si="20"/>
        <v>0</v>
      </c>
      <c r="S136" s="198">
        <f t="shared" si="21"/>
        <v>0</v>
      </c>
      <c r="T136" s="198">
        <f t="shared" si="22"/>
        <v>0</v>
      </c>
      <c r="U136" s="198">
        <f t="shared" si="23"/>
        <v>0</v>
      </c>
      <c r="V136" s="197">
        <f t="shared" si="24"/>
        <v>0</v>
      </c>
      <c r="W136" s="198">
        <f t="shared" si="25"/>
        <v>0</v>
      </c>
      <c r="X136" s="289"/>
      <c r="Y136" s="289"/>
      <c r="Z136" s="289"/>
      <c r="AA136" s="289"/>
      <c r="AB136" s="289"/>
      <c r="AC136" s="289"/>
      <c r="AD136" s="343" t="e">
        <f t="shared" si="14"/>
        <v>#DIV/0!</v>
      </c>
    </row>
    <row r="137" spans="1:30" s="239" customFormat="1" ht="31.5" x14ac:dyDescent="0.25">
      <c r="A137" s="303">
        <v>129</v>
      </c>
      <c r="B137" s="231" t="s">
        <v>186</v>
      </c>
      <c r="C137" s="231" t="s">
        <v>20</v>
      </c>
      <c r="D137" s="304">
        <v>406</v>
      </c>
      <c r="E137" s="305">
        <v>147.80000000000001</v>
      </c>
      <c r="F137" s="305">
        <v>485.12</v>
      </c>
      <c r="G137" s="232">
        <v>389</v>
      </c>
      <c r="H137" s="232">
        <v>107</v>
      </c>
      <c r="I137" s="232">
        <v>512</v>
      </c>
      <c r="J137" s="234">
        <v>0.95812807881773399</v>
      </c>
      <c r="K137" s="234">
        <v>0.72395128552097421</v>
      </c>
      <c r="L137" s="234">
        <v>1.0554089709762533</v>
      </c>
      <c r="M137" s="196">
        <v>4.8</v>
      </c>
      <c r="N137" s="198">
        <f t="shared" si="16"/>
        <v>24</v>
      </c>
      <c r="O137" s="197">
        <f t="shared" si="17"/>
        <v>24.576000000000001</v>
      </c>
      <c r="P137" s="198">
        <v>2</v>
      </c>
      <c r="Q137" s="198">
        <v>2</v>
      </c>
      <c r="R137" s="197">
        <f t="shared" si="20"/>
        <v>6</v>
      </c>
      <c r="S137" s="198">
        <f t="shared" si="21"/>
        <v>25</v>
      </c>
      <c r="T137" s="198">
        <f t="shared" si="22"/>
        <v>18</v>
      </c>
      <c r="U137" s="198">
        <f t="shared" si="23"/>
        <v>2</v>
      </c>
      <c r="V137" s="197">
        <f t="shared" si="24"/>
        <v>2.4</v>
      </c>
      <c r="W137" s="198">
        <v>10</v>
      </c>
      <c r="X137" s="289">
        <v>24</v>
      </c>
      <c r="Y137" s="289">
        <v>2</v>
      </c>
      <c r="Z137" s="289">
        <v>2</v>
      </c>
      <c r="AA137" s="289">
        <v>2</v>
      </c>
      <c r="AB137" s="289">
        <v>11</v>
      </c>
      <c r="AC137" s="289">
        <v>5</v>
      </c>
      <c r="AD137" s="343">
        <f t="shared" si="14"/>
        <v>45.454545454545453</v>
      </c>
    </row>
    <row r="138" spans="1:30" s="239" customFormat="1" ht="31.5" x14ac:dyDescent="0.25">
      <c r="A138" s="303">
        <v>130</v>
      </c>
      <c r="B138" s="231" t="s">
        <v>21</v>
      </c>
      <c r="C138" s="231" t="s">
        <v>20</v>
      </c>
      <c r="D138" s="304">
        <v>155.30000000000001</v>
      </c>
      <c r="E138" s="305">
        <v>227.4</v>
      </c>
      <c r="F138" s="305">
        <v>225.02</v>
      </c>
      <c r="G138" s="232">
        <v>162</v>
      </c>
      <c r="H138" s="232">
        <v>296</v>
      </c>
      <c r="I138" s="232">
        <v>329</v>
      </c>
      <c r="J138" s="234">
        <v>1.0431423052157114</v>
      </c>
      <c r="K138" s="234">
        <v>1.3016710642040457</v>
      </c>
      <c r="L138" s="234">
        <v>1.4620922584659142</v>
      </c>
      <c r="M138" s="196">
        <v>4.8</v>
      </c>
      <c r="N138" s="198">
        <f t="shared" si="16"/>
        <v>15</v>
      </c>
      <c r="O138" s="197">
        <f t="shared" si="17"/>
        <v>15.792</v>
      </c>
      <c r="P138" s="198">
        <v>1</v>
      </c>
      <c r="Q138" s="198">
        <v>1</v>
      </c>
      <c r="R138" s="197">
        <f t="shared" si="20"/>
        <v>3.75</v>
      </c>
      <c r="S138" s="198">
        <f t="shared" si="21"/>
        <v>25</v>
      </c>
      <c r="T138" s="198">
        <f t="shared" si="22"/>
        <v>12</v>
      </c>
      <c r="U138" s="198">
        <f t="shared" si="23"/>
        <v>1</v>
      </c>
      <c r="V138" s="197">
        <f t="shared" si="24"/>
        <v>1.5</v>
      </c>
      <c r="W138" s="198">
        <v>10</v>
      </c>
      <c r="X138" s="289">
        <v>15</v>
      </c>
      <c r="Y138" s="289">
        <v>1</v>
      </c>
      <c r="Z138" s="289">
        <v>1</v>
      </c>
      <c r="AA138" s="289">
        <v>1</v>
      </c>
      <c r="AB138" s="289">
        <v>13</v>
      </c>
      <c r="AC138" s="289">
        <v>6</v>
      </c>
      <c r="AD138" s="343">
        <f t="shared" ref="AD138:AD201" si="26">AC138*100/AB138</f>
        <v>46.153846153846153</v>
      </c>
    </row>
    <row r="139" spans="1:30" s="239" customFormat="1" x14ac:dyDescent="0.25">
      <c r="A139" s="303">
        <v>131</v>
      </c>
      <c r="B139" s="231" t="s">
        <v>2</v>
      </c>
      <c r="C139" s="231" t="s">
        <v>20</v>
      </c>
      <c r="D139" s="304">
        <v>246</v>
      </c>
      <c r="E139" s="305">
        <v>609.9</v>
      </c>
      <c r="F139" s="305">
        <v>257.27999999999997</v>
      </c>
      <c r="G139" s="232">
        <v>134</v>
      </c>
      <c r="H139" s="232">
        <v>408</v>
      </c>
      <c r="I139" s="232">
        <v>183</v>
      </c>
      <c r="J139" s="234">
        <v>0.54471544715447151</v>
      </c>
      <c r="K139" s="234">
        <v>0.66896212493851459</v>
      </c>
      <c r="L139" s="234">
        <v>0.71128731343283591</v>
      </c>
      <c r="M139" s="196">
        <f t="shared" ref="M139:M202" si="27">IF(I139&lt;VLOOKUP(L139,$M$505:$Q$513,2),0,VLOOKUP(L139,$M$505:$Q$513,3))</f>
        <v>3</v>
      </c>
      <c r="N139" s="198">
        <f t="shared" ref="N139:N202" si="28">ROUNDDOWN(O139,0)</f>
        <v>5</v>
      </c>
      <c r="O139" s="197">
        <f t="shared" ref="O139:O202" si="29">I139*M139/100</f>
        <v>5.49</v>
      </c>
      <c r="P139" s="198">
        <f t="shared" ref="P139:P201" si="30">ROUNDDOWN(R139,0)</f>
        <v>0</v>
      </c>
      <c r="Q139" s="198">
        <f t="shared" ref="Q139:Q202" si="31">ROUNDDOWN(R139-P139,0)</f>
        <v>0</v>
      </c>
      <c r="R139" s="197">
        <f t="shared" ref="R139:R202" si="32">N139*S139/100</f>
        <v>0</v>
      </c>
      <c r="S139" s="198">
        <f t="shared" ref="S139:S202" si="33">IF(I139&lt;VLOOKUP(L139,$M$505:$Q$513,2),0,VLOOKUP(L139,$M$505:$Q$513,4))</f>
        <v>0</v>
      </c>
      <c r="T139" s="198">
        <f t="shared" ref="T139:T202" si="34">N139-P139-Q139-U139</f>
        <v>5</v>
      </c>
      <c r="U139" s="198">
        <f t="shared" ref="U139:U202" si="35">ROUNDDOWN(V139,0)</f>
        <v>0</v>
      </c>
      <c r="V139" s="197">
        <f t="shared" ref="V139:V202" si="36">N139*W139/100</f>
        <v>0</v>
      </c>
      <c r="W139" s="198">
        <f t="shared" ref="W139:W202" si="37">IF(I139&lt;VLOOKUP(L139,$M$505:$Q$513,2),0,VLOOKUP(L139,$M$505:$Q$513,5))</f>
        <v>0</v>
      </c>
      <c r="X139" s="289"/>
      <c r="Y139" s="289"/>
      <c r="Z139" s="289"/>
      <c r="AA139" s="289"/>
      <c r="AB139" s="289">
        <v>4</v>
      </c>
      <c r="AC139" s="289">
        <v>2</v>
      </c>
      <c r="AD139" s="343">
        <f t="shared" si="26"/>
        <v>50</v>
      </c>
    </row>
    <row r="140" spans="1:30" s="239" customFormat="1" hidden="1" x14ac:dyDescent="0.25">
      <c r="A140" s="303">
        <v>132</v>
      </c>
      <c r="B140" s="231" t="s">
        <v>444</v>
      </c>
      <c r="C140" s="231" t="s">
        <v>20</v>
      </c>
      <c r="D140" s="304"/>
      <c r="E140" s="305"/>
      <c r="F140" s="305"/>
      <c r="G140" s="232"/>
      <c r="H140" s="232"/>
      <c r="I140" s="232"/>
      <c r="J140" s="234"/>
      <c r="K140" s="234"/>
      <c r="L140" s="234"/>
      <c r="M140" s="196">
        <f t="shared" si="27"/>
        <v>0</v>
      </c>
      <c r="N140" s="198">
        <f t="shared" si="28"/>
        <v>0</v>
      </c>
      <c r="O140" s="197">
        <f t="shared" si="29"/>
        <v>0</v>
      </c>
      <c r="P140" s="198">
        <f t="shared" si="30"/>
        <v>0</v>
      </c>
      <c r="Q140" s="198">
        <f t="shared" si="31"/>
        <v>0</v>
      </c>
      <c r="R140" s="197">
        <f t="shared" si="32"/>
        <v>0</v>
      </c>
      <c r="S140" s="198">
        <f t="shared" si="33"/>
        <v>0</v>
      </c>
      <c r="T140" s="198">
        <f t="shared" si="34"/>
        <v>0</v>
      </c>
      <c r="U140" s="198">
        <f t="shared" si="35"/>
        <v>0</v>
      </c>
      <c r="V140" s="197">
        <f t="shared" si="36"/>
        <v>0</v>
      </c>
      <c r="W140" s="198">
        <f t="shared" si="37"/>
        <v>0</v>
      </c>
      <c r="X140" s="289"/>
      <c r="Y140" s="289"/>
      <c r="Z140" s="289"/>
      <c r="AA140" s="289"/>
      <c r="AB140" s="289"/>
      <c r="AC140" s="289"/>
      <c r="AD140" s="343" t="e">
        <f t="shared" si="26"/>
        <v>#DIV/0!</v>
      </c>
    </row>
    <row r="141" spans="1:30" s="239" customFormat="1" x14ac:dyDescent="0.25">
      <c r="A141" s="303">
        <v>133</v>
      </c>
      <c r="B141" s="231" t="s">
        <v>2</v>
      </c>
      <c r="C141" s="231" t="s">
        <v>697</v>
      </c>
      <c r="D141" s="304">
        <v>687</v>
      </c>
      <c r="E141" s="305">
        <v>734.4</v>
      </c>
      <c r="F141" s="305">
        <v>891.37</v>
      </c>
      <c r="G141" s="232">
        <v>251</v>
      </c>
      <c r="H141" s="232">
        <v>248</v>
      </c>
      <c r="I141" s="232">
        <v>319</v>
      </c>
      <c r="J141" s="234">
        <v>0.36535662299854438</v>
      </c>
      <c r="K141" s="234">
        <v>0.33769063180827885</v>
      </c>
      <c r="L141" s="234">
        <v>0.35787607839617669</v>
      </c>
      <c r="M141" s="196">
        <f t="shared" si="27"/>
        <v>3</v>
      </c>
      <c r="N141" s="198">
        <f t="shared" si="28"/>
        <v>9</v>
      </c>
      <c r="O141" s="197">
        <f t="shared" si="29"/>
        <v>9.57</v>
      </c>
      <c r="P141" s="198">
        <f t="shared" si="30"/>
        <v>0</v>
      </c>
      <c r="Q141" s="198">
        <f t="shared" si="31"/>
        <v>0</v>
      </c>
      <c r="R141" s="197">
        <f t="shared" si="32"/>
        <v>0</v>
      </c>
      <c r="S141" s="198">
        <f t="shared" si="33"/>
        <v>0</v>
      </c>
      <c r="T141" s="198">
        <f t="shared" si="34"/>
        <v>9</v>
      </c>
      <c r="U141" s="198">
        <f t="shared" si="35"/>
        <v>0</v>
      </c>
      <c r="V141" s="197">
        <f t="shared" si="36"/>
        <v>0</v>
      </c>
      <c r="W141" s="198">
        <f t="shared" si="37"/>
        <v>0</v>
      </c>
      <c r="X141" s="289"/>
      <c r="Y141" s="289"/>
      <c r="Z141" s="289"/>
      <c r="AA141" s="289"/>
      <c r="AB141" s="289">
        <v>7</v>
      </c>
      <c r="AC141" s="289">
        <v>4</v>
      </c>
      <c r="AD141" s="343">
        <f t="shared" si="26"/>
        <v>57.142857142857146</v>
      </c>
    </row>
    <row r="142" spans="1:30" s="239" customFormat="1" ht="31.5" x14ac:dyDescent="0.25">
      <c r="A142" s="303">
        <v>134</v>
      </c>
      <c r="B142" s="231" t="s">
        <v>673</v>
      </c>
      <c r="C142" s="231" t="s">
        <v>697</v>
      </c>
      <c r="D142" s="304">
        <v>824.8</v>
      </c>
      <c r="E142" s="305">
        <v>837.7</v>
      </c>
      <c r="F142" s="305">
        <v>834.69</v>
      </c>
      <c r="G142" s="232">
        <v>199</v>
      </c>
      <c r="H142" s="232">
        <v>227</v>
      </c>
      <c r="I142" s="232">
        <v>255</v>
      </c>
      <c r="J142" s="234">
        <v>0.241270611057226</v>
      </c>
      <c r="K142" s="234">
        <v>0.27098006446221795</v>
      </c>
      <c r="L142" s="234">
        <v>0.30550264169931352</v>
      </c>
      <c r="M142" s="196">
        <f t="shared" si="27"/>
        <v>3</v>
      </c>
      <c r="N142" s="198">
        <f t="shared" si="28"/>
        <v>7</v>
      </c>
      <c r="O142" s="197">
        <f t="shared" si="29"/>
        <v>7.65</v>
      </c>
      <c r="P142" s="198">
        <f t="shared" si="30"/>
        <v>1</v>
      </c>
      <c r="Q142" s="198">
        <f t="shared" si="31"/>
        <v>0</v>
      </c>
      <c r="R142" s="197">
        <f t="shared" si="32"/>
        <v>1.75</v>
      </c>
      <c r="S142" s="198">
        <v>25</v>
      </c>
      <c r="T142" s="198">
        <f t="shared" si="34"/>
        <v>6</v>
      </c>
      <c r="U142" s="198">
        <f t="shared" si="35"/>
        <v>0</v>
      </c>
      <c r="V142" s="197">
        <f t="shared" si="36"/>
        <v>0</v>
      </c>
      <c r="W142" s="198">
        <f t="shared" si="37"/>
        <v>0</v>
      </c>
      <c r="X142" s="289">
        <v>11</v>
      </c>
      <c r="Y142" s="289">
        <v>2</v>
      </c>
      <c r="Z142" s="289">
        <v>1</v>
      </c>
      <c r="AA142" s="289"/>
      <c r="AB142" s="289">
        <v>6</v>
      </c>
      <c r="AC142" s="289" t="s">
        <v>844</v>
      </c>
      <c r="AD142" s="343"/>
    </row>
    <row r="143" spans="1:30" s="239" customFormat="1" ht="31.5" x14ac:dyDescent="0.25">
      <c r="A143" s="303">
        <v>135</v>
      </c>
      <c r="B143" s="231" t="s">
        <v>165</v>
      </c>
      <c r="C143" s="231" t="s">
        <v>697</v>
      </c>
      <c r="D143" s="304">
        <v>1700.2</v>
      </c>
      <c r="E143" s="305">
        <v>1700.2</v>
      </c>
      <c r="F143" s="305">
        <v>1697.05</v>
      </c>
      <c r="G143" s="232">
        <v>510</v>
      </c>
      <c r="H143" s="232">
        <v>484</v>
      </c>
      <c r="I143" s="232">
        <v>717</v>
      </c>
      <c r="J143" s="234">
        <v>0.29996471003411362</v>
      </c>
      <c r="K143" s="234">
        <v>0.28467239148335488</v>
      </c>
      <c r="L143" s="234">
        <v>0.42249786394036715</v>
      </c>
      <c r="M143" s="196">
        <f t="shared" si="27"/>
        <v>3</v>
      </c>
      <c r="N143" s="198">
        <f t="shared" si="28"/>
        <v>21</v>
      </c>
      <c r="O143" s="197">
        <f t="shared" si="29"/>
        <v>21.51</v>
      </c>
      <c r="P143" s="198">
        <v>3</v>
      </c>
      <c r="Q143" s="198">
        <f t="shared" si="31"/>
        <v>2</v>
      </c>
      <c r="R143" s="197">
        <f t="shared" si="32"/>
        <v>5.25</v>
      </c>
      <c r="S143" s="198">
        <v>25</v>
      </c>
      <c r="T143" s="198">
        <f t="shared" si="34"/>
        <v>16</v>
      </c>
      <c r="U143" s="198">
        <f t="shared" si="35"/>
        <v>0</v>
      </c>
      <c r="V143" s="197">
        <f t="shared" si="36"/>
        <v>0</v>
      </c>
      <c r="W143" s="198">
        <f t="shared" si="37"/>
        <v>0</v>
      </c>
      <c r="X143" s="289">
        <v>21</v>
      </c>
      <c r="Y143" s="289">
        <v>3</v>
      </c>
      <c r="Z143" s="289">
        <v>2</v>
      </c>
      <c r="AA143" s="289"/>
      <c r="AB143" s="289">
        <v>14</v>
      </c>
      <c r="AC143" s="289">
        <v>7</v>
      </c>
      <c r="AD143" s="343">
        <f t="shared" si="26"/>
        <v>50</v>
      </c>
    </row>
    <row r="144" spans="1:30" s="239" customFormat="1" hidden="1" x14ac:dyDescent="0.25">
      <c r="A144" s="303">
        <v>136</v>
      </c>
      <c r="B144" s="231" t="s">
        <v>444</v>
      </c>
      <c r="C144" s="231" t="s">
        <v>697</v>
      </c>
      <c r="D144" s="304"/>
      <c r="E144" s="305"/>
      <c r="F144" s="305"/>
      <c r="G144" s="232"/>
      <c r="H144" s="232"/>
      <c r="I144" s="232"/>
      <c r="J144" s="234"/>
      <c r="K144" s="234"/>
      <c r="L144" s="234"/>
      <c r="M144" s="196">
        <f t="shared" si="27"/>
        <v>0</v>
      </c>
      <c r="N144" s="198">
        <f t="shared" si="28"/>
        <v>0</v>
      </c>
      <c r="O144" s="197">
        <f t="shared" si="29"/>
        <v>0</v>
      </c>
      <c r="P144" s="198">
        <f t="shared" si="30"/>
        <v>0</v>
      </c>
      <c r="Q144" s="198">
        <f t="shared" si="31"/>
        <v>0</v>
      </c>
      <c r="R144" s="197">
        <f t="shared" si="32"/>
        <v>0</v>
      </c>
      <c r="S144" s="198">
        <f t="shared" si="33"/>
        <v>0</v>
      </c>
      <c r="T144" s="198">
        <f t="shared" si="34"/>
        <v>0</v>
      </c>
      <c r="U144" s="198">
        <f t="shared" si="35"/>
        <v>0</v>
      </c>
      <c r="V144" s="197">
        <f t="shared" si="36"/>
        <v>0</v>
      </c>
      <c r="W144" s="198">
        <f t="shared" si="37"/>
        <v>0</v>
      </c>
      <c r="X144" s="289"/>
      <c r="Y144" s="289"/>
      <c r="Z144" s="289"/>
      <c r="AA144" s="289"/>
      <c r="AB144" s="289"/>
      <c r="AC144" s="289"/>
      <c r="AD144" s="343" t="e">
        <f t="shared" si="26"/>
        <v>#DIV/0!</v>
      </c>
    </row>
    <row r="145" spans="1:30" s="239" customFormat="1" ht="31.5" hidden="1" x14ac:dyDescent="0.25">
      <c r="A145" s="303">
        <v>137</v>
      </c>
      <c r="B145" s="231" t="s">
        <v>24</v>
      </c>
      <c r="C145" s="231" t="s">
        <v>23</v>
      </c>
      <c r="D145" s="304"/>
      <c r="E145" s="305"/>
      <c r="F145" s="305">
        <v>0</v>
      </c>
      <c r="G145" s="232"/>
      <c r="H145" s="232"/>
      <c r="I145" s="232">
        <v>0</v>
      </c>
      <c r="J145" s="234" t="e">
        <v>#DIV/0!</v>
      </c>
      <c r="K145" s="234" t="e">
        <v>#DIV/0!</v>
      </c>
      <c r="L145" s="234"/>
      <c r="M145" s="196">
        <f t="shared" si="27"/>
        <v>0</v>
      </c>
      <c r="N145" s="198">
        <f t="shared" si="28"/>
        <v>0</v>
      </c>
      <c r="O145" s="197">
        <f t="shared" si="29"/>
        <v>0</v>
      </c>
      <c r="P145" s="198">
        <f t="shared" si="30"/>
        <v>0</v>
      </c>
      <c r="Q145" s="198">
        <f t="shared" si="31"/>
        <v>0</v>
      </c>
      <c r="R145" s="197">
        <f t="shared" si="32"/>
        <v>0</v>
      </c>
      <c r="S145" s="198">
        <f t="shared" si="33"/>
        <v>0</v>
      </c>
      <c r="T145" s="198">
        <f t="shared" si="34"/>
        <v>0</v>
      </c>
      <c r="U145" s="198">
        <f t="shared" si="35"/>
        <v>0</v>
      </c>
      <c r="V145" s="197">
        <f t="shared" si="36"/>
        <v>0</v>
      </c>
      <c r="W145" s="198">
        <f t="shared" si="37"/>
        <v>0</v>
      </c>
      <c r="X145" s="289"/>
      <c r="Y145" s="289"/>
      <c r="Z145" s="289"/>
      <c r="AA145" s="289"/>
      <c r="AB145" s="289"/>
      <c r="AC145" s="289"/>
      <c r="AD145" s="343" t="e">
        <f t="shared" si="26"/>
        <v>#DIV/0!</v>
      </c>
    </row>
    <row r="146" spans="1:30" s="239" customFormat="1" hidden="1" x14ac:dyDescent="0.25">
      <c r="A146" s="303">
        <v>138</v>
      </c>
      <c r="B146" s="231" t="s">
        <v>2</v>
      </c>
      <c r="C146" s="231" t="s">
        <v>23</v>
      </c>
      <c r="D146" s="304"/>
      <c r="E146" s="305"/>
      <c r="F146" s="305">
        <v>0</v>
      </c>
      <c r="G146" s="232"/>
      <c r="H146" s="232"/>
      <c r="I146" s="232">
        <v>0</v>
      </c>
      <c r="J146" s="234" t="e">
        <v>#DIV/0!</v>
      </c>
      <c r="K146" s="234" t="e">
        <v>#DIV/0!</v>
      </c>
      <c r="L146" s="234"/>
      <c r="M146" s="196">
        <f t="shared" si="27"/>
        <v>0</v>
      </c>
      <c r="N146" s="198">
        <f t="shared" si="28"/>
        <v>0</v>
      </c>
      <c r="O146" s="197">
        <f t="shared" si="29"/>
        <v>0</v>
      </c>
      <c r="P146" s="198">
        <f t="shared" si="30"/>
        <v>0</v>
      </c>
      <c r="Q146" s="198">
        <f t="shared" si="31"/>
        <v>0</v>
      </c>
      <c r="R146" s="197">
        <f t="shared" si="32"/>
        <v>0</v>
      </c>
      <c r="S146" s="198">
        <f t="shared" si="33"/>
        <v>0</v>
      </c>
      <c r="T146" s="198">
        <f t="shared" si="34"/>
        <v>0</v>
      </c>
      <c r="U146" s="198">
        <f t="shared" si="35"/>
        <v>0</v>
      </c>
      <c r="V146" s="197">
        <f t="shared" si="36"/>
        <v>0</v>
      </c>
      <c r="W146" s="198">
        <f t="shared" si="37"/>
        <v>0</v>
      </c>
      <c r="X146" s="289"/>
      <c r="Y146" s="289"/>
      <c r="Z146" s="289"/>
      <c r="AA146" s="289"/>
      <c r="AB146" s="289"/>
      <c r="AC146" s="289"/>
      <c r="AD146" s="343" t="e">
        <f t="shared" si="26"/>
        <v>#DIV/0!</v>
      </c>
    </row>
    <row r="147" spans="1:30" s="239" customFormat="1" ht="31.5" hidden="1" x14ac:dyDescent="0.25">
      <c r="A147" s="303">
        <v>139</v>
      </c>
      <c r="B147" s="231" t="s">
        <v>98</v>
      </c>
      <c r="C147" s="231" t="s">
        <v>23</v>
      </c>
      <c r="D147" s="304"/>
      <c r="E147" s="305"/>
      <c r="F147" s="305">
        <v>0</v>
      </c>
      <c r="G147" s="232"/>
      <c r="H147" s="232"/>
      <c r="I147" s="232">
        <v>0</v>
      </c>
      <c r="J147" s="234" t="e">
        <v>#DIV/0!</v>
      </c>
      <c r="K147" s="234" t="e">
        <v>#DIV/0!</v>
      </c>
      <c r="L147" s="234"/>
      <c r="M147" s="196">
        <f t="shared" si="27"/>
        <v>0</v>
      </c>
      <c r="N147" s="198">
        <f t="shared" si="28"/>
        <v>0</v>
      </c>
      <c r="O147" s="197">
        <f t="shared" si="29"/>
        <v>0</v>
      </c>
      <c r="P147" s="198">
        <f t="shared" si="30"/>
        <v>0</v>
      </c>
      <c r="Q147" s="198">
        <f t="shared" si="31"/>
        <v>0</v>
      </c>
      <c r="R147" s="197">
        <f t="shared" si="32"/>
        <v>0</v>
      </c>
      <c r="S147" s="198">
        <f t="shared" si="33"/>
        <v>0</v>
      </c>
      <c r="T147" s="198">
        <f t="shared" si="34"/>
        <v>0</v>
      </c>
      <c r="U147" s="198">
        <f t="shared" si="35"/>
        <v>0</v>
      </c>
      <c r="V147" s="197">
        <f t="shared" si="36"/>
        <v>0</v>
      </c>
      <c r="W147" s="198">
        <f t="shared" si="37"/>
        <v>0</v>
      </c>
      <c r="X147" s="289"/>
      <c r="Y147" s="289"/>
      <c r="Z147" s="289"/>
      <c r="AA147" s="289"/>
      <c r="AB147" s="289"/>
      <c r="AC147" s="289"/>
      <c r="AD147" s="343" t="e">
        <f t="shared" si="26"/>
        <v>#DIV/0!</v>
      </c>
    </row>
    <row r="148" spans="1:30" s="239" customFormat="1" ht="31.5" x14ac:dyDescent="0.25">
      <c r="A148" s="303">
        <v>140</v>
      </c>
      <c r="B148" s="231" t="s">
        <v>97</v>
      </c>
      <c r="C148" s="231" t="s">
        <v>23</v>
      </c>
      <c r="D148" s="305">
        <v>17.87</v>
      </c>
      <c r="E148" s="305">
        <v>17.87</v>
      </c>
      <c r="F148" s="305">
        <v>17.87</v>
      </c>
      <c r="G148" s="232">
        <v>74</v>
      </c>
      <c r="H148" s="232">
        <v>44</v>
      </c>
      <c r="I148" s="232">
        <v>133</v>
      </c>
      <c r="J148" s="234">
        <v>4.1410184667039731</v>
      </c>
      <c r="K148" s="234">
        <v>2.4622271964185787</v>
      </c>
      <c r="L148" s="234">
        <v>7.442641298265249</v>
      </c>
      <c r="M148" s="196">
        <v>3</v>
      </c>
      <c r="N148" s="198">
        <f t="shared" si="28"/>
        <v>3</v>
      </c>
      <c r="O148" s="197">
        <f t="shared" si="29"/>
        <v>3.99</v>
      </c>
      <c r="P148" s="198">
        <f t="shared" si="30"/>
        <v>0</v>
      </c>
      <c r="Q148" s="198">
        <f t="shared" si="31"/>
        <v>0</v>
      </c>
      <c r="R148" s="197">
        <f t="shared" si="32"/>
        <v>0.75</v>
      </c>
      <c r="S148" s="198">
        <f t="shared" si="33"/>
        <v>25</v>
      </c>
      <c r="T148" s="198">
        <f t="shared" si="34"/>
        <v>3</v>
      </c>
      <c r="U148" s="198">
        <f t="shared" si="35"/>
        <v>0</v>
      </c>
      <c r="V148" s="197">
        <f t="shared" si="36"/>
        <v>0.6</v>
      </c>
      <c r="W148" s="198">
        <f t="shared" si="37"/>
        <v>20</v>
      </c>
      <c r="X148" s="289">
        <v>3</v>
      </c>
      <c r="Y148" s="289"/>
      <c r="Z148" s="289">
        <v>1</v>
      </c>
      <c r="AA148" s="289"/>
      <c r="AB148" s="289">
        <v>0</v>
      </c>
      <c r="AC148" s="289"/>
      <c r="AD148" s="343"/>
    </row>
    <row r="149" spans="1:30" s="239" customFormat="1" hidden="1" x14ac:dyDescent="0.25">
      <c r="A149" s="303">
        <v>141</v>
      </c>
      <c r="B149" s="231" t="s">
        <v>444</v>
      </c>
      <c r="C149" s="231" t="s">
        <v>23</v>
      </c>
      <c r="D149" s="304"/>
      <c r="E149" s="305"/>
      <c r="F149" s="305"/>
      <c r="G149" s="232"/>
      <c r="H149" s="232"/>
      <c r="I149" s="232"/>
      <c r="J149" s="234"/>
      <c r="K149" s="234"/>
      <c r="L149" s="234"/>
      <c r="M149" s="196">
        <f t="shared" si="27"/>
        <v>0</v>
      </c>
      <c r="N149" s="198">
        <f t="shared" si="28"/>
        <v>0</v>
      </c>
      <c r="O149" s="197">
        <f t="shared" si="29"/>
        <v>0</v>
      </c>
      <c r="P149" s="198">
        <f t="shared" si="30"/>
        <v>0</v>
      </c>
      <c r="Q149" s="198">
        <f t="shared" si="31"/>
        <v>0</v>
      </c>
      <c r="R149" s="197">
        <f t="shared" si="32"/>
        <v>0</v>
      </c>
      <c r="S149" s="198">
        <f t="shared" si="33"/>
        <v>0</v>
      </c>
      <c r="T149" s="198">
        <f t="shared" si="34"/>
        <v>0</v>
      </c>
      <c r="U149" s="198">
        <f t="shared" si="35"/>
        <v>0</v>
      </c>
      <c r="V149" s="197">
        <f t="shared" si="36"/>
        <v>0</v>
      </c>
      <c r="W149" s="198">
        <f t="shared" si="37"/>
        <v>0</v>
      </c>
      <c r="X149" s="289"/>
      <c r="Y149" s="289"/>
      <c r="Z149" s="289"/>
      <c r="AA149" s="289"/>
      <c r="AB149" s="289"/>
      <c r="AC149" s="289"/>
      <c r="AD149" s="343" t="e">
        <f t="shared" si="26"/>
        <v>#DIV/0!</v>
      </c>
    </row>
    <row r="150" spans="1:30" s="239" customFormat="1" ht="31.5" x14ac:dyDescent="0.25">
      <c r="A150" s="303">
        <v>142</v>
      </c>
      <c r="B150" s="231" t="s">
        <v>115</v>
      </c>
      <c r="C150" s="231" t="s">
        <v>698</v>
      </c>
      <c r="D150" s="304">
        <v>29.8</v>
      </c>
      <c r="E150" s="305">
        <v>91.6</v>
      </c>
      <c r="F150" s="305">
        <v>91.05</v>
      </c>
      <c r="G150" s="232">
        <v>64</v>
      </c>
      <c r="H150" s="232">
        <v>83</v>
      </c>
      <c r="I150" s="232">
        <v>58</v>
      </c>
      <c r="J150" s="234">
        <v>2.1476510067114094</v>
      </c>
      <c r="K150" s="351">
        <v>0.90611353711790399</v>
      </c>
      <c r="L150" s="351">
        <v>0.63701263042284462</v>
      </c>
      <c r="M150" s="196">
        <f t="shared" si="27"/>
        <v>3</v>
      </c>
      <c r="N150" s="198">
        <f t="shared" si="28"/>
        <v>1</v>
      </c>
      <c r="O150" s="197">
        <f t="shared" si="29"/>
        <v>1.74</v>
      </c>
      <c r="P150" s="198">
        <f t="shared" si="30"/>
        <v>0</v>
      </c>
      <c r="Q150" s="198">
        <f t="shared" si="31"/>
        <v>0</v>
      </c>
      <c r="R150" s="197">
        <f t="shared" si="32"/>
        <v>0</v>
      </c>
      <c r="S150" s="198">
        <f t="shared" si="33"/>
        <v>0</v>
      </c>
      <c r="T150" s="198">
        <f t="shared" si="34"/>
        <v>1</v>
      </c>
      <c r="U150" s="198">
        <f t="shared" si="35"/>
        <v>0</v>
      </c>
      <c r="V150" s="197">
        <f t="shared" si="36"/>
        <v>0</v>
      </c>
      <c r="W150" s="198">
        <f t="shared" si="37"/>
        <v>0</v>
      </c>
      <c r="X150" s="289">
        <v>2</v>
      </c>
      <c r="Y150" s="289"/>
      <c r="Z150" s="289"/>
      <c r="AA150" s="289"/>
      <c r="AB150" s="289">
        <v>2</v>
      </c>
      <c r="AC150" s="289">
        <v>0</v>
      </c>
      <c r="AD150" s="343">
        <f t="shared" si="26"/>
        <v>0</v>
      </c>
    </row>
    <row r="151" spans="1:30" s="239" customFormat="1" ht="31.5" x14ac:dyDescent="0.25">
      <c r="A151" s="303">
        <v>143</v>
      </c>
      <c r="B151" s="231" t="s">
        <v>235</v>
      </c>
      <c r="C151" s="231" t="s">
        <v>698</v>
      </c>
      <c r="D151" s="304">
        <v>20.7</v>
      </c>
      <c r="E151" s="305">
        <v>19.7</v>
      </c>
      <c r="F151" s="305">
        <v>20.010000000000002</v>
      </c>
      <c r="G151" s="232">
        <v>46</v>
      </c>
      <c r="H151" s="232">
        <v>63</v>
      </c>
      <c r="I151" s="232">
        <v>48</v>
      </c>
      <c r="J151" s="234">
        <v>2.2222222222222223</v>
      </c>
      <c r="K151" s="351">
        <v>3.1979695431472082</v>
      </c>
      <c r="L151" s="351">
        <v>2.3988005997001496</v>
      </c>
      <c r="M151" s="196">
        <f t="shared" si="27"/>
        <v>7</v>
      </c>
      <c r="N151" s="198">
        <f t="shared" si="28"/>
        <v>3</v>
      </c>
      <c r="O151" s="197">
        <f t="shared" si="29"/>
        <v>3.36</v>
      </c>
      <c r="P151" s="198">
        <f t="shared" si="30"/>
        <v>0</v>
      </c>
      <c r="Q151" s="198">
        <f t="shared" si="31"/>
        <v>0</v>
      </c>
      <c r="R151" s="197">
        <f t="shared" si="32"/>
        <v>0.75</v>
      </c>
      <c r="S151" s="198">
        <f t="shared" si="33"/>
        <v>25</v>
      </c>
      <c r="T151" s="198">
        <f t="shared" si="34"/>
        <v>3</v>
      </c>
      <c r="U151" s="198">
        <f t="shared" si="35"/>
        <v>0</v>
      </c>
      <c r="V151" s="197">
        <f t="shared" si="36"/>
        <v>0.6</v>
      </c>
      <c r="W151" s="198">
        <f t="shared" si="37"/>
        <v>20</v>
      </c>
      <c r="X151" s="289">
        <v>3</v>
      </c>
      <c r="Y151" s="289"/>
      <c r="Z151" s="289"/>
      <c r="AA151" s="289"/>
      <c r="AB151" s="289">
        <v>3</v>
      </c>
      <c r="AC151" s="289">
        <v>3</v>
      </c>
      <c r="AD151" s="343">
        <f t="shared" si="26"/>
        <v>100</v>
      </c>
    </row>
    <row r="152" spans="1:30" s="239" customFormat="1" hidden="1" x14ac:dyDescent="0.25">
      <c r="A152" s="303">
        <v>144</v>
      </c>
      <c r="B152" s="231" t="s">
        <v>821</v>
      </c>
      <c r="C152" s="231" t="s">
        <v>698</v>
      </c>
      <c r="D152" s="304"/>
      <c r="E152" s="305"/>
      <c r="F152" s="305">
        <v>0</v>
      </c>
      <c r="G152" s="232"/>
      <c r="H152" s="232"/>
      <c r="I152" s="232">
        <v>0</v>
      </c>
      <c r="J152" s="234" t="e">
        <v>#DIV/0!</v>
      </c>
      <c r="K152" s="234" t="e">
        <v>#DIV/0!</v>
      </c>
      <c r="L152" s="234"/>
      <c r="M152" s="196">
        <f t="shared" si="27"/>
        <v>0</v>
      </c>
      <c r="N152" s="198">
        <f t="shared" si="28"/>
        <v>0</v>
      </c>
      <c r="O152" s="197">
        <f t="shared" si="29"/>
        <v>0</v>
      </c>
      <c r="P152" s="198">
        <f t="shared" si="30"/>
        <v>0</v>
      </c>
      <c r="Q152" s="198">
        <f t="shared" si="31"/>
        <v>0</v>
      </c>
      <c r="R152" s="197">
        <f t="shared" si="32"/>
        <v>0</v>
      </c>
      <c r="S152" s="198">
        <f t="shared" si="33"/>
        <v>0</v>
      </c>
      <c r="T152" s="198">
        <f t="shared" si="34"/>
        <v>0</v>
      </c>
      <c r="U152" s="198">
        <f t="shared" si="35"/>
        <v>0</v>
      </c>
      <c r="V152" s="197">
        <f t="shared" si="36"/>
        <v>0</v>
      </c>
      <c r="W152" s="198">
        <f t="shared" si="37"/>
        <v>0</v>
      </c>
      <c r="X152" s="289"/>
      <c r="Y152" s="289"/>
      <c r="Z152" s="289"/>
      <c r="AA152" s="289"/>
      <c r="AB152" s="289"/>
      <c r="AC152" s="289"/>
      <c r="AD152" s="343" t="e">
        <f t="shared" si="26"/>
        <v>#DIV/0!</v>
      </c>
    </row>
    <row r="153" spans="1:30" s="239" customFormat="1" hidden="1" x14ac:dyDescent="0.25">
      <c r="A153" s="303">
        <v>145</v>
      </c>
      <c r="B153" s="231" t="s">
        <v>444</v>
      </c>
      <c r="C153" s="231" t="s">
        <v>698</v>
      </c>
      <c r="D153" s="304"/>
      <c r="E153" s="305"/>
      <c r="F153" s="305"/>
      <c r="G153" s="232"/>
      <c r="H153" s="232"/>
      <c r="I153" s="232"/>
      <c r="J153" s="234"/>
      <c r="K153" s="234"/>
      <c r="L153" s="234"/>
      <c r="M153" s="196">
        <f t="shared" si="27"/>
        <v>0</v>
      </c>
      <c r="N153" s="198">
        <f t="shared" si="28"/>
        <v>0</v>
      </c>
      <c r="O153" s="197">
        <f t="shared" si="29"/>
        <v>0</v>
      </c>
      <c r="P153" s="198">
        <f t="shared" si="30"/>
        <v>0</v>
      </c>
      <c r="Q153" s="198">
        <f t="shared" si="31"/>
        <v>0</v>
      </c>
      <c r="R153" s="197">
        <f t="shared" si="32"/>
        <v>0</v>
      </c>
      <c r="S153" s="198">
        <f t="shared" si="33"/>
        <v>0</v>
      </c>
      <c r="T153" s="198">
        <f t="shared" si="34"/>
        <v>0</v>
      </c>
      <c r="U153" s="198">
        <f t="shared" si="35"/>
        <v>0</v>
      </c>
      <c r="V153" s="197">
        <f t="shared" si="36"/>
        <v>0</v>
      </c>
      <c r="W153" s="198">
        <f t="shared" si="37"/>
        <v>0</v>
      </c>
      <c r="X153" s="289"/>
      <c r="Y153" s="289"/>
      <c r="Z153" s="289"/>
      <c r="AA153" s="289"/>
      <c r="AB153" s="289"/>
      <c r="AC153" s="289"/>
      <c r="AD153" s="343" t="e">
        <f t="shared" si="26"/>
        <v>#DIV/0!</v>
      </c>
    </row>
    <row r="154" spans="1:30" s="239" customFormat="1" ht="31.5" hidden="1" x14ac:dyDescent="0.25">
      <c r="A154" s="303">
        <v>146</v>
      </c>
      <c r="B154" s="231" t="s">
        <v>699</v>
      </c>
      <c r="C154" s="231" t="s">
        <v>26</v>
      </c>
      <c r="D154" s="304"/>
      <c r="E154" s="305"/>
      <c r="F154" s="305">
        <v>14.85</v>
      </c>
      <c r="G154" s="232"/>
      <c r="H154" s="232"/>
      <c r="I154" s="232">
        <v>0</v>
      </c>
      <c r="J154" s="234" t="e">
        <v>#DIV/0!</v>
      </c>
      <c r="K154" s="234" t="e">
        <v>#DIV/0!</v>
      </c>
      <c r="L154" s="234">
        <v>0</v>
      </c>
      <c r="M154" s="196">
        <f t="shared" si="27"/>
        <v>0</v>
      </c>
      <c r="N154" s="198">
        <f t="shared" si="28"/>
        <v>0</v>
      </c>
      <c r="O154" s="197">
        <f t="shared" si="29"/>
        <v>0</v>
      </c>
      <c r="P154" s="198">
        <f t="shared" si="30"/>
        <v>0</v>
      </c>
      <c r="Q154" s="198">
        <f t="shared" si="31"/>
        <v>0</v>
      </c>
      <c r="R154" s="197">
        <f t="shared" si="32"/>
        <v>0</v>
      </c>
      <c r="S154" s="198">
        <f t="shared" si="33"/>
        <v>0</v>
      </c>
      <c r="T154" s="198">
        <f t="shared" si="34"/>
        <v>0</v>
      </c>
      <c r="U154" s="198">
        <f t="shared" si="35"/>
        <v>0</v>
      </c>
      <c r="V154" s="197">
        <f t="shared" si="36"/>
        <v>0</v>
      </c>
      <c r="W154" s="198">
        <f t="shared" si="37"/>
        <v>0</v>
      </c>
      <c r="X154" s="289"/>
      <c r="Y154" s="289"/>
      <c r="Z154" s="289"/>
      <c r="AA154" s="289"/>
      <c r="AB154" s="289"/>
      <c r="AC154" s="289"/>
      <c r="AD154" s="343" t="e">
        <f t="shared" si="26"/>
        <v>#DIV/0!</v>
      </c>
    </row>
    <row r="155" spans="1:30" s="239" customFormat="1" ht="31.5" hidden="1" x14ac:dyDescent="0.25">
      <c r="A155" s="303">
        <v>147</v>
      </c>
      <c r="B155" s="231" t="s">
        <v>252</v>
      </c>
      <c r="C155" s="231" t="s">
        <v>26</v>
      </c>
      <c r="D155" s="304"/>
      <c r="E155" s="305"/>
      <c r="F155" s="305">
        <v>6.66</v>
      </c>
      <c r="G155" s="232"/>
      <c r="H155" s="232"/>
      <c r="I155" s="232">
        <v>0</v>
      </c>
      <c r="J155" s="234" t="e">
        <v>#DIV/0!</v>
      </c>
      <c r="K155" s="234" t="e">
        <v>#DIV/0!</v>
      </c>
      <c r="L155" s="234">
        <v>0</v>
      </c>
      <c r="M155" s="196">
        <f t="shared" si="27"/>
        <v>0</v>
      </c>
      <c r="N155" s="198">
        <f t="shared" si="28"/>
        <v>0</v>
      </c>
      <c r="O155" s="197">
        <f t="shared" si="29"/>
        <v>0</v>
      </c>
      <c r="P155" s="198">
        <f t="shared" si="30"/>
        <v>0</v>
      </c>
      <c r="Q155" s="198">
        <f t="shared" si="31"/>
        <v>0</v>
      </c>
      <c r="R155" s="197">
        <f t="shared" si="32"/>
        <v>0</v>
      </c>
      <c r="S155" s="198">
        <f t="shared" si="33"/>
        <v>0</v>
      </c>
      <c r="T155" s="198">
        <f t="shared" si="34"/>
        <v>0</v>
      </c>
      <c r="U155" s="198">
        <f t="shared" si="35"/>
        <v>0</v>
      </c>
      <c r="V155" s="197">
        <f t="shared" si="36"/>
        <v>0</v>
      </c>
      <c r="W155" s="198">
        <f t="shared" si="37"/>
        <v>0</v>
      </c>
      <c r="X155" s="289"/>
      <c r="Y155" s="289"/>
      <c r="Z155" s="289"/>
      <c r="AA155" s="289"/>
      <c r="AB155" s="289"/>
      <c r="AC155" s="289"/>
      <c r="AD155" s="343" t="e">
        <f t="shared" si="26"/>
        <v>#DIV/0!</v>
      </c>
    </row>
    <row r="156" spans="1:30" s="239" customFormat="1" ht="31.5" x14ac:dyDescent="0.25">
      <c r="A156" s="303">
        <v>148</v>
      </c>
      <c r="B156" s="231" t="s">
        <v>822</v>
      </c>
      <c r="C156" s="231" t="s">
        <v>26</v>
      </c>
      <c r="D156" s="304">
        <v>424.4</v>
      </c>
      <c r="E156" s="305">
        <v>424.4</v>
      </c>
      <c r="F156" s="305">
        <v>424.38</v>
      </c>
      <c r="G156" s="232">
        <v>79</v>
      </c>
      <c r="H156" s="232">
        <v>76</v>
      </c>
      <c r="I156" s="232">
        <v>65</v>
      </c>
      <c r="J156" s="234">
        <v>0.18614514608859567</v>
      </c>
      <c r="K156" s="351">
        <v>0.17907634307257306</v>
      </c>
      <c r="L156" s="351">
        <v>0.15316461661718273</v>
      </c>
      <c r="M156" s="196">
        <f t="shared" si="27"/>
        <v>3</v>
      </c>
      <c r="N156" s="198">
        <f t="shared" si="28"/>
        <v>1</v>
      </c>
      <c r="O156" s="197">
        <f t="shared" si="29"/>
        <v>1.95</v>
      </c>
      <c r="P156" s="198">
        <f t="shared" si="30"/>
        <v>0</v>
      </c>
      <c r="Q156" s="198">
        <f t="shared" si="31"/>
        <v>0</v>
      </c>
      <c r="R156" s="197">
        <f t="shared" si="32"/>
        <v>0</v>
      </c>
      <c r="S156" s="198">
        <f t="shared" si="33"/>
        <v>0</v>
      </c>
      <c r="T156" s="198">
        <f t="shared" si="34"/>
        <v>1</v>
      </c>
      <c r="U156" s="198">
        <f t="shared" si="35"/>
        <v>0</v>
      </c>
      <c r="V156" s="197">
        <f t="shared" si="36"/>
        <v>0</v>
      </c>
      <c r="W156" s="198">
        <f t="shared" si="37"/>
        <v>0</v>
      </c>
      <c r="X156" s="289">
        <v>2</v>
      </c>
      <c r="Y156" s="289"/>
      <c r="Z156" s="289"/>
      <c r="AA156" s="289"/>
      <c r="AB156" s="289">
        <v>2</v>
      </c>
      <c r="AC156" s="289">
        <v>2</v>
      </c>
      <c r="AD156" s="343">
        <f t="shared" si="26"/>
        <v>100</v>
      </c>
    </row>
    <row r="157" spans="1:30" s="239" customFormat="1" x14ac:dyDescent="0.25">
      <c r="A157" s="303">
        <v>149</v>
      </c>
      <c r="B157" s="231" t="s">
        <v>2</v>
      </c>
      <c r="C157" s="231" t="s">
        <v>26</v>
      </c>
      <c r="D157" s="304">
        <v>158.6</v>
      </c>
      <c r="E157" s="305">
        <v>1665.5</v>
      </c>
      <c r="F157" s="305">
        <v>183.56</v>
      </c>
      <c r="G157" s="232">
        <v>80</v>
      </c>
      <c r="H157" s="232">
        <v>631</v>
      </c>
      <c r="I157" s="232">
        <v>94</v>
      </c>
      <c r="J157" s="234">
        <v>0.50441361916771754</v>
      </c>
      <c r="K157" s="234">
        <v>0.37886520564395076</v>
      </c>
      <c r="L157" s="234">
        <v>0.5120941381564611</v>
      </c>
      <c r="M157" s="196">
        <f t="shared" si="27"/>
        <v>3</v>
      </c>
      <c r="N157" s="198">
        <f t="shared" si="28"/>
        <v>2</v>
      </c>
      <c r="O157" s="197">
        <f t="shared" si="29"/>
        <v>2.82</v>
      </c>
      <c r="P157" s="198">
        <f t="shared" si="30"/>
        <v>0</v>
      </c>
      <c r="Q157" s="198">
        <f t="shared" si="31"/>
        <v>0</v>
      </c>
      <c r="R157" s="197">
        <f t="shared" si="32"/>
        <v>0</v>
      </c>
      <c r="S157" s="198">
        <f t="shared" si="33"/>
        <v>0</v>
      </c>
      <c r="T157" s="198">
        <f t="shared" si="34"/>
        <v>2</v>
      </c>
      <c r="U157" s="198">
        <f t="shared" si="35"/>
        <v>0</v>
      </c>
      <c r="V157" s="197">
        <f t="shared" si="36"/>
        <v>0</v>
      </c>
      <c r="W157" s="198">
        <f t="shared" si="37"/>
        <v>0</v>
      </c>
      <c r="X157" s="289"/>
      <c r="Y157" s="289"/>
      <c r="Z157" s="289"/>
      <c r="AA157" s="289"/>
      <c r="AB157" s="289">
        <v>1</v>
      </c>
      <c r="AC157" s="289">
        <v>1</v>
      </c>
      <c r="AD157" s="343">
        <f t="shared" si="26"/>
        <v>100</v>
      </c>
    </row>
    <row r="158" spans="1:30" s="239" customFormat="1" ht="47.25" x14ac:dyDescent="0.25">
      <c r="A158" s="303">
        <v>150</v>
      </c>
      <c r="B158" s="231" t="s">
        <v>99</v>
      </c>
      <c r="C158" s="231" t="s">
        <v>26</v>
      </c>
      <c r="D158" s="305">
        <v>1487.21</v>
      </c>
      <c r="E158" s="305">
        <v>1718.12</v>
      </c>
      <c r="F158" s="305">
        <v>1718.12</v>
      </c>
      <c r="G158" s="232">
        <v>584</v>
      </c>
      <c r="H158" s="232">
        <v>631</v>
      </c>
      <c r="I158" s="232">
        <v>1395</v>
      </c>
      <c r="J158" s="234">
        <v>0.39268159842927358</v>
      </c>
      <c r="K158" s="234">
        <v>0.3672618909040114</v>
      </c>
      <c r="L158" s="234">
        <v>0.81193397434405057</v>
      </c>
      <c r="M158" s="196">
        <v>1.8</v>
      </c>
      <c r="N158" s="198">
        <f t="shared" si="28"/>
        <v>25</v>
      </c>
      <c r="O158" s="197">
        <f t="shared" si="29"/>
        <v>25.11</v>
      </c>
      <c r="P158" s="198">
        <v>3</v>
      </c>
      <c r="Q158" s="198">
        <f t="shared" si="31"/>
        <v>3</v>
      </c>
      <c r="R158" s="197">
        <f t="shared" si="32"/>
        <v>6.25</v>
      </c>
      <c r="S158" s="198">
        <v>25</v>
      </c>
      <c r="T158" s="198">
        <f t="shared" si="34"/>
        <v>14</v>
      </c>
      <c r="U158" s="198">
        <f t="shared" si="35"/>
        <v>5</v>
      </c>
      <c r="V158" s="197">
        <f t="shared" si="36"/>
        <v>5.75</v>
      </c>
      <c r="W158" s="198">
        <v>23</v>
      </c>
      <c r="X158" s="289">
        <v>25</v>
      </c>
      <c r="Y158" s="289">
        <v>4</v>
      </c>
      <c r="Z158" s="289">
        <v>4</v>
      </c>
      <c r="AA158" s="289">
        <v>5</v>
      </c>
      <c r="AB158" s="289">
        <v>17</v>
      </c>
      <c r="AC158" s="289">
        <v>5</v>
      </c>
      <c r="AD158" s="343">
        <f t="shared" si="26"/>
        <v>29.411764705882351</v>
      </c>
    </row>
    <row r="159" spans="1:30" s="239" customFormat="1" hidden="1" x14ac:dyDescent="0.25">
      <c r="A159" s="303">
        <v>151</v>
      </c>
      <c r="B159" s="231" t="s">
        <v>444</v>
      </c>
      <c r="C159" s="231" t="s">
        <v>26</v>
      </c>
      <c r="D159" s="304"/>
      <c r="E159" s="305"/>
      <c r="F159" s="305"/>
      <c r="G159" s="232"/>
      <c r="H159" s="232"/>
      <c r="I159" s="232"/>
      <c r="J159" s="234"/>
      <c r="K159" s="234"/>
      <c r="L159" s="234"/>
      <c r="M159" s="196">
        <f t="shared" si="27"/>
        <v>0</v>
      </c>
      <c r="N159" s="198">
        <f t="shared" si="28"/>
        <v>0</v>
      </c>
      <c r="O159" s="197">
        <f t="shared" si="29"/>
        <v>0</v>
      </c>
      <c r="P159" s="198">
        <f t="shared" si="30"/>
        <v>0</v>
      </c>
      <c r="Q159" s="198">
        <f t="shared" si="31"/>
        <v>0</v>
      </c>
      <c r="R159" s="197">
        <f t="shared" si="32"/>
        <v>0</v>
      </c>
      <c r="S159" s="198">
        <f t="shared" si="33"/>
        <v>0</v>
      </c>
      <c r="T159" s="198">
        <f t="shared" si="34"/>
        <v>0</v>
      </c>
      <c r="U159" s="198">
        <f t="shared" si="35"/>
        <v>0</v>
      </c>
      <c r="V159" s="197">
        <f t="shared" si="36"/>
        <v>0</v>
      </c>
      <c r="W159" s="198">
        <f t="shared" si="37"/>
        <v>0</v>
      </c>
      <c r="X159" s="289"/>
      <c r="Y159" s="289"/>
      <c r="Z159" s="289"/>
      <c r="AA159" s="289"/>
      <c r="AB159" s="289"/>
      <c r="AC159" s="289"/>
      <c r="AD159" s="343" t="e">
        <f t="shared" si="26"/>
        <v>#DIV/0!</v>
      </c>
    </row>
    <row r="160" spans="1:30" s="239" customFormat="1" ht="31.5" hidden="1" x14ac:dyDescent="0.25">
      <c r="A160" s="303">
        <v>152</v>
      </c>
      <c r="B160" s="231" t="s">
        <v>48</v>
      </c>
      <c r="C160" s="231" t="s">
        <v>27</v>
      </c>
      <c r="D160" s="304"/>
      <c r="E160" s="305"/>
      <c r="F160" s="305">
        <v>0</v>
      </c>
      <c r="G160" s="232"/>
      <c r="H160" s="232"/>
      <c r="I160" s="232">
        <v>0</v>
      </c>
      <c r="J160" s="234" t="e">
        <v>#DIV/0!</v>
      </c>
      <c r="K160" s="234" t="e">
        <v>#DIV/0!</v>
      </c>
      <c r="L160" s="234"/>
      <c r="M160" s="196">
        <f t="shared" si="27"/>
        <v>0</v>
      </c>
      <c r="N160" s="198">
        <f t="shared" si="28"/>
        <v>0</v>
      </c>
      <c r="O160" s="197">
        <f t="shared" si="29"/>
        <v>0</v>
      </c>
      <c r="P160" s="198">
        <f t="shared" si="30"/>
        <v>0</v>
      </c>
      <c r="Q160" s="198">
        <f t="shared" si="31"/>
        <v>0</v>
      </c>
      <c r="R160" s="197">
        <f t="shared" si="32"/>
        <v>0</v>
      </c>
      <c r="S160" s="198">
        <f t="shared" si="33"/>
        <v>0</v>
      </c>
      <c r="T160" s="198">
        <f t="shared" si="34"/>
        <v>0</v>
      </c>
      <c r="U160" s="198">
        <f t="shared" si="35"/>
        <v>0</v>
      </c>
      <c r="V160" s="197">
        <f t="shared" si="36"/>
        <v>0</v>
      </c>
      <c r="W160" s="198">
        <f t="shared" si="37"/>
        <v>0</v>
      </c>
      <c r="X160" s="289"/>
      <c r="Y160" s="289"/>
      <c r="Z160" s="289"/>
      <c r="AA160" s="289"/>
      <c r="AB160" s="289"/>
      <c r="AC160" s="289"/>
      <c r="AD160" s="343" t="e">
        <f t="shared" si="26"/>
        <v>#DIV/0!</v>
      </c>
    </row>
    <row r="161" spans="1:30" s="239" customFormat="1" ht="31.5" x14ac:dyDescent="0.25">
      <c r="A161" s="303">
        <v>153</v>
      </c>
      <c r="B161" s="231" t="s">
        <v>29</v>
      </c>
      <c r="C161" s="231" t="s">
        <v>27</v>
      </c>
      <c r="D161" s="305">
        <v>6.41</v>
      </c>
      <c r="E161" s="305">
        <v>6.41</v>
      </c>
      <c r="F161" s="305">
        <v>6.41</v>
      </c>
      <c r="G161" s="232">
        <v>41</v>
      </c>
      <c r="H161" s="232">
        <v>60</v>
      </c>
      <c r="I161" s="232">
        <v>46</v>
      </c>
      <c r="J161" s="234">
        <v>6.3962558502340094</v>
      </c>
      <c r="K161" s="351">
        <v>9.3603744149765991</v>
      </c>
      <c r="L161" s="351">
        <v>7.1762870514820589</v>
      </c>
      <c r="M161" s="196">
        <v>5</v>
      </c>
      <c r="N161" s="198">
        <f t="shared" si="28"/>
        <v>2</v>
      </c>
      <c r="O161" s="197">
        <f t="shared" si="29"/>
        <v>2.2999999999999998</v>
      </c>
      <c r="P161" s="198">
        <f t="shared" si="30"/>
        <v>0</v>
      </c>
      <c r="Q161" s="198">
        <f t="shared" si="31"/>
        <v>0</v>
      </c>
      <c r="R161" s="197">
        <f t="shared" si="32"/>
        <v>0.5</v>
      </c>
      <c r="S161" s="198">
        <f t="shared" si="33"/>
        <v>25</v>
      </c>
      <c r="T161" s="198">
        <f t="shared" si="34"/>
        <v>2</v>
      </c>
      <c r="U161" s="198">
        <f t="shared" si="35"/>
        <v>0</v>
      </c>
      <c r="V161" s="197">
        <f t="shared" si="36"/>
        <v>0.4</v>
      </c>
      <c r="W161" s="198">
        <f t="shared" si="37"/>
        <v>20</v>
      </c>
      <c r="X161" s="289">
        <v>2</v>
      </c>
      <c r="Y161" s="289"/>
      <c r="Z161" s="289"/>
      <c r="AA161" s="289"/>
      <c r="AB161" s="289">
        <v>2</v>
      </c>
      <c r="AC161" s="289">
        <v>0</v>
      </c>
      <c r="AD161" s="343">
        <f t="shared" si="26"/>
        <v>0</v>
      </c>
    </row>
    <row r="162" spans="1:30" s="239" customFormat="1" ht="31.5" x14ac:dyDescent="0.25">
      <c r="A162" s="303">
        <v>154</v>
      </c>
      <c r="B162" s="231" t="s">
        <v>28</v>
      </c>
      <c r="C162" s="231" t="s">
        <v>27</v>
      </c>
      <c r="D162" s="305">
        <v>236.63</v>
      </c>
      <c r="E162" s="305">
        <v>236.63</v>
      </c>
      <c r="F162" s="305">
        <v>236.63</v>
      </c>
      <c r="G162" s="232">
        <v>321</v>
      </c>
      <c r="H162" s="232">
        <v>357</v>
      </c>
      <c r="I162" s="232">
        <v>385</v>
      </c>
      <c r="J162" s="234">
        <v>1.3565481976080802</v>
      </c>
      <c r="K162" s="234">
        <v>1.5086844440687994</v>
      </c>
      <c r="L162" s="234">
        <v>1.6270126357604699</v>
      </c>
      <c r="M162" s="196">
        <v>3</v>
      </c>
      <c r="N162" s="198">
        <f t="shared" si="28"/>
        <v>11</v>
      </c>
      <c r="O162" s="197">
        <f t="shared" si="29"/>
        <v>11.55</v>
      </c>
      <c r="P162" s="198">
        <v>1</v>
      </c>
      <c r="Q162" s="198">
        <f t="shared" si="31"/>
        <v>1</v>
      </c>
      <c r="R162" s="197">
        <f t="shared" si="32"/>
        <v>2.75</v>
      </c>
      <c r="S162" s="198">
        <f t="shared" si="33"/>
        <v>25</v>
      </c>
      <c r="T162" s="198">
        <f t="shared" si="34"/>
        <v>7</v>
      </c>
      <c r="U162" s="198">
        <f t="shared" si="35"/>
        <v>2</v>
      </c>
      <c r="V162" s="197">
        <f t="shared" si="36"/>
        <v>2.2000000000000002</v>
      </c>
      <c r="W162" s="198">
        <f t="shared" si="37"/>
        <v>20</v>
      </c>
      <c r="X162" s="289">
        <v>11</v>
      </c>
      <c r="Y162" s="289">
        <v>2</v>
      </c>
      <c r="Z162" s="289">
        <v>1</v>
      </c>
      <c r="AA162" s="289">
        <v>2</v>
      </c>
      <c r="AB162" s="289">
        <v>9</v>
      </c>
      <c r="AC162" s="289">
        <v>3</v>
      </c>
      <c r="AD162" s="343">
        <f t="shared" si="26"/>
        <v>33.333333333333336</v>
      </c>
    </row>
    <row r="163" spans="1:30" s="239" customFormat="1" ht="31.5" x14ac:dyDescent="0.25">
      <c r="A163" s="303">
        <v>155</v>
      </c>
      <c r="B163" s="231" t="s">
        <v>700</v>
      </c>
      <c r="C163" s="231" t="s">
        <v>27</v>
      </c>
      <c r="D163" s="304">
        <v>99.7</v>
      </c>
      <c r="E163" s="305">
        <v>139.1</v>
      </c>
      <c r="F163" s="305">
        <v>99.66</v>
      </c>
      <c r="G163" s="232">
        <v>105</v>
      </c>
      <c r="H163" s="232">
        <v>64</v>
      </c>
      <c r="I163" s="232">
        <v>137</v>
      </c>
      <c r="J163" s="234">
        <v>1.053159478435306</v>
      </c>
      <c r="K163" s="234">
        <v>0.46010064701653486</v>
      </c>
      <c r="L163" s="234">
        <v>1.3746738912301826</v>
      </c>
      <c r="M163" s="196">
        <f t="shared" si="27"/>
        <v>5</v>
      </c>
      <c r="N163" s="198">
        <f t="shared" si="28"/>
        <v>6</v>
      </c>
      <c r="O163" s="197">
        <f t="shared" si="29"/>
        <v>6.85</v>
      </c>
      <c r="P163" s="198">
        <v>0</v>
      </c>
      <c r="Q163" s="198">
        <f t="shared" si="31"/>
        <v>1</v>
      </c>
      <c r="R163" s="197">
        <f t="shared" si="32"/>
        <v>1.5</v>
      </c>
      <c r="S163" s="198">
        <f t="shared" si="33"/>
        <v>25</v>
      </c>
      <c r="T163" s="198">
        <f t="shared" si="34"/>
        <v>4</v>
      </c>
      <c r="U163" s="198">
        <f t="shared" si="35"/>
        <v>1</v>
      </c>
      <c r="V163" s="197">
        <f t="shared" si="36"/>
        <v>1.2</v>
      </c>
      <c r="W163" s="198">
        <f t="shared" si="37"/>
        <v>20</v>
      </c>
      <c r="X163" s="289">
        <v>7</v>
      </c>
      <c r="Y163" s="289"/>
      <c r="Z163" s="289">
        <v>1</v>
      </c>
      <c r="AA163" s="289">
        <v>2</v>
      </c>
      <c r="AB163" s="289">
        <v>1</v>
      </c>
      <c r="AC163" s="289">
        <v>1</v>
      </c>
      <c r="AD163" s="343">
        <f t="shared" si="26"/>
        <v>100</v>
      </c>
    </row>
    <row r="164" spans="1:30" s="239" customFormat="1" hidden="1" x14ac:dyDescent="0.25">
      <c r="A164" s="303">
        <v>156</v>
      </c>
      <c r="B164" s="231" t="s">
        <v>2</v>
      </c>
      <c r="C164" s="231" t="s">
        <v>27</v>
      </c>
      <c r="D164" s="304"/>
      <c r="E164" s="305"/>
      <c r="F164" s="305">
        <v>134.47</v>
      </c>
      <c r="G164" s="232"/>
      <c r="H164" s="232"/>
      <c r="I164" s="232">
        <v>35</v>
      </c>
      <c r="J164" s="234" t="e">
        <v>#DIV/0!</v>
      </c>
      <c r="K164" s="234" t="e">
        <v>#DIV/0!</v>
      </c>
      <c r="L164" s="234">
        <v>0.26028110359187923</v>
      </c>
      <c r="M164" s="196">
        <v>0</v>
      </c>
      <c r="N164" s="220">
        <f t="shared" si="28"/>
        <v>0</v>
      </c>
      <c r="O164" s="197">
        <f t="shared" si="29"/>
        <v>0</v>
      </c>
      <c r="P164" s="198">
        <f t="shared" si="30"/>
        <v>0</v>
      </c>
      <c r="Q164" s="198">
        <f t="shared" si="31"/>
        <v>0</v>
      </c>
      <c r="R164" s="197">
        <f t="shared" si="32"/>
        <v>0</v>
      </c>
      <c r="S164" s="198">
        <f t="shared" si="33"/>
        <v>0</v>
      </c>
      <c r="T164" s="198">
        <f t="shared" si="34"/>
        <v>0</v>
      </c>
      <c r="U164" s="198">
        <f t="shared" si="35"/>
        <v>0</v>
      </c>
      <c r="V164" s="197">
        <f t="shared" si="36"/>
        <v>0</v>
      </c>
      <c r="W164" s="198">
        <f t="shared" si="37"/>
        <v>0</v>
      </c>
      <c r="X164" s="222"/>
      <c r="Y164" s="289"/>
      <c r="Z164" s="289"/>
      <c r="AA164" s="289"/>
      <c r="AB164" s="289"/>
      <c r="AC164" s="289"/>
      <c r="AD164" s="343" t="e">
        <f t="shared" si="26"/>
        <v>#DIV/0!</v>
      </c>
    </row>
    <row r="165" spans="1:30" s="239" customFormat="1" ht="31.5" hidden="1" x14ac:dyDescent="0.25">
      <c r="A165" s="303">
        <v>157</v>
      </c>
      <c r="B165" s="231" t="s">
        <v>89</v>
      </c>
      <c r="C165" s="231" t="s">
        <v>27</v>
      </c>
      <c r="D165" s="304"/>
      <c r="E165" s="305"/>
      <c r="F165" s="305"/>
      <c r="G165" s="232"/>
      <c r="H165" s="232"/>
      <c r="I165" s="232"/>
      <c r="J165" s="234"/>
      <c r="K165" s="234"/>
      <c r="L165" s="234"/>
      <c r="M165" s="196">
        <f t="shared" si="27"/>
        <v>0</v>
      </c>
      <c r="N165" s="198">
        <f t="shared" si="28"/>
        <v>0</v>
      </c>
      <c r="O165" s="197">
        <f t="shared" si="29"/>
        <v>0</v>
      </c>
      <c r="P165" s="198">
        <f t="shared" si="30"/>
        <v>0</v>
      </c>
      <c r="Q165" s="198">
        <f t="shared" si="31"/>
        <v>0</v>
      </c>
      <c r="R165" s="197">
        <f t="shared" si="32"/>
        <v>0</v>
      </c>
      <c r="S165" s="198">
        <f t="shared" si="33"/>
        <v>0</v>
      </c>
      <c r="T165" s="198">
        <f t="shared" si="34"/>
        <v>0</v>
      </c>
      <c r="U165" s="198">
        <f t="shared" si="35"/>
        <v>0</v>
      </c>
      <c r="V165" s="197">
        <f t="shared" si="36"/>
        <v>0</v>
      </c>
      <c r="W165" s="198">
        <f t="shared" si="37"/>
        <v>0</v>
      </c>
      <c r="X165" s="289"/>
      <c r="Y165" s="289"/>
      <c r="Z165" s="289"/>
      <c r="AA165" s="289"/>
      <c r="AB165" s="289"/>
      <c r="AC165" s="289"/>
      <c r="AD165" s="343" t="e">
        <f t="shared" si="26"/>
        <v>#DIV/0!</v>
      </c>
    </row>
    <row r="166" spans="1:30" s="239" customFormat="1" ht="31.5" hidden="1" x14ac:dyDescent="0.25">
      <c r="A166" s="303">
        <v>158</v>
      </c>
      <c r="B166" s="231" t="s">
        <v>702</v>
      </c>
      <c r="C166" s="231" t="s">
        <v>27</v>
      </c>
      <c r="D166" s="304"/>
      <c r="E166" s="305"/>
      <c r="F166" s="305">
        <v>0</v>
      </c>
      <c r="G166" s="232"/>
      <c r="H166" s="232"/>
      <c r="I166" s="232">
        <v>0</v>
      </c>
      <c r="J166" s="234" t="e">
        <v>#DIV/0!</v>
      </c>
      <c r="K166" s="234" t="e">
        <v>#DIV/0!</v>
      </c>
      <c r="L166" s="234"/>
      <c r="M166" s="196">
        <f t="shared" si="27"/>
        <v>0</v>
      </c>
      <c r="N166" s="198">
        <f t="shared" si="28"/>
        <v>0</v>
      </c>
      <c r="O166" s="197">
        <f t="shared" si="29"/>
        <v>0</v>
      </c>
      <c r="P166" s="198">
        <f t="shared" si="30"/>
        <v>0</v>
      </c>
      <c r="Q166" s="198">
        <f t="shared" si="31"/>
        <v>0</v>
      </c>
      <c r="R166" s="197">
        <f t="shared" si="32"/>
        <v>0</v>
      </c>
      <c r="S166" s="198">
        <f t="shared" si="33"/>
        <v>0</v>
      </c>
      <c r="T166" s="198">
        <f t="shared" si="34"/>
        <v>0</v>
      </c>
      <c r="U166" s="198">
        <f t="shared" si="35"/>
        <v>0</v>
      </c>
      <c r="V166" s="197">
        <f t="shared" si="36"/>
        <v>0</v>
      </c>
      <c r="W166" s="198">
        <f t="shared" si="37"/>
        <v>0</v>
      </c>
      <c r="X166" s="289"/>
      <c r="Y166" s="289"/>
      <c r="Z166" s="289"/>
      <c r="AA166" s="289"/>
      <c r="AB166" s="289"/>
      <c r="AC166" s="289"/>
      <c r="AD166" s="343" t="e">
        <f t="shared" si="26"/>
        <v>#DIV/0!</v>
      </c>
    </row>
    <row r="167" spans="1:30" s="239" customFormat="1" hidden="1" x14ac:dyDescent="0.25">
      <c r="A167" s="303">
        <v>159</v>
      </c>
      <c r="B167" s="231" t="s">
        <v>444</v>
      </c>
      <c r="C167" s="231" t="s">
        <v>27</v>
      </c>
      <c r="D167" s="304"/>
      <c r="E167" s="305"/>
      <c r="F167" s="305"/>
      <c r="G167" s="232"/>
      <c r="H167" s="232"/>
      <c r="I167" s="232"/>
      <c r="J167" s="234"/>
      <c r="K167" s="234"/>
      <c r="L167" s="234"/>
      <c r="M167" s="196">
        <f t="shared" si="27"/>
        <v>0</v>
      </c>
      <c r="N167" s="198">
        <f t="shared" si="28"/>
        <v>0</v>
      </c>
      <c r="O167" s="197">
        <f t="shared" si="29"/>
        <v>0</v>
      </c>
      <c r="P167" s="198">
        <f t="shared" si="30"/>
        <v>0</v>
      </c>
      <c r="Q167" s="198">
        <f t="shared" si="31"/>
        <v>0</v>
      </c>
      <c r="R167" s="197">
        <f t="shared" si="32"/>
        <v>0</v>
      </c>
      <c r="S167" s="198">
        <f t="shared" si="33"/>
        <v>0</v>
      </c>
      <c r="T167" s="198">
        <f t="shared" si="34"/>
        <v>0</v>
      </c>
      <c r="U167" s="198">
        <f t="shared" si="35"/>
        <v>0</v>
      </c>
      <c r="V167" s="197">
        <f t="shared" si="36"/>
        <v>0</v>
      </c>
      <c r="W167" s="198">
        <f t="shared" si="37"/>
        <v>0</v>
      </c>
      <c r="X167" s="289"/>
      <c r="Y167" s="289"/>
      <c r="Z167" s="289"/>
      <c r="AA167" s="289"/>
      <c r="AB167" s="289"/>
      <c r="AC167" s="289"/>
      <c r="AD167" s="343" t="e">
        <f t="shared" si="26"/>
        <v>#DIV/0!</v>
      </c>
    </row>
    <row r="168" spans="1:30" s="239" customFormat="1" ht="31.5" hidden="1" x14ac:dyDescent="0.25">
      <c r="A168" s="303">
        <v>160</v>
      </c>
      <c r="B168" s="231" t="s">
        <v>693</v>
      </c>
      <c r="C168" s="231" t="s">
        <v>30</v>
      </c>
      <c r="D168" s="304"/>
      <c r="E168" s="305"/>
      <c r="F168" s="305">
        <v>37.049999999999997</v>
      </c>
      <c r="G168" s="232"/>
      <c r="H168" s="232"/>
      <c r="I168" s="232">
        <v>0</v>
      </c>
      <c r="J168" s="234" t="e">
        <v>#DIV/0!</v>
      </c>
      <c r="K168" s="234" t="e">
        <v>#DIV/0!</v>
      </c>
      <c r="L168" s="234">
        <v>0</v>
      </c>
      <c r="M168" s="196">
        <f t="shared" si="27"/>
        <v>0</v>
      </c>
      <c r="N168" s="198">
        <f t="shared" si="28"/>
        <v>0</v>
      </c>
      <c r="O168" s="197">
        <f t="shared" si="29"/>
        <v>0</v>
      </c>
      <c r="P168" s="198">
        <f t="shared" si="30"/>
        <v>0</v>
      </c>
      <c r="Q168" s="198">
        <f t="shared" si="31"/>
        <v>0</v>
      </c>
      <c r="R168" s="197">
        <f t="shared" si="32"/>
        <v>0</v>
      </c>
      <c r="S168" s="198">
        <f t="shared" si="33"/>
        <v>0</v>
      </c>
      <c r="T168" s="198">
        <f t="shared" si="34"/>
        <v>0</v>
      </c>
      <c r="U168" s="198">
        <f t="shared" si="35"/>
        <v>0</v>
      </c>
      <c r="V168" s="197">
        <f t="shared" si="36"/>
        <v>0</v>
      </c>
      <c r="W168" s="198">
        <f t="shared" si="37"/>
        <v>0</v>
      </c>
      <c r="X168" s="289"/>
      <c r="Y168" s="289"/>
      <c r="Z168" s="289"/>
      <c r="AA168" s="289"/>
      <c r="AB168" s="289"/>
      <c r="AC168" s="289"/>
      <c r="AD168" s="343" t="e">
        <f t="shared" si="26"/>
        <v>#DIV/0!</v>
      </c>
    </row>
    <row r="169" spans="1:30" s="239" customFormat="1" hidden="1" x14ac:dyDescent="0.25">
      <c r="A169" s="303">
        <v>161</v>
      </c>
      <c r="B169" s="231" t="s">
        <v>823</v>
      </c>
      <c r="C169" s="231" t="s">
        <v>30</v>
      </c>
      <c r="D169" s="304"/>
      <c r="E169" s="305"/>
      <c r="F169" s="305">
        <v>116.19</v>
      </c>
      <c r="G169" s="232"/>
      <c r="H169" s="232"/>
      <c r="I169" s="232">
        <v>0</v>
      </c>
      <c r="J169" s="234" t="e">
        <v>#DIV/0!</v>
      </c>
      <c r="K169" s="234" t="e">
        <v>#DIV/0!</v>
      </c>
      <c r="L169" s="234">
        <v>0</v>
      </c>
      <c r="M169" s="196">
        <f t="shared" si="27"/>
        <v>0</v>
      </c>
      <c r="N169" s="198">
        <f t="shared" si="28"/>
        <v>0</v>
      </c>
      <c r="O169" s="197">
        <f t="shared" si="29"/>
        <v>0</v>
      </c>
      <c r="P169" s="198">
        <f t="shared" si="30"/>
        <v>0</v>
      </c>
      <c r="Q169" s="198">
        <f t="shared" si="31"/>
        <v>0</v>
      </c>
      <c r="R169" s="197">
        <f t="shared" si="32"/>
        <v>0</v>
      </c>
      <c r="S169" s="198">
        <f t="shared" si="33"/>
        <v>0</v>
      </c>
      <c r="T169" s="198">
        <f t="shared" si="34"/>
        <v>0</v>
      </c>
      <c r="U169" s="198">
        <f t="shared" si="35"/>
        <v>0</v>
      </c>
      <c r="V169" s="197">
        <f t="shared" si="36"/>
        <v>0</v>
      </c>
      <c r="W169" s="198">
        <f t="shared" si="37"/>
        <v>0</v>
      </c>
      <c r="X169" s="289"/>
      <c r="Y169" s="289"/>
      <c r="Z169" s="289"/>
      <c r="AA169" s="289"/>
      <c r="AB169" s="289"/>
      <c r="AC169" s="289"/>
      <c r="AD169" s="343" t="e">
        <f t="shared" si="26"/>
        <v>#DIV/0!</v>
      </c>
    </row>
    <row r="170" spans="1:30" s="239" customFormat="1" ht="31.5" hidden="1" x14ac:dyDescent="0.25">
      <c r="A170" s="303">
        <v>162</v>
      </c>
      <c r="B170" s="231" t="s">
        <v>703</v>
      </c>
      <c r="C170" s="231" t="s">
        <v>30</v>
      </c>
      <c r="D170" s="304"/>
      <c r="E170" s="305"/>
      <c r="F170" s="305">
        <v>147.1</v>
      </c>
      <c r="G170" s="232"/>
      <c r="H170" s="232"/>
      <c r="I170" s="232">
        <v>0</v>
      </c>
      <c r="J170" s="234" t="e">
        <v>#DIV/0!</v>
      </c>
      <c r="K170" s="234" t="e">
        <v>#DIV/0!</v>
      </c>
      <c r="L170" s="234">
        <v>0</v>
      </c>
      <c r="M170" s="196">
        <f t="shared" si="27"/>
        <v>0</v>
      </c>
      <c r="N170" s="198">
        <f t="shared" si="28"/>
        <v>0</v>
      </c>
      <c r="O170" s="197">
        <f t="shared" si="29"/>
        <v>0</v>
      </c>
      <c r="P170" s="198">
        <f t="shared" si="30"/>
        <v>0</v>
      </c>
      <c r="Q170" s="198">
        <f t="shared" si="31"/>
        <v>0</v>
      </c>
      <c r="R170" s="197">
        <f t="shared" si="32"/>
        <v>0</v>
      </c>
      <c r="S170" s="198">
        <f t="shared" si="33"/>
        <v>0</v>
      </c>
      <c r="T170" s="198">
        <f t="shared" si="34"/>
        <v>0</v>
      </c>
      <c r="U170" s="198">
        <f t="shared" si="35"/>
        <v>0</v>
      </c>
      <c r="V170" s="197">
        <f t="shared" si="36"/>
        <v>0</v>
      </c>
      <c r="W170" s="198">
        <f t="shared" si="37"/>
        <v>0</v>
      </c>
      <c r="X170" s="289"/>
      <c r="Y170" s="289"/>
      <c r="Z170" s="289"/>
      <c r="AA170" s="289"/>
      <c r="AB170" s="289"/>
      <c r="AC170" s="289"/>
      <c r="AD170" s="343" t="e">
        <f t="shared" si="26"/>
        <v>#DIV/0!</v>
      </c>
    </row>
    <row r="171" spans="1:30" s="239" customFormat="1" hidden="1" x14ac:dyDescent="0.25">
      <c r="A171" s="303">
        <v>163</v>
      </c>
      <c r="B171" s="231" t="s">
        <v>444</v>
      </c>
      <c r="C171" s="231" t="s">
        <v>30</v>
      </c>
      <c r="D171" s="304"/>
      <c r="E171" s="305"/>
      <c r="F171" s="305"/>
      <c r="G171" s="232"/>
      <c r="H171" s="232"/>
      <c r="I171" s="232"/>
      <c r="J171" s="234"/>
      <c r="K171" s="234"/>
      <c r="L171" s="234"/>
      <c r="M171" s="196">
        <f t="shared" si="27"/>
        <v>0</v>
      </c>
      <c r="N171" s="198">
        <f t="shared" si="28"/>
        <v>0</v>
      </c>
      <c r="O171" s="197">
        <f t="shared" si="29"/>
        <v>0</v>
      </c>
      <c r="P171" s="198">
        <f t="shared" si="30"/>
        <v>0</v>
      </c>
      <c r="Q171" s="198">
        <f t="shared" si="31"/>
        <v>0</v>
      </c>
      <c r="R171" s="197">
        <f t="shared" si="32"/>
        <v>0</v>
      </c>
      <c r="S171" s="198">
        <f t="shared" si="33"/>
        <v>0</v>
      </c>
      <c r="T171" s="198">
        <f t="shared" si="34"/>
        <v>0</v>
      </c>
      <c r="U171" s="198">
        <f t="shared" si="35"/>
        <v>0</v>
      </c>
      <c r="V171" s="197">
        <f t="shared" si="36"/>
        <v>0</v>
      </c>
      <c r="W171" s="198">
        <f t="shared" si="37"/>
        <v>0</v>
      </c>
      <c r="X171" s="289"/>
      <c r="Y171" s="289"/>
      <c r="Z171" s="289"/>
      <c r="AA171" s="289"/>
      <c r="AB171" s="289"/>
      <c r="AC171" s="289"/>
      <c r="AD171" s="343" t="e">
        <f t="shared" si="26"/>
        <v>#DIV/0!</v>
      </c>
    </row>
    <row r="172" spans="1:30" s="239" customFormat="1" ht="31.5" hidden="1" x14ac:dyDescent="0.25">
      <c r="A172" s="303">
        <v>164</v>
      </c>
      <c r="B172" s="231" t="s">
        <v>660</v>
      </c>
      <c r="C172" s="231" t="s">
        <v>63</v>
      </c>
      <c r="D172" s="304"/>
      <c r="E172" s="305"/>
      <c r="F172" s="305">
        <v>10.73</v>
      </c>
      <c r="G172" s="232"/>
      <c r="H172" s="232"/>
      <c r="I172" s="232">
        <v>0</v>
      </c>
      <c r="J172" s="234" t="e">
        <v>#DIV/0!</v>
      </c>
      <c r="K172" s="234" t="e">
        <v>#DIV/0!</v>
      </c>
      <c r="L172" s="234">
        <v>0</v>
      </c>
      <c r="M172" s="196">
        <f t="shared" si="27"/>
        <v>0</v>
      </c>
      <c r="N172" s="198">
        <f t="shared" si="28"/>
        <v>0</v>
      </c>
      <c r="O172" s="197">
        <f t="shared" si="29"/>
        <v>0</v>
      </c>
      <c r="P172" s="198">
        <f t="shared" si="30"/>
        <v>0</v>
      </c>
      <c r="Q172" s="198">
        <f t="shared" si="31"/>
        <v>0</v>
      </c>
      <c r="R172" s="197">
        <f t="shared" si="32"/>
        <v>0</v>
      </c>
      <c r="S172" s="198">
        <f t="shared" si="33"/>
        <v>0</v>
      </c>
      <c r="T172" s="198">
        <f t="shared" si="34"/>
        <v>0</v>
      </c>
      <c r="U172" s="198">
        <f t="shared" si="35"/>
        <v>0</v>
      </c>
      <c r="V172" s="197">
        <f t="shared" si="36"/>
        <v>0</v>
      </c>
      <c r="W172" s="198">
        <f t="shared" si="37"/>
        <v>0</v>
      </c>
      <c r="X172" s="289"/>
      <c r="Y172" s="289"/>
      <c r="Z172" s="289"/>
      <c r="AA172" s="289"/>
      <c r="AB172" s="289"/>
      <c r="AC172" s="289"/>
      <c r="AD172" s="343" t="e">
        <f t="shared" si="26"/>
        <v>#DIV/0!</v>
      </c>
    </row>
    <row r="173" spans="1:30" s="239" customFormat="1" ht="31.5" hidden="1" x14ac:dyDescent="0.25">
      <c r="A173" s="303">
        <v>165</v>
      </c>
      <c r="B173" s="231" t="s">
        <v>655</v>
      </c>
      <c r="C173" s="231" t="s">
        <v>63</v>
      </c>
      <c r="D173" s="304"/>
      <c r="E173" s="305"/>
      <c r="F173" s="305">
        <v>0</v>
      </c>
      <c r="G173" s="232"/>
      <c r="H173" s="232"/>
      <c r="I173" s="232">
        <v>0</v>
      </c>
      <c r="J173" s="234" t="e">
        <v>#DIV/0!</v>
      </c>
      <c r="K173" s="234" t="e">
        <v>#DIV/0!</v>
      </c>
      <c r="L173" s="234"/>
      <c r="M173" s="196">
        <f t="shared" si="27"/>
        <v>0</v>
      </c>
      <c r="N173" s="198">
        <f t="shared" si="28"/>
        <v>0</v>
      </c>
      <c r="O173" s="197">
        <f t="shared" si="29"/>
        <v>0</v>
      </c>
      <c r="P173" s="198">
        <f t="shared" si="30"/>
        <v>0</v>
      </c>
      <c r="Q173" s="198">
        <f t="shared" si="31"/>
        <v>0</v>
      </c>
      <c r="R173" s="197">
        <f t="shared" si="32"/>
        <v>0</v>
      </c>
      <c r="S173" s="198">
        <f t="shared" si="33"/>
        <v>0</v>
      </c>
      <c r="T173" s="198">
        <f t="shared" si="34"/>
        <v>0</v>
      </c>
      <c r="U173" s="198">
        <f t="shared" si="35"/>
        <v>0</v>
      </c>
      <c r="V173" s="197">
        <f t="shared" si="36"/>
        <v>0</v>
      </c>
      <c r="W173" s="198">
        <f t="shared" si="37"/>
        <v>0</v>
      </c>
      <c r="X173" s="289"/>
      <c r="Y173" s="289"/>
      <c r="Z173" s="289"/>
      <c r="AA173" s="289"/>
      <c r="AB173" s="289"/>
      <c r="AC173" s="289"/>
      <c r="AD173" s="343" t="e">
        <f t="shared" si="26"/>
        <v>#DIV/0!</v>
      </c>
    </row>
    <row r="174" spans="1:30" s="239" customFormat="1" hidden="1" x14ac:dyDescent="0.25">
      <c r="A174" s="303">
        <v>166</v>
      </c>
      <c r="B174" s="231" t="s">
        <v>2</v>
      </c>
      <c r="C174" s="231" t="s">
        <v>63</v>
      </c>
      <c r="D174" s="304"/>
      <c r="E174" s="305"/>
      <c r="F174" s="305">
        <v>0</v>
      </c>
      <c r="G174" s="232"/>
      <c r="H174" s="232"/>
      <c r="I174" s="232">
        <v>0</v>
      </c>
      <c r="J174" s="234" t="e">
        <v>#DIV/0!</v>
      </c>
      <c r="K174" s="234" t="e">
        <v>#DIV/0!</v>
      </c>
      <c r="L174" s="234"/>
      <c r="M174" s="196">
        <f t="shared" si="27"/>
        <v>0</v>
      </c>
      <c r="N174" s="198">
        <f t="shared" si="28"/>
        <v>0</v>
      </c>
      <c r="O174" s="197">
        <f t="shared" si="29"/>
        <v>0</v>
      </c>
      <c r="P174" s="198">
        <f t="shared" si="30"/>
        <v>0</v>
      </c>
      <c r="Q174" s="198">
        <f t="shared" si="31"/>
        <v>0</v>
      </c>
      <c r="R174" s="197">
        <f t="shared" si="32"/>
        <v>0</v>
      </c>
      <c r="S174" s="198">
        <f t="shared" si="33"/>
        <v>0</v>
      </c>
      <c r="T174" s="198">
        <f t="shared" si="34"/>
        <v>0</v>
      </c>
      <c r="U174" s="198">
        <f t="shared" si="35"/>
        <v>0</v>
      </c>
      <c r="V174" s="197">
        <f t="shared" si="36"/>
        <v>0</v>
      </c>
      <c r="W174" s="198">
        <f t="shared" si="37"/>
        <v>0</v>
      </c>
      <c r="X174" s="289"/>
      <c r="Y174" s="289"/>
      <c r="Z174" s="289"/>
      <c r="AA174" s="289"/>
      <c r="AB174" s="289"/>
      <c r="AC174" s="289"/>
      <c r="AD174" s="343" t="e">
        <f t="shared" si="26"/>
        <v>#DIV/0!</v>
      </c>
    </row>
    <row r="175" spans="1:30" s="239" customFormat="1" ht="31.5" hidden="1" x14ac:dyDescent="0.25">
      <c r="A175" s="303">
        <v>167</v>
      </c>
      <c r="B175" s="231" t="s">
        <v>704</v>
      </c>
      <c r="C175" s="231" t="s">
        <v>63</v>
      </c>
      <c r="D175" s="304"/>
      <c r="E175" s="305"/>
      <c r="F175" s="305">
        <v>0</v>
      </c>
      <c r="G175" s="232"/>
      <c r="H175" s="232"/>
      <c r="I175" s="232">
        <v>0</v>
      </c>
      <c r="J175" s="234" t="e">
        <v>#DIV/0!</v>
      </c>
      <c r="K175" s="234" t="e">
        <v>#DIV/0!</v>
      </c>
      <c r="L175" s="234"/>
      <c r="M175" s="196">
        <f t="shared" si="27"/>
        <v>0</v>
      </c>
      <c r="N175" s="198">
        <f t="shared" si="28"/>
        <v>0</v>
      </c>
      <c r="O175" s="197">
        <f t="shared" si="29"/>
        <v>0</v>
      </c>
      <c r="P175" s="198">
        <f t="shared" si="30"/>
        <v>0</v>
      </c>
      <c r="Q175" s="198">
        <f t="shared" si="31"/>
        <v>0</v>
      </c>
      <c r="R175" s="197">
        <f t="shared" si="32"/>
        <v>0</v>
      </c>
      <c r="S175" s="198">
        <f t="shared" si="33"/>
        <v>0</v>
      </c>
      <c r="T175" s="198">
        <f t="shared" si="34"/>
        <v>0</v>
      </c>
      <c r="U175" s="198">
        <f t="shared" si="35"/>
        <v>0</v>
      </c>
      <c r="V175" s="197">
        <f t="shared" si="36"/>
        <v>0</v>
      </c>
      <c r="W175" s="198">
        <f t="shared" si="37"/>
        <v>0</v>
      </c>
      <c r="X175" s="289"/>
      <c r="Y175" s="289"/>
      <c r="Z175" s="289"/>
      <c r="AA175" s="289"/>
      <c r="AB175" s="289"/>
      <c r="AC175" s="289"/>
      <c r="AD175" s="343" t="e">
        <f t="shared" si="26"/>
        <v>#DIV/0!</v>
      </c>
    </row>
    <row r="176" spans="1:30" s="239" customFormat="1" ht="31.5" hidden="1" x14ac:dyDescent="0.25">
      <c r="A176" s="303">
        <v>168</v>
      </c>
      <c r="B176" s="231" t="s">
        <v>706</v>
      </c>
      <c r="C176" s="231" t="s">
        <v>63</v>
      </c>
      <c r="D176" s="304"/>
      <c r="E176" s="305"/>
      <c r="F176" s="305">
        <v>0</v>
      </c>
      <c r="G176" s="232"/>
      <c r="H176" s="232"/>
      <c r="I176" s="232">
        <v>0</v>
      </c>
      <c r="J176" s="234" t="e">
        <v>#DIV/0!</v>
      </c>
      <c r="K176" s="234" t="e">
        <v>#DIV/0!</v>
      </c>
      <c r="L176" s="234"/>
      <c r="M176" s="196">
        <f t="shared" si="27"/>
        <v>0</v>
      </c>
      <c r="N176" s="198">
        <f t="shared" si="28"/>
        <v>0</v>
      </c>
      <c r="O176" s="197">
        <f t="shared" si="29"/>
        <v>0</v>
      </c>
      <c r="P176" s="198">
        <f t="shared" si="30"/>
        <v>0</v>
      </c>
      <c r="Q176" s="198">
        <f t="shared" si="31"/>
        <v>0</v>
      </c>
      <c r="R176" s="197">
        <f t="shared" si="32"/>
        <v>0</v>
      </c>
      <c r="S176" s="198">
        <f t="shared" si="33"/>
        <v>0</v>
      </c>
      <c r="T176" s="198">
        <f t="shared" si="34"/>
        <v>0</v>
      </c>
      <c r="U176" s="198">
        <f t="shared" si="35"/>
        <v>0</v>
      </c>
      <c r="V176" s="197">
        <f t="shared" si="36"/>
        <v>0</v>
      </c>
      <c r="W176" s="198">
        <f t="shared" si="37"/>
        <v>0</v>
      </c>
      <c r="X176" s="289"/>
      <c r="Y176" s="289"/>
      <c r="Z176" s="289"/>
      <c r="AA176" s="289"/>
      <c r="AB176" s="289"/>
      <c r="AC176" s="289"/>
      <c r="AD176" s="343" t="e">
        <f t="shared" si="26"/>
        <v>#DIV/0!</v>
      </c>
    </row>
    <row r="177" spans="1:30" s="239" customFormat="1" ht="31.5" hidden="1" x14ac:dyDescent="0.25">
      <c r="A177" s="303">
        <v>169</v>
      </c>
      <c r="B177" s="231" t="s">
        <v>707</v>
      </c>
      <c r="C177" s="231" t="s">
        <v>63</v>
      </c>
      <c r="D177" s="304"/>
      <c r="E177" s="305"/>
      <c r="F177" s="305">
        <v>0</v>
      </c>
      <c r="G177" s="232"/>
      <c r="H177" s="232"/>
      <c r="I177" s="232">
        <v>0</v>
      </c>
      <c r="J177" s="234" t="e">
        <v>#DIV/0!</v>
      </c>
      <c r="K177" s="234" t="e">
        <v>#DIV/0!</v>
      </c>
      <c r="L177" s="234"/>
      <c r="M177" s="196">
        <f t="shared" si="27"/>
        <v>0</v>
      </c>
      <c r="N177" s="198">
        <f t="shared" si="28"/>
        <v>0</v>
      </c>
      <c r="O177" s="197">
        <f t="shared" si="29"/>
        <v>0</v>
      </c>
      <c r="P177" s="198">
        <f t="shared" si="30"/>
        <v>0</v>
      </c>
      <c r="Q177" s="198">
        <f t="shared" si="31"/>
        <v>0</v>
      </c>
      <c r="R177" s="197">
        <f t="shared" si="32"/>
        <v>0</v>
      </c>
      <c r="S177" s="198">
        <f t="shared" si="33"/>
        <v>0</v>
      </c>
      <c r="T177" s="198">
        <f t="shared" si="34"/>
        <v>0</v>
      </c>
      <c r="U177" s="198">
        <f t="shared" si="35"/>
        <v>0</v>
      </c>
      <c r="V177" s="197">
        <f t="shared" si="36"/>
        <v>0</v>
      </c>
      <c r="W177" s="198">
        <f t="shared" si="37"/>
        <v>0</v>
      </c>
      <c r="X177" s="289"/>
      <c r="Y177" s="289"/>
      <c r="Z177" s="289"/>
      <c r="AA177" s="289"/>
      <c r="AB177" s="289"/>
      <c r="AC177" s="289"/>
      <c r="AD177" s="343" t="e">
        <f t="shared" si="26"/>
        <v>#DIV/0!</v>
      </c>
    </row>
    <row r="178" spans="1:30" s="239" customFormat="1" hidden="1" x14ac:dyDescent="0.25">
      <c r="A178" s="303">
        <v>170</v>
      </c>
      <c r="B178" s="231" t="s">
        <v>444</v>
      </c>
      <c r="C178" s="231" t="s">
        <v>63</v>
      </c>
      <c r="D178" s="304"/>
      <c r="E178" s="305"/>
      <c r="F178" s="305"/>
      <c r="G178" s="232"/>
      <c r="H178" s="232"/>
      <c r="I178" s="232"/>
      <c r="J178" s="234"/>
      <c r="K178" s="234"/>
      <c r="L178" s="234"/>
      <c r="M178" s="196">
        <f t="shared" si="27"/>
        <v>0</v>
      </c>
      <c r="N178" s="198">
        <f t="shared" si="28"/>
        <v>0</v>
      </c>
      <c r="O178" s="197">
        <f t="shared" si="29"/>
        <v>0</v>
      </c>
      <c r="P178" s="198">
        <f t="shared" si="30"/>
        <v>0</v>
      </c>
      <c r="Q178" s="198">
        <f t="shared" si="31"/>
        <v>0</v>
      </c>
      <c r="R178" s="197">
        <f t="shared" si="32"/>
        <v>0</v>
      </c>
      <c r="S178" s="198">
        <f t="shared" si="33"/>
        <v>0</v>
      </c>
      <c r="T178" s="198">
        <f t="shared" si="34"/>
        <v>0</v>
      </c>
      <c r="U178" s="198">
        <f t="shared" si="35"/>
        <v>0</v>
      </c>
      <c r="V178" s="197">
        <f t="shared" si="36"/>
        <v>0</v>
      </c>
      <c r="W178" s="198">
        <f t="shared" si="37"/>
        <v>0</v>
      </c>
      <c r="X178" s="289"/>
      <c r="Y178" s="289"/>
      <c r="Z178" s="289"/>
      <c r="AA178" s="289"/>
      <c r="AB178" s="289"/>
      <c r="AC178" s="289"/>
      <c r="AD178" s="343" t="e">
        <f t="shared" si="26"/>
        <v>#DIV/0!</v>
      </c>
    </row>
    <row r="179" spans="1:30" s="239" customFormat="1" ht="47.25" hidden="1" x14ac:dyDescent="0.25">
      <c r="A179" s="303">
        <v>171</v>
      </c>
      <c r="B179" s="231" t="s">
        <v>284</v>
      </c>
      <c r="C179" s="231" t="s">
        <v>283</v>
      </c>
      <c r="D179" s="304"/>
      <c r="E179" s="305"/>
      <c r="F179" s="305">
        <v>0</v>
      </c>
      <c r="G179" s="232"/>
      <c r="H179" s="232"/>
      <c r="I179" s="232">
        <v>0</v>
      </c>
      <c r="J179" s="234" t="e">
        <v>#DIV/0!</v>
      </c>
      <c r="K179" s="234" t="e">
        <v>#DIV/0!</v>
      </c>
      <c r="L179" s="234"/>
      <c r="M179" s="196">
        <f t="shared" si="27"/>
        <v>0</v>
      </c>
      <c r="N179" s="198">
        <f t="shared" si="28"/>
        <v>0</v>
      </c>
      <c r="O179" s="197">
        <f t="shared" si="29"/>
        <v>0</v>
      </c>
      <c r="P179" s="198">
        <f t="shared" si="30"/>
        <v>0</v>
      </c>
      <c r="Q179" s="198">
        <f t="shared" si="31"/>
        <v>0</v>
      </c>
      <c r="R179" s="197">
        <f t="shared" si="32"/>
        <v>0</v>
      </c>
      <c r="S179" s="198">
        <f t="shared" si="33"/>
        <v>0</v>
      </c>
      <c r="T179" s="198">
        <f t="shared" si="34"/>
        <v>0</v>
      </c>
      <c r="U179" s="198">
        <f t="shared" si="35"/>
        <v>0</v>
      </c>
      <c r="V179" s="197">
        <f t="shared" si="36"/>
        <v>0</v>
      </c>
      <c r="W179" s="198">
        <f t="shared" si="37"/>
        <v>0</v>
      </c>
      <c r="X179" s="289"/>
      <c r="Y179" s="289"/>
      <c r="Z179" s="289"/>
      <c r="AA179" s="289"/>
      <c r="AB179" s="289"/>
      <c r="AC179" s="289"/>
      <c r="AD179" s="343" t="e">
        <f t="shared" si="26"/>
        <v>#DIV/0!</v>
      </c>
    </row>
    <row r="180" spans="1:30" s="239" customFormat="1" ht="31.5" hidden="1" x14ac:dyDescent="0.25">
      <c r="A180" s="303">
        <v>172</v>
      </c>
      <c r="B180" s="231" t="s">
        <v>824</v>
      </c>
      <c r="C180" s="231" t="s">
        <v>283</v>
      </c>
      <c r="D180" s="304"/>
      <c r="E180" s="305"/>
      <c r="F180" s="305">
        <v>0</v>
      </c>
      <c r="G180" s="232"/>
      <c r="H180" s="232"/>
      <c r="I180" s="232">
        <v>0</v>
      </c>
      <c r="J180" s="234" t="e">
        <v>#DIV/0!</v>
      </c>
      <c r="K180" s="234" t="e">
        <v>#DIV/0!</v>
      </c>
      <c r="L180" s="234"/>
      <c r="M180" s="196">
        <f t="shared" si="27"/>
        <v>0</v>
      </c>
      <c r="N180" s="198">
        <f t="shared" si="28"/>
        <v>0</v>
      </c>
      <c r="O180" s="197">
        <f t="shared" si="29"/>
        <v>0</v>
      </c>
      <c r="P180" s="198">
        <f t="shared" si="30"/>
        <v>0</v>
      </c>
      <c r="Q180" s="198">
        <f t="shared" si="31"/>
        <v>0</v>
      </c>
      <c r="R180" s="197">
        <f t="shared" si="32"/>
        <v>0</v>
      </c>
      <c r="S180" s="198">
        <f t="shared" si="33"/>
        <v>0</v>
      </c>
      <c r="T180" s="198">
        <f t="shared" si="34"/>
        <v>0</v>
      </c>
      <c r="U180" s="198">
        <f t="shared" si="35"/>
        <v>0</v>
      </c>
      <c r="V180" s="197">
        <f t="shared" si="36"/>
        <v>0</v>
      </c>
      <c r="W180" s="198">
        <f t="shared" si="37"/>
        <v>0</v>
      </c>
      <c r="X180" s="289"/>
      <c r="Y180" s="289"/>
      <c r="Z180" s="289"/>
      <c r="AA180" s="289"/>
      <c r="AB180" s="289"/>
      <c r="AC180" s="289"/>
      <c r="AD180" s="343" t="e">
        <f t="shared" si="26"/>
        <v>#DIV/0!</v>
      </c>
    </row>
    <row r="181" spans="1:30" s="239" customFormat="1" hidden="1" x14ac:dyDescent="0.25">
      <c r="A181" s="303">
        <v>173</v>
      </c>
      <c r="B181" s="231" t="s">
        <v>444</v>
      </c>
      <c r="C181" s="231" t="s">
        <v>283</v>
      </c>
      <c r="D181" s="304"/>
      <c r="E181" s="305"/>
      <c r="F181" s="305"/>
      <c r="G181" s="232"/>
      <c r="H181" s="232"/>
      <c r="I181" s="232"/>
      <c r="J181" s="234"/>
      <c r="K181" s="234"/>
      <c r="L181" s="234"/>
      <c r="M181" s="196">
        <f t="shared" si="27"/>
        <v>0</v>
      </c>
      <c r="N181" s="198">
        <f t="shared" si="28"/>
        <v>0</v>
      </c>
      <c r="O181" s="197">
        <f t="shared" si="29"/>
        <v>0</v>
      </c>
      <c r="P181" s="198">
        <f t="shared" si="30"/>
        <v>0</v>
      </c>
      <c r="Q181" s="198">
        <f t="shared" si="31"/>
        <v>0</v>
      </c>
      <c r="R181" s="197">
        <f t="shared" si="32"/>
        <v>0</v>
      </c>
      <c r="S181" s="198">
        <f t="shared" si="33"/>
        <v>0</v>
      </c>
      <c r="T181" s="198">
        <f t="shared" si="34"/>
        <v>0</v>
      </c>
      <c r="U181" s="198">
        <f t="shared" si="35"/>
        <v>0</v>
      </c>
      <c r="V181" s="197">
        <f t="shared" si="36"/>
        <v>0</v>
      </c>
      <c r="W181" s="198">
        <f t="shared" si="37"/>
        <v>0</v>
      </c>
      <c r="X181" s="289"/>
      <c r="Y181" s="289"/>
      <c r="Z181" s="289"/>
      <c r="AA181" s="289"/>
      <c r="AB181" s="289"/>
      <c r="AC181" s="289"/>
      <c r="AD181" s="343" t="e">
        <f t="shared" si="26"/>
        <v>#DIV/0!</v>
      </c>
    </row>
    <row r="182" spans="1:30" s="239" customFormat="1" hidden="1" x14ac:dyDescent="0.25">
      <c r="A182" s="303">
        <v>174</v>
      </c>
      <c r="B182" s="231" t="s">
        <v>708</v>
      </c>
      <c r="C182" s="231" t="s">
        <v>31</v>
      </c>
      <c r="D182" s="304"/>
      <c r="E182" s="305"/>
      <c r="F182" s="305">
        <v>99.13</v>
      </c>
      <c r="G182" s="232"/>
      <c r="H182" s="232"/>
      <c r="I182" s="232">
        <v>26</v>
      </c>
      <c r="J182" s="234" t="e">
        <v>#DIV/0!</v>
      </c>
      <c r="K182" s="234" t="e">
        <v>#DIV/0!</v>
      </c>
      <c r="L182" s="234">
        <v>0.26228185211338645</v>
      </c>
      <c r="M182" s="196">
        <f t="shared" si="27"/>
        <v>0</v>
      </c>
      <c r="N182" s="198">
        <f t="shared" si="28"/>
        <v>0</v>
      </c>
      <c r="O182" s="197">
        <f t="shared" si="29"/>
        <v>0</v>
      </c>
      <c r="P182" s="198">
        <f t="shared" si="30"/>
        <v>0</v>
      </c>
      <c r="Q182" s="198">
        <f t="shared" si="31"/>
        <v>0</v>
      </c>
      <c r="R182" s="197">
        <f t="shared" si="32"/>
        <v>0</v>
      </c>
      <c r="S182" s="198">
        <f t="shared" si="33"/>
        <v>0</v>
      </c>
      <c r="T182" s="198">
        <f t="shared" si="34"/>
        <v>0</v>
      </c>
      <c r="U182" s="198">
        <f t="shared" si="35"/>
        <v>0</v>
      </c>
      <c r="V182" s="197">
        <f t="shared" si="36"/>
        <v>0</v>
      </c>
      <c r="W182" s="198">
        <f t="shared" si="37"/>
        <v>0</v>
      </c>
      <c r="X182" s="289">
        <v>1</v>
      </c>
      <c r="Y182" s="289"/>
      <c r="Z182" s="289"/>
      <c r="AA182" s="289"/>
      <c r="AB182" s="289"/>
      <c r="AC182" s="289"/>
      <c r="AD182" s="343" t="e">
        <f t="shared" si="26"/>
        <v>#DIV/0!</v>
      </c>
    </row>
    <row r="183" spans="1:30" s="239" customFormat="1" ht="31.5" hidden="1" x14ac:dyDescent="0.25">
      <c r="A183" s="303">
        <v>175</v>
      </c>
      <c r="B183" s="231" t="s">
        <v>709</v>
      </c>
      <c r="C183" s="231" t="s">
        <v>31</v>
      </c>
      <c r="D183" s="304"/>
      <c r="E183" s="305"/>
      <c r="F183" s="305">
        <v>24.9</v>
      </c>
      <c r="G183" s="232"/>
      <c r="H183" s="232"/>
      <c r="I183" s="232">
        <v>0</v>
      </c>
      <c r="J183" s="234" t="e">
        <v>#DIV/0!</v>
      </c>
      <c r="K183" s="234" t="e">
        <v>#DIV/0!</v>
      </c>
      <c r="L183" s="234">
        <v>0</v>
      </c>
      <c r="M183" s="196">
        <f t="shared" si="27"/>
        <v>0</v>
      </c>
      <c r="N183" s="198">
        <f t="shared" si="28"/>
        <v>0</v>
      </c>
      <c r="O183" s="197">
        <f t="shared" si="29"/>
        <v>0</v>
      </c>
      <c r="P183" s="198">
        <f t="shared" si="30"/>
        <v>0</v>
      </c>
      <c r="Q183" s="198">
        <f t="shared" si="31"/>
        <v>0</v>
      </c>
      <c r="R183" s="197">
        <f t="shared" si="32"/>
        <v>0</v>
      </c>
      <c r="S183" s="198">
        <f t="shared" si="33"/>
        <v>0</v>
      </c>
      <c r="T183" s="198">
        <f t="shared" si="34"/>
        <v>0</v>
      </c>
      <c r="U183" s="198">
        <f t="shared" si="35"/>
        <v>0</v>
      </c>
      <c r="V183" s="197">
        <f t="shared" si="36"/>
        <v>0</v>
      </c>
      <c r="W183" s="198">
        <f t="shared" si="37"/>
        <v>0</v>
      </c>
      <c r="X183" s="289"/>
      <c r="Y183" s="289"/>
      <c r="Z183" s="289"/>
      <c r="AA183" s="289"/>
      <c r="AB183" s="289"/>
      <c r="AC183" s="289"/>
      <c r="AD183" s="343" t="e">
        <f t="shared" si="26"/>
        <v>#DIV/0!</v>
      </c>
    </row>
    <row r="184" spans="1:30" s="239" customFormat="1" ht="47.25" hidden="1" x14ac:dyDescent="0.25">
      <c r="A184" s="303">
        <v>176</v>
      </c>
      <c r="B184" s="231" t="s">
        <v>710</v>
      </c>
      <c r="C184" s="231" t="s">
        <v>31</v>
      </c>
      <c r="D184" s="304"/>
      <c r="E184" s="305"/>
      <c r="F184" s="305">
        <v>0</v>
      </c>
      <c r="G184" s="232"/>
      <c r="H184" s="232"/>
      <c r="I184" s="232">
        <v>0</v>
      </c>
      <c r="J184" s="234" t="e">
        <v>#DIV/0!</v>
      </c>
      <c r="K184" s="234" t="e">
        <v>#DIV/0!</v>
      </c>
      <c r="L184" s="234"/>
      <c r="M184" s="196">
        <f t="shared" si="27"/>
        <v>0</v>
      </c>
      <c r="N184" s="198">
        <f t="shared" si="28"/>
        <v>0</v>
      </c>
      <c r="O184" s="197">
        <f t="shared" si="29"/>
        <v>0</v>
      </c>
      <c r="P184" s="198">
        <f t="shared" si="30"/>
        <v>0</v>
      </c>
      <c r="Q184" s="198">
        <f t="shared" si="31"/>
        <v>0</v>
      </c>
      <c r="R184" s="197">
        <f t="shared" si="32"/>
        <v>0</v>
      </c>
      <c r="S184" s="198">
        <f t="shared" si="33"/>
        <v>0</v>
      </c>
      <c r="T184" s="198">
        <f t="shared" si="34"/>
        <v>0</v>
      </c>
      <c r="U184" s="198">
        <f t="shared" si="35"/>
        <v>0</v>
      </c>
      <c r="V184" s="197">
        <f t="shared" si="36"/>
        <v>0</v>
      </c>
      <c r="W184" s="198">
        <f t="shared" si="37"/>
        <v>0</v>
      </c>
      <c r="X184" s="289"/>
      <c r="Y184" s="289"/>
      <c r="Z184" s="289"/>
      <c r="AA184" s="289"/>
      <c r="AB184" s="289"/>
      <c r="AC184" s="289"/>
      <c r="AD184" s="343" t="e">
        <f t="shared" si="26"/>
        <v>#DIV/0!</v>
      </c>
    </row>
    <row r="185" spans="1:30" s="239" customFormat="1" hidden="1" x14ac:dyDescent="0.25">
      <c r="A185" s="303">
        <v>177</v>
      </c>
      <c r="B185" s="231" t="s">
        <v>2</v>
      </c>
      <c r="C185" s="231" t="s">
        <v>31</v>
      </c>
      <c r="D185" s="304"/>
      <c r="E185" s="305"/>
      <c r="F185" s="305">
        <v>0</v>
      </c>
      <c r="G185" s="232"/>
      <c r="H185" s="232"/>
      <c r="I185" s="232">
        <v>0</v>
      </c>
      <c r="J185" s="234" t="e">
        <v>#DIV/0!</v>
      </c>
      <c r="K185" s="234" t="e">
        <v>#DIV/0!</v>
      </c>
      <c r="L185" s="234"/>
      <c r="M185" s="196">
        <f t="shared" si="27"/>
        <v>0</v>
      </c>
      <c r="N185" s="198">
        <f t="shared" si="28"/>
        <v>0</v>
      </c>
      <c r="O185" s="197">
        <f t="shared" si="29"/>
        <v>0</v>
      </c>
      <c r="P185" s="198">
        <f t="shared" si="30"/>
        <v>0</v>
      </c>
      <c r="Q185" s="198">
        <f t="shared" si="31"/>
        <v>0</v>
      </c>
      <c r="R185" s="197">
        <f t="shared" si="32"/>
        <v>0</v>
      </c>
      <c r="S185" s="198">
        <f t="shared" si="33"/>
        <v>0</v>
      </c>
      <c r="T185" s="198">
        <f t="shared" si="34"/>
        <v>0</v>
      </c>
      <c r="U185" s="198">
        <f t="shared" si="35"/>
        <v>0</v>
      </c>
      <c r="V185" s="197">
        <f t="shared" si="36"/>
        <v>0</v>
      </c>
      <c r="W185" s="198">
        <f t="shared" si="37"/>
        <v>0</v>
      </c>
      <c r="X185" s="289"/>
      <c r="Y185" s="289"/>
      <c r="Z185" s="289"/>
      <c r="AA185" s="289"/>
      <c r="AB185" s="289"/>
      <c r="AC185" s="289"/>
      <c r="AD185" s="343" t="e">
        <f t="shared" si="26"/>
        <v>#DIV/0!</v>
      </c>
    </row>
    <row r="186" spans="1:30" s="239" customFormat="1" ht="31.5" x14ac:dyDescent="0.25">
      <c r="A186" s="303">
        <v>178</v>
      </c>
      <c r="B186" s="231" t="s">
        <v>100</v>
      </c>
      <c r="C186" s="231" t="s">
        <v>31</v>
      </c>
      <c r="D186" s="305">
        <v>57.24</v>
      </c>
      <c r="E186" s="305">
        <v>57.24</v>
      </c>
      <c r="F186" s="305">
        <v>57.24</v>
      </c>
      <c r="G186" s="232">
        <v>132</v>
      </c>
      <c r="H186" s="232">
        <v>126</v>
      </c>
      <c r="I186" s="232">
        <v>88</v>
      </c>
      <c r="J186" s="234">
        <v>2.3060796645702304</v>
      </c>
      <c r="K186" s="351">
        <v>2.2012578616352201</v>
      </c>
      <c r="L186" s="351">
        <v>1.5373864430468203</v>
      </c>
      <c r="M186" s="196">
        <f t="shared" si="27"/>
        <v>5</v>
      </c>
      <c r="N186" s="198">
        <f t="shared" si="28"/>
        <v>4</v>
      </c>
      <c r="O186" s="197">
        <f t="shared" si="29"/>
        <v>4.4000000000000004</v>
      </c>
      <c r="P186" s="198">
        <v>0</v>
      </c>
      <c r="Q186" s="198">
        <f t="shared" si="31"/>
        <v>1</v>
      </c>
      <c r="R186" s="197">
        <f t="shared" si="32"/>
        <v>1</v>
      </c>
      <c r="S186" s="198">
        <f t="shared" si="33"/>
        <v>25</v>
      </c>
      <c r="T186" s="198">
        <f t="shared" si="34"/>
        <v>3</v>
      </c>
      <c r="U186" s="198">
        <f t="shared" si="35"/>
        <v>0</v>
      </c>
      <c r="V186" s="197">
        <f t="shared" si="36"/>
        <v>0.8</v>
      </c>
      <c r="W186" s="198">
        <f t="shared" si="37"/>
        <v>20</v>
      </c>
      <c r="X186" s="289">
        <v>5</v>
      </c>
      <c r="Y186" s="289"/>
      <c r="Z186" s="289">
        <v>1</v>
      </c>
      <c r="AA186" s="289">
        <v>1</v>
      </c>
      <c r="AB186" s="289">
        <v>6</v>
      </c>
      <c r="AC186" s="289">
        <v>5</v>
      </c>
      <c r="AD186" s="343">
        <f t="shared" si="26"/>
        <v>83.333333333333329</v>
      </c>
    </row>
    <row r="187" spans="1:30" s="239" customFormat="1" hidden="1" x14ac:dyDescent="0.25">
      <c r="A187" s="303">
        <v>179</v>
      </c>
      <c r="B187" s="231" t="s">
        <v>444</v>
      </c>
      <c r="C187" s="231" t="s">
        <v>31</v>
      </c>
      <c r="D187" s="304"/>
      <c r="E187" s="305"/>
      <c r="F187" s="305"/>
      <c r="G187" s="232"/>
      <c r="H187" s="232"/>
      <c r="I187" s="232"/>
      <c r="J187" s="234"/>
      <c r="K187" s="234"/>
      <c r="L187" s="234"/>
      <c r="M187" s="196">
        <f t="shared" si="27"/>
        <v>0</v>
      </c>
      <c r="N187" s="198">
        <f t="shared" si="28"/>
        <v>0</v>
      </c>
      <c r="O187" s="197">
        <f t="shared" si="29"/>
        <v>0</v>
      </c>
      <c r="P187" s="198">
        <f t="shared" si="30"/>
        <v>0</v>
      </c>
      <c r="Q187" s="198">
        <f t="shared" si="31"/>
        <v>0</v>
      </c>
      <c r="R187" s="197">
        <f t="shared" si="32"/>
        <v>0</v>
      </c>
      <c r="S187" s="198">
        <f t="shared" si="33"/>
        <v>0</v>
      </c>
      <c r="T187" s="198">
        <f t="shared" si="34"/>
        <v>0</v>
      </c>
      <c r="U187" s="198">
        <f t="shared" si="35"/>
        <v>0</v>
      </c>
      <c r="V187" s="197">
        <f t="shared" si="36"/>
        <v>0</v>
      </c>
      <c r="W187" s="198">
        <f t="shared" si="37"/>
        <v>0</v>
      </c>
      <c r="X187" s="289"/>
      <c r="Y187" s="289"/>
      <c r="Z187" s="289"/>
      <c r="AA187" s="289"/>
      <c r="AB187" s="289"/>
      <c r="AC187" s="289"/>
      <c r="AD187" s="343" t="e">
        <f t="shared" si="26"/>
        <v>#DIV/0!</v>
      </c>
    </row>
    <row r="188" spans="1:30" s="239" customFormat="1" ht="31.5" hidden="1" x14ac:dyDescent="0.25">
      <c r="A188" s="303">
        <v>180</v>
      </c>
      <c r="B188" s="231" t="s">
        <v>660</v>
      </c>
      <c r="C188" s="231" t="s">
        <v>825</v>
      </c>
      <c r="D188" s="304"/>
      <c r="E188" s="305"/>
      <c r="F188" s="305"/>
      <c r="G188" s="232"/>
      <c r="H188" s="232"/>
      <c r="I188" s="232"/>
      <c r="J188" s="234"/>
      <c r="K188" s="234"/>
      <c r="L188" s="234"/>
      <c r="M188" s="196">
        <f t="shared" si="27"/>
        <v>0</v>
      </c>
      <c r="N188" s="198">
        <f t="shared" si="28"/>
        <v>0</v>
      </c>
      <c r="O188" s="197">
        <f t="shared" si="29"/>
        <v>0</v>
      </c>
      <c r="P188" s="198">
        <f t="shared" si="30"/>
        <v>0</v>
      </c>
      <c r="Q188" s="198">
        <f t="shared" si="31"/>
        <v>0</v>
      </c>
      <c r="R188" s="197">
        <f t="shared" si="32"/>
        <v>0</v>
      </c>
      <c r="S188" s="198">
        <f t="shared" si="33"/>
        <v>0</v>
      </c>
      <c r="T188" s="198">
        <f t="shared" si="34"/>
        <v>0</v>
      </c>
      <c r="U188" s="198">
        <f t="shared" si="35"/>
        <v>0</v>
      </c>
      <c r="V188" s="197">
        <f t="shared" si="36"/>
        <v>0</v>
      </c>
      <c r="W188" s="198">
        <f t="shared" si="37"/>
        <v>0</v>
      </c>
      <c r="X188" s="289"/>
      <c r="Y188" s="289"/>
      <c r="Z188" s="289"/>
      <c r="AA188" s="289"/>
      <c r="AB188" s="289"/>
      <c r="AC188" s="289"/>
      <c r="AD188" s="343" t="e">
        <f t="shared" si="26"/>
        <v>#DIV/0!</v>
      </c>
    </row>
    <row r="189" spans="1:30" s="239" customFormat="1" hidden="1" x14ac:dyDescent="0.25">
      <c r="A189" s="303">
        <v>181</v>
      </c>
      <c r="B189" s="231" t="s">
        <v>2</v>
      </c>
      <c r="C189" s="231" t="s">
        <v>825</v>
      </c>
      <c r="D189" s="304"/>
      <c r="E189" s="305"/>
      <c r="F189" s="305">
        <v>0</v>
      </c>
      <c r="G189" s="232"/>
      <c r="H189" s="232"/>
      <c r="I189" s="232">
        <v>0</v>
      </c>
      <c r="J189" s="234"/>
      <c r="K189" s="234"/>
      <c r="L189" s="234"/>
      <c r="M189" s="196">
        <f t="shared" si="27"/>
        <v>0</v>
      </c>
      <c r="N189" s="198">
        <f t="shared" si="28"/>
        <v>0</v>
      </c>
      <c r="O189" s="197">
        <f t="shared" si="29"/>
        <v>0</v>
      </c>
      <c r="P189" s="198">
        <f t="shared" si="30"/>
        <v>0</v>
      </c>
      <c r="Q189" s="198">
        <f t="shared" si="31"/>
        <v>0</v>
      </c>
      <c r="R189" s="197">
        <f t="shared" si="32"/>
        <v>0</v>
      </c>
      <c r="S189" s="198">
        <f t="shared" si="33"/>
        <v>0</v>
      </c>
      <c r="T189" s="198">
        <f t="shared" si="34"/>
        <v>0</v>
      </c>
      <c r="U189" s="198">
        <f t="shared" si="35"/>
        <v>0</v>
      </c>
      <c r="V189" s="197">
        <f t="shared" si="36"/>
        <v>0</v>
      </c>
      <c r="W189" s="198">
        <f t="shared" si="37"/>
        <v>0</v>
      </c>
      <c r="X189" s="289"/>
      <c r="Y189" s="289"/>
      <c r="Z189" s="289"/>
      <c r="AA189" s="287"/>
      <c r="AB189" s="289"/>
      <c r="AC189" s="289"/>
      <c r="AD189" s="343" t="e">
        <f t="shared" si="26"/>
        <v>#DIV/0!</v>
      </c>
    </row>
    <row r="190" spans="1:30" s="239" customFormat="1" ht="31.5" x14ac:dyDescent="0.25">
      <c r="A190" s="303">
        <v>182</v>
      </c>
      <c r="B190" s="231" t="s">
        <v>240</v>
      </c>
      <c r="C190" s="231" t="s">
        <v>825</v>
      </c>
      <c r="D190" s="304">
        <v>15.4</v>
      </c>
      <c r="E190" s="305">
        <v>15.4</v>
      </c>
      <c r="F190" s="305">
        <v>15.4</v>
      </c>
      <c r="G190" s="232">
        <v>82</v>
      </c>
      <c r="H190" s="232">
        <v>99</v>
      </c>
      <c r="I190" s="232">
        <v>84</v>
      </c>
      <c r="J190" s="234">
        <v>5.3246753246753249</v>
      </c>
      <c r="K190" s="351">
        <v>6.4285714285714288</v>
      </c>
      <c r="L190" s="351">
        <v>5.4545454545454541</v>
      </c>
      <c r="M190" s="196">
        <f t="shared" si="27"/>
        <v>8</v>
      </c>
      <c r="N190" s="198">
        <f t="shared" si="28"/>
        <v>6</v>
      </c>
      <c r="O190" s="197">
        <f t="shared" si="29"/>
        <v>6.72</v>
      </c>
      <c r="P190" s="198">
        <v>0</v>
      </c>
      <c r="Q190" s="198">
        <f t="shared" si="31"/>
        <v>1</v>
      </c>
      <c r="R190" s="197">
        <f t="shared" si="32"/>
        <v>1.5</v>
      </c>
      <c r="S190" s="198">
        <f t="shared" si="33"/>
        <v>25</v>
      </c>
      <c r="T190" s="198">
        <f t="shared" si="34"/>
        <v>4</v>
      </c>
      <c r="U190" s="198">
        <f t="shared" si="35"/>
        <v>1</v>
      </c>
      <c r="V190" s="197">
        <f t="shared" si="36"/>
        <v>1.2</v>
      </c>
      <c r="W190" s="198">
        <f t="shared" si="37"/>
        <v>20</v>
      </c>
      <c r="X190" s="289">
        <v>6</v>
      </c>
      <c r="Y190" s="289"/>
      <c r="Z190" s="289">
        <v>1</v>
      </c>
      <c r="AA190" s="287">
        <v>1</v>
      </c>
      <c r="AB190" s="289">
        <v>5</v>
      </c>
      <c r="AC190" s="289">
        <v>4</v>
      </c>
      <c r="AD190" s="343">
        <f t="shared" si="26"/>
        <v>80</v>
      </c>
    </row>
    <row r="191" spans="1:30" s="239" customFormat="1" ht="31.5" x14ac:dyDescent="0.25">
      <c r="A191" s="303">
        <v>183</v>
      </c>
      <c r="B191" s="231" t="s">
        <v>128</v>
      </c>
      <c r="C191" s="231" t="s">
        <v>825</v>
      </c>
      <c r="D191" s="305">
        <v>21.9</v>
      </c>
      <c r="E191" s="305">
        <v>21.9</v>
      </c>
      <c r="F191" s="305">
        <v>21.9</v>
      </c>
      <c r="G191" s="232"/>
      <c r="H191" s="232"/>
      <c r="I191" s="232">
        <v>34</v>
      </c>
      <c r="J191" s="234">
        <v>0</v>
      </c>
      <c r="K191" s="234">
        <v>0</v>
      </c>
      <c r="L191" s="234">
        <v>1.5525114155251143</v>
      </c>
      <c r="M191" s="196">
        <f t="shared" si="27"/>
        <v>5</v>
      </c>
      <c r="N191" s="198">
        <f t="shared" si="28"/>
        <v>1</v>
      </c>
      <c r="O191" s="197">
        <f t="shared" si="29"/>
        <v>1.7</v>
      </c>
      <c r="P191" s="198">
        <f t="shared" si="30"/>
        <v>0</v>
      </c>
      <c r="Q191" s="198">
        <f t="shared" si="31"/>
        <v>0</v>
      </c>
      <c r="R191" s="197">
        <f t="shared" si="32"/>
        <v>0.25</v>
      </c>
      <c r="S191" s="198">
        <f t="shared" si="33"/>
        <v>25</v>
      </c>
      <c r="T191" s="198">
        <f t="shared" si="34"/>
        <v>1</v>
      </c>
      <c r="U191" s="198">
        <f t="shared" si="35"/>
        <v>0</v>
      </c>
      <c r="V191" s="197">
        <f t="shared" si="36"/>
        <v>0.2</v>
      </c>
      <c r="W191" s="198">
        <f t="shared" si="37"/>
        <v>20</v>
      </c>
      <c r="X191" s="289">
        <v>1</v>
      </c>
      <c r="Y191" s="289"/>
      <c r="Z191" s="289"/>
      <c r="AA191" s="287"/>
      <c r="AB191" s="289"/>
      <c r="AC191" s="289"/>
      <c r="AD191" s="343"/>
    </row>
    <row r="192" spans="1:30" s="239" customFormat="1" ht="31.5" hidden="1" x14ac:dyDescent="0.25">
      <c r="A192" s="303">
        <v>184</v>
      </c>
      <c r="B192" s="231" t="s">
        <v>244</v>
      </c>
      <c r="C192" s="231" t="s">
        <v>825</v>
      </c>
      <c r="D192" s="304"/>
      <c r="E192" s="305"/>
      <c r="F192" s="305">
        <v>0</v>
      </c>
      <c r="G192" s="232"/>
      <c r="H192" s="232"/>
      <c r="I192" s="232">
        <v>0</v>
      </c>
      <c r="J192" s="234"/>
      <c r="K192" s="234"/>
      <c r="L192" s="234"/>
      <c r="M192" s="196">
        <f t="shared" si="27"/>
        <v>0</v>
      </c>
      <c r="N192" s="198">
        <f t="shared" si="28"/>
        <v>0</v>
      </c>
      <c r="O192" s="197">
        <f t="shared" si="29"/>
        <v>0</v>
      </c>
      <c r="P192" s="198">
        <f t="shared" si="30"/>
        <v>0</v>
      </c>
      <c r="Q192" s="198">
        <f t="shared" si="31"/>
        <v>0</v>
      </c>
      <c r="R192" s="197">
        <f t="shared" si="32"/>
        <v>0</v>
      </c>
      <c r="S192" s="198">
        <f t="shared" si="33"/>
        <v>0</v>
      </c>
      <c r="T192" s="198">
        <f t="shared" si="34"/>
        <v>0</v>
      </c>
      <c r="U192" s="198">
        <f t="shared" si="35"/>
        <v>0</v>
      </c>
      <c r="V192" s="197">
        <f t="shared" si="36"/>
        <v>0</v>
      </c>
      <c r="W192" s="198">
        <f t="shared" si="37"/>
        <v>0</v>
      </c>
      <c r="X192" s="289"/>
      <c r="Y192" s="289"/>
      <c r="Z192" s="289"/>
      <c r="AA192" s="287"/>
      <c r="AB192" s="289"/>
      <c r="AC192" s="289"/>
      <c r="AD192" s="343" t="e">
        <f t="shared" si="26"/>
        <v>#DIV/0!</v>
      </c>
    </row>
    <row r="193" spans="1:30" s="239" customFormat="1" ht="31.5" x14ac:dyDescent="0.25">
      <c r="A193" s="303">
        <v>185</v>
      </c>
      <c r="B193" s="231" t="s">
        <v>101</v>
      </c>
      <c r="C193" s="231" t="s">
        <v>825</v>
      </c>
      <c r="D193" s="305">
        <v>6.2</v>
      </c>
      <c r="E193" s="305">
        <v>6.2</v>
      </c>
      <c r="F193" s="305">
        <v>6.2</v>
      </c>
      <c r="G193" s="232">
        <v>43</v>
      </c>
      <c r="H193" s="232">
        <v>57</v>
      </c>
      <c r="I193" s="232">
        <v>39</v>
      </c>
      <c r="J193" s="234">
        <v>6.935483870967742</v>
      </c>
      <c r="K193" s="351">
        <v>9.193548387096774</v>
      </c>
      <c r="L193" s="351">
        <v>6.290322580645161</v>
      </c>
      <c r="M193" s="196">
        <f t="shared" si="27"/>
        <v>10</v>
      </c>
      <c r="N193" s="198">
        <f t="shared" si="28"/>
        <v>3</v>
      </c>
      <c r="O193" s="197">
        <f t="shared" si="29"/>
        <v>3.9</v>
      </c>
      <c r="P193" s="198">
        <f t="shared" si="30"/>
        <v>0</v>
      </c>
      <c r="Q193" s="198">
        <f t="shared" si="31"/>
        <v>0</v>
      </c>
      <c r="R193" s="197">
        <f t="shared" si="32"/>
        <v>0.75</v>
      </c>
      <c r="S193" s="198">
        <f t="shared" si="33"/>
        <v>25</v>
      </c>
      <c r="T193" s="198">
        <f t="shared" si="34"/>
        <v>3</v>
      </c>
      <c r="U193" s="198">
        <f t="shared" si="35"/>
        <v>0</v>
      </c>
      <c r="V193" s="197">
        <f t="shared" si="36"/>
        <v>0.6</v>
      </c>
      <c r="W193" s="198">
        <f t="shared" si="37"/>
        <v>20</v>
      </c>
      <c r="X193" s="289">
        <v>3</v>
      </c>
      <c r="Y193" s="289"/>
      <c r="Z193" s="289"/>
      <c r="AA193" s="287"/>
      <c r="AB193" s="289">
        <v>4</v>
      </c>
      <c r="AC193" s="289">
        <v>3</v>
      </c>
      <c r="AD193" s="343">
        <f t="shared" si="26"/>
        <v>75</v>
      </c>
    </row>
    <row r="194" spans="1:30" s="239" customFormat="1" ht="31.5" x14ac:dyDescent="0.25">
      <c r="A194" s="303">
        <v>186</v>
      </c>
      <c r="B194" s="231" t="s">
        <v>143</v>
      </c>
      <c r="C194" s="231" t="s">
        <v>825</v>
      </c>
      <c r="D194" s="305">
        <v>72.599999999999994</v>
      </c>
      <c r="E194" s="305">
        <v>72.599999999999994</v>
      </c>
      <c r="F194" s="305">
        <v>72.599999999999994</v>
      </c>
      <c r="G194" s="232">
        <v>30</v>
      </c>
      <c r="H194" s="232">
        <v>94</v>
      </c>
      <c r="I194" s="232">
        <v>89</v>
      </c>
      <c r="J194" s="234">
        <v>0.41322314049586778</v>
      </c>
      <c r="K194" s="351">
        <v>1.2947658402203859</v>
      </c>
      <c r="L194" s="351">
        <v>1.2258953168044078</v>
      </c>
      <c r="M194" s="196">
        <f t="shared" si="27"/>
        <v>5</v>
      </c>
      <c r="N194" s="198">
        <f t="shared" si="28"/>
        <v>4</v>
      </c>
      <c r="O194" s="197">
        <f t="shared" si="29"/>
        <v>4.45</v>
      </c>
      <c r="P194" s="198">
        <v>0</v>
      </c>
      <c r="Q194" s="198">
        <f t="shared" si="31"/>
        <v>1</v>
      </c>
      <c r="R194" s="197">
        <f t="shared" si="32"/>
        <v>1</v>
      </c>
      <c r="S194" s="198">
        <f t="shared" si="33"/>
        <v>25</v>
      </c>
      <c r="T194" s="198">
        <f t="shared" si="34"/>
        <v>3</v>
      </c>
      <c r="U194" s="198">
        <f t="shared" si="35"/>
        <v>0</v>
      </c>
      <c r="V194" s="197">
        <f t="shared" si="36"/>
        <v>0.8</v>
      </c>
      <c r="W194" s="198">
        <f t="shared" si="37"/>
        <v>20</v>
      </c>
      <c r="X194" s="289">
        <v>4</v>
      </c>
      <c r="Y194" s="289"/>
      <c r="Z194" s="289">
        <v>1</v>
      </c>
      <c r="AA194" s="287"/>
      <c r="AB194" s="289">
        <v>4</v>
      </c>
      <c r="AC194" s="289">
        <v>1</v>
      </c>
      <c r="AD194" s="343">
        <f t="shared" si="26"/>
        <v>25</v>
      </c>
    </row>
    <row r="195" spans="1:30" s="239" customFormat="1" ht="31.5" hidden="1" x14ac:dyDescent="0.25">
      <c r="A195" s="303">
        <v>187</v>
      </c>
      <c r="B195" s="231" t="s">
        <v>122</v>
      </c>
      <c r="C195" s="231" t="s">
        <v>825</v>
      </c>
      <c r="D195" s="304"/>
      <c r="E195" s="305"/>
      <c r="F195" s="305">
        <v>0</v>
      </c>
      <c r="G195" s="232"/>
      <c r="H195" s="232"/>
      <c r="I195" s="232">
        <v>0</v>
      </c>
      <c r="J195" s="234" t="e">
        <v>#DIV/0!</v>
      </c>
      <c r="K195" s="234" t="e">
        <v>#DIV/0!</v>
      </c>
      <c r="L195" s="234"/>
      <c r="M195" s="196">
        <f t="shared" si="27"/>
        <v>0</v>
      </c>
      <c r="N195" s="198">
        <f t="shared" si="28"/>
        <v>0</v>
      </c>
      <c r="O195" s="197">
        <f t="shared" si="29"/>
        <v>0</v>
      </c>
      <c r="P195" s="198">
        <f t="shared" si="30"/>
        <v>0</v>
      </c>
      <c r="Q195" s="198">
        <f t="shared" si="31"/>
        <v>0</v>
      </c>
      <c r="R195" s="197">
        <f t="shared" si="32"/>
        <v>0</v>
      </c>
      <c r="S195" s="198">
        <f t="shared" si="33"/>
        <v>0</v>
      </c>
      <c r="T195" s="198">
        <f t="shared" si="34"/>
        <v>0</v>
      </c>
      <c r="U195" s="198">
        <f t="shared" si="35"/>
        <v>0</v>
      </c>
      <c r="V195" s="197">
        <f t="shared" si="36"/>
        <v>0</v>
      </c>
      <c r="W195" s="198">
        <f t="shared" si="37"/>
        <v>0</v>
      </c>
      <c r="X195" s="289"/>
      <c r="Y195" s="289"/>
      <c r="Z195" s="289"/>
      <c r="AA195" s="287"/>
      <c r="AB195" s="289"/>
      <c r="AC195" s="289"/>
      <c r="AD195" s="343" t="e">
        <f t="shared" si="26"/>
        <v>#DIV/0!</v>
      </c>
    </row>
    <row r="196" spans="1:30" s="239" customFormat="1" hidden="1" x14ac:dyDescent="0.25">
      <c r="A196" s="303">
        <v>188</v>
      </c>
      <c r="B196" s="231" t="s">
        <v>444</v>
      </c>
      <c r="C196" s="231" t="s">
        <v>825</v>
      </c>
      <c r="D196" s="304"/>
      <c r="E196" s="305"/>
      <c r="F196" s="305"/>
      <c r="G196" s="232"/>
      <c r="H196" s="232"/>
      <c r="I196" s="232"/>
      <c r="J196" s="234"/>
      <c r="K196" s="234"/>
      <c r="L196" s="234"/>
      <c r="M196" s="196">
        <f t="shared" si="27"/>
        <v>0</v>
      </c>
      <c r="N196" s="198">
        <f t="shared" si="28"/>
        <v>0</v>
      </c>
      <c r="O196" s="197">
        <f t="shared" si="29"/>
        <v>0</v>
      </c>
      <c r="P196" s="198">
        <f t="shared" si="30"/>
        <v>0</v>
      </c>
      <c r="Q196" s="198">
        <f t="shared" si="31"/>
        <v>0</v>
      </c>
      <c r="R196" s="197">
        <f t="shared" si="32"/>
        <v>0</v>
      </c>
      <c r="S196" s="198">
        <f t="shared" si="33"/>
        <v>0</v>
      </c>
      <c r="T196" s="198">
        <f t="shared" si="34"/>
        <v>0</v>
      </c>
      <c r="U196" s="198">
        <f t="shared" si="35"/>
        <v>0</v>
      </c>
      <c r="V196" s="197">
        <f t="shared" si="36"/>
        <v>0</v>
      </c>
      <c r="W196" s="198">
        <f t="shared" si="37"/>
        <v>0</v>
      </c>
      <c r="X196" s="289"/>
      <c r="Y196" s="289"/>
      <c r="Z196" s="289"/>
      <c r="AA196" s="287"/>
      <c r="AB196" s="289"/>
      <c r="AC196" s="289"/>
      <c r="AD196" s="343" t="e">
        <f t="shared" si="26"/>
        <v>#DIV/0!</v>
      </c>
    </row>
    <row r="197" spans="1:30" s="239" customFormat="1" ht="31.5" hidden="1" x14ac:dyDescent="0.25">
      <c r="A197" s="303">
        <v>189</v>
      </c>
      <c r="B197" s="231" t="s">
        <v>711</v>
      </c>
      <c r="C197" s="231" t="s">
        <v>33</v>
      </c>
      <c r="D197" s="304"/>
      <c r="E197" s="305"/>
      <c r="F197" s="305">
        <v>12.32</v>
      </c>
      <c r="G197" s="232"/>
      <c r="H197" s="232"/>
      <c r="I197" s="232">
        <v>10</v>
      </c>
      <c r="J197" s="234" t="e">
        <v>#DIV/0!</v>
      </c>
      <c r="K197" s="234" t="e">
        <v>#DIV/0!</v>
      </c>
      <c r="L197" s="234">
        <v>0.81168831168831168</v>
      </c>
      <c r="M197" s="196">
        <f t="shared" si="27"/>
        <v>0</v>
      </c>
      <c r="N197" s="198">
        <f t="shared" si="28"/>
        <v>0</v>
      </c>
      <c r="O197" s="197">
        <f t="shared" si="29"/>
        <v>0</v>
      </c>
      <c r="P197" s="198">
        <f t="shared" si="30"/>
        <v>0</v>
      </c>
      <c r="Q197" s="198">
        <f t="shared" si="31"/>
        <v>0</v>
      </c>
      <c r="R197" s="197">
        <f t="shared" si="32"/>
        <v>0</v>
      </c>
      <c r="S197" s="198">
        <f t="shared" si="33"/>
        <v>0</v>
      </c>
      <c r="T197" s="198">
        <f t="shared" si="34"/>
        <v>0</v>
      </c>
      <c r="U197" s="198">
        <f t="shared" si="35"/>
        <v>0</v>
      </c>
      <c r="V197" s="197">
        <f t="shared" si="36"/>
        <v>0</v>
      </c>
      <c r="W197" s="198">
        <f t="shared" si="37"/>
        <v>0</v>
      </c>
      <c r="X197" s="289"/>
      <c r="Y197" s="289"/>
      <c r="Z197" s="289"/>
      <c r="AA197" s="287"/>
      <c r="AB197" s="289"/>
      <c r="AC197" s="289"/>
      <c r="AD197" s="343" t="e">
        <f t="shared" si="26"/>
        <v>#DIV/0!</v>
      </c>
    </row>
    <row r="198" spans="1:30" s="239" customFormat="1" ht="47.25" x14ac:dyDescent="0.25">
      <c r="A198" s="303">
        <v>190</v>
      </c>
      <c r="B198" s="231" t="s">
        <v>34</v>
      </c>
      <c r="C198" s="231" t="s">
        <v>33</v>
      </c>
      <c r="D198" s="304">
        <v>54.5</v>
      </c>
      <c r="E198" s="305">
        <v>54.5</v>
      </c>
      <c r="F198" s="305">
        <v>54.46</v>
      </c>
      <c r="G198" s="232">
        <v>221</v>
      </c>
      <c r="H198" s="232">
        <v>197</v>
      </c>
      <c r="I198" s="232">
        <v>264</v>
      </c>
      <c r="J198" s="234">
        <v>4.0550458715596331</v>
      </c>
      <c r="K198" s="234">
        <v>3.6146788990825689</v>
      </c>
      <c r="L198" s="234">
        <v>4.8475945648182153</v>
      </c>
      <c r="M198" s="196">
        <v>6</v>
      </c>
      <c r="N198" s="198">
        <f t="shared" si="28"/>
        <v>15</v>
      </c>
      <c r="O198" s="197">
        <f t="shared" si="29"/>
        <v>15.84</v>
      </c>
      <c r="P198" s="198">
        <v>1</v>
      </c>
      <c r="Q198" s="198">
        <f t="shared" si="31"/>
        <v>2</v>
      </c>
      <c r="R198" s="197">
        <f t="shared" si="32"/>
        <v>3.75</v>
      </c>
      <c r="S198" s="198">
        <f t="shared" si="33"/>
        <v>25</v>
      </c>
      <c r="T198" s="198">
        <f t="shared" si="34"/>
        <v>10</v>
      </c>
      <c r="U198" s="198">
        <f t="shared" si="35"/>
        <v>2</v>
      </c>
      <c r="V198" s="197">
        <f t="shared" si="36"/>
        <v>2.25</v>
      </c>
      <c r="W198" s="198">
        <v>15</v>
      </c>
      <c r="X198" s="289">
        <v>15</v>
      </c>
      <c r="Y198" s="289">
        <v>1</v>
      </c>
      <c r="Z198" s="289">
        <v>2</v>
      </c>
      <c r="AA198" s="287">
        <v>2</v>
      </c>
      <c r="AB198" s="289">
        <v>13</v>
      </c>
      <c r="AC198" s="289">
        <v>0</v>
      </c>
      <c r="AD198" s="343">
        <f t="shared" si="26"/>
        <v>0</v>
      </c>
    </row>
    <row r="199" spans="1:30" s="239" customFormat="1" ht="31.5" x14ac:dyDescent="0.25">
      <c r="A199" s="303">
        <v>191</v>
      </c>
      <c r="B199" s="231" t="s">
        <v>48</v>
      </c>
      <c r="C199" s="231" t="s">
        <v>33</v>
      </c>
      <c r="D199" s="304">
        <v>13.5</v>
      </c>
      <c r="E199" s="305">
        <v>13.5</v>
      </c>
      <c r="F199" s="305">
        <v>13.48</v>
      </c>
      <c r="G199" s="232">
        <v>98</v>
      </c>
      <c r="H199" s="232">
        <v>85</v>
      </c>
      <c r="I199" s="232">
        <v>127</v>
      </c>
      <c r="J199" s="234">
        <v>7.2592592592592595</v>
      </c>
      <c r="K199" s="234">
        <v>6.2962962962962967</v>
      </c>
      <c r="L199" s="234">
        <v>9.4213649851632049</v>
      </c>
      <c r="M199" s="196">
        <v>10</v>
      </c>
      <c r="N199" s="198">
        <f t="shared" si="28"/>
        <v>12</v>
      </c>
      <c r="O199" s="197">
        <f t="shared" si="29"/>
        <v>12.7</v>
      </c>
      <c r="P199" s="198">
        <v>2</v>
      </c>
      <c r="Q199" s="198">
        <f t="shared" si="31"/>
        <v>1</v>
      </c>
      <c r="R199" s="197">
        <f t="shared" si="32"/>
        <v>3</v>
      </c>
      <c r="S199" s="198">
        <f t="shared" si="33"/>
        <v>25</v>
      </c>
      <c r="T199" s="198">
        <f t="shared" si="34"/>
        <v>7</v>
      </c>
      <c r="U199" s="198">
        <f t="shared" si="35"/>
        <v>2</v>
      </c>
      <c r="V199" s="197">
        <f t="shared" si="36"/>
        <v>2.4</v>
      </c>
      <c r="W199" s="198">
        <f t="shared" si="37"/>
        <v>20</v>
      </c>
      <c r="X199" s="289">
        <v>12</v>
      </c>
      <c r="Y199" s="289">
        <v>2</v>
      </c>
      <c r="Z199" s="289">
        <v>1</v>
      </c>
      <c r="AA199" s="287">
        <v>2</v>
      </c>
      <c r="AB199" s="289">
        <v>8</v>
      </c>
      <c r="AC199" s="289">
        <v>2</v>
      </c>
      <c r="AD199" s="343">
        <f t="shared" si="26"/>
        <v>25</v>
      </c>
    </row>
    <row r="200" spans="1:30" s="239" customFormat="1" ht="31.5" x14ac:dyDescent="0.25">
      <c r="A200" s="303">
        <v>192</v>
      </c>
      <c r="B200" s="231" t="s">
        <v>29</v>
      </c>
      <c r="C200" s="231" t="s">
        <v>33</v>
      </c>
      <c r="D200" s="304">
        <v>8.5</v>
      </c>
      <c r="E200" s="305">
        <v>8.5</v>
      </c>
      <c r="F200" s="305">
        <v>8.4499999999999993</v>
      </c>
      <c r="G200" s="232">
        <v>53</v>
      </c>
      <c r="H200" s="232">
        <v>53</v>
      </c>
      <c r="I200" s="232">
        <v>70</v>
      </c>
      <c r="J200" s="234">
        <v>6.2352941176470589</v>
      </c>
      <c r="K200" s="234">
        <v>6.2352941176470589</v>
      </c>
      <c r="L200" s="234">
        <v>8.2840236686390547</v>
      </c>
      <c r="M200" s="196">
        <v>5</v>
      </c>
      <c r="N200" s="198">
        <f t="shared" si="28"/>
        <v>3</v>
      </c>
      <c r="O200" s="197">
        <f t="shared" si="29"/>
        <v>3.5</v>
      </c>
      <c r="P200" s="198">
        <f t="shared" si="30"/>
        <v>0</v>
      </c>
      <c r="Q200" s="198">
        <f t="shared" si="31"/>
        <v>0</v>
      </c>
      <c r="R200" s="197">
        <f t="shared" si="32"/>
        <v>0.75</v>
      </c>
      <c r="S200" s="198">
        <f t="shared" si="33"/>
        <v>25</v>
      </c>
      <c r="T200" s="198">
        <f t="shared" si="34"/>
        <v>3</v>
      </c>
      <c r="U200" s="198">
        <f t="shared" si="35"/>
        <v>0</v>
      </c>
      <c r="V200" s="197">
        <f t="shared" si="36"/>
        <v>0.6</v>
      </c>
      <c r="W200" s="198">
        <f t="shared" si="37"/>
        <v>20</v>
      </c>
      <c r="X200" s="289">
        <v>3</v>
      </c>
      <c r="Y200" s="289"/>
      <c r="Z200" s="289"/>
      <c r="AA200" s="287">
        <v>1</v>
      </c>
      <c r="AB200" s="289">
        <v>3</v>
      </c>
      <c r="AC200" s="289">
        <v>0</v>
      </c>
      <c r="AD200" s="343">
        <f t="shared" si="26"/>
        <v>0</v>
      </c>
    </row>
    <row r="201" spans="1:30" s="239" customFormat="1" hidden="1" x14ac:dyDescent="0.25">
      <c r="A201" s="303">
        <v>193</v>
      </c>
      <c r="B201" s="231" t="s">
        <v>2</v>
      </c>
      <c r="C201" s="231" t="s">
        <v>33</v>
      </c>
      <c r="D201" s="304">
        <v>71.599999999999994</v>
      </c>
      <c r="E201" s="305">
        <v>148.1</v>
      </c>
      <c r="F201" s="305">
        <v>100.33</v>
      </c>
      <c r="G201" s="232">
        <v>21</v>
      </c>
      <c r="H201" s="232">
        <v>146</v>
      </c>
      <c r="I201" s="232">
        <v>0</v>
      </c>
      <c r="J201" s="234">
        <v>0.29329608938547486</v>
      </c>
      <c r="K201" s="234">
        <v>0.98582039162727886</v>
      </c>
      <c r="L201" s="234">
        <v>0</v>
      </c>
      <c r="M201" s="196">
        <f t="shared" si="27"/>
        <v>0</v>
      </c>
      <c r="N201" s="198">
        <f t="shared" si="28"/>
        <v>0</v>
      </c>
      <c r="O201" s="197">
        <f t="shared" si="29"/>
        <v>0</v>
      </c>
      <c r="P201" s="198">
        <f t="shared" si="30"/>
        <v>0</v>
      </c>
      <c r="Q201" s="198">
        <f t="shared" si="31"/>
        <v>0</v>
      </c>
      <c r="R201" s="197">
        <f t="shared" si="32"/>
        <v>0</v>
      </c>
      <c r="S201" s="198">
        <f t="shared" si="33"/>
        <v>0</v>
      </c>
      <c r="T201" s="198">
        <f t="shared" si="34"/>
        <v>0</v>
      </c>
      <c r="U201" s="198">
        <f t="shared" si="35"/>
        <v>0</v>
      </c>
      <c r="V201" s="197">
        <f t="shared" si="36"/>
        <v>0</v>
      </c>
      <c r="W201" s="198">
        <f t="shared" si="37"/>
        <v>0</v>
      </c>
      <c r="X201" s="289"/>
      <c r="Y201" s="289"/>
      <c r="Z201" s="289"/>
      <c r="AA201" s="287"/>
      <c r="AB201" s="289">
        <v>4</v>
      </c>
      <c r="AC201" s="289">
        <v>1</v>
      </c>
      <c r="AD201" s="343">
        <f t="shared" si="26"/>
        <v>25</v>
      </c>
    </row>
    <row r="202" spans="1:30" s="239" customFormat="1" ht="31.5" x14ac:dyDescent="0.25">
      <c r="A202" s="303">
        <v>194</v>
      </c>
      <c r="B202" s="231" t="s">
        <v>103</v>
      </c>
      <c r="C202" s="231" t="s">
        <v>33</v>
      </c>
      <c r="D202" s="305">
        <v>32.58</v>
      </c>
      <c r="E202" s="305">
        <v>32.58</v>
      </c>
      <c r="F202" s="305">
        <v>32.58</v>
      </c>
      <c r="G202" s="232">
        <v>140</v>
      </c>
      <c r="H202" s="232">
        <v>152</v>
      </c>
      <c r="I202" s="232">
        <v>161</v>
      </c>
      <c r="J202" s="234">
        <v>4.297114794352364</v>
      </c>
      <c r="K202" s="234">
        <v>4.6654389195825665</v>
      </c>
      <c r="L202" s="234">
        <v>4.9416820135052184</v>
      </c>
      <c r="M202" s="196">
        <f t="shared" si="27"/>
        <v>8</v>
      </c>
      <c r="N202" s="198">
        <f t="shared" si="28"/>
        <v>12</v>
      </c>
      <c r="O202" s="197">
        <f t="shared" si="29"/>
        <v>12.88</v>
      </c>
      <c r="P202" s="198">
        <v>1</v>
      </c>
      <c r="Q202" s="198">
        <f t="shared" si="31"/>
        <v>2</v>
      </c>
      <c r="R202" s="197">
        <f t="shared" si="32"/>
        <v>3</v>
      </c>
      <c r="S202" s="198">
        <f t="shared" si="33"/>
        <v>25</v>
      </c>
      <c r="T202" s="198">
        <f t="shared" si="34"/>
        <v>7</v>
      </c>
      <c r="U202" s="198">
        <f t="shared" si="35"/>
        <v>2</v>
      </c>
      <c r="V202" s="197">
        <f t="shared" si="36"/>
        <v>2.4</v>
      </c>
      <c r="W202" s="198">
        <f t="shared" si="37"/>
        <v>20</v>
      </c>
      <c r="X202" s="289">
        <v>12</v>
      </c>
      <c r="Y202" s="289">
        <v>1</v>
      </c>
      <c r="Z202" s="289">
        <v>2</v>
      </c>
      <c r="AA202" s="287">
        <v>2</v>
      </c>
      <c r="AB202" s="289">
        <v>9</v>
      </c>
      <c r="AC202" s="289">
        <v>7</v>
      </c>
      <c r="AD202" s="343">
        <f t="shared" ref="AD202:AD265" si="38">AC202*100/AB202</f>
        <v>77.777777777777771</v>
      </c>
    </row>
    <row r="203" spans="1:30" s="239" customFormat="1" ht="31.5" x14ac:dyDescent="0.25">
      <c r="A203" s="303">
        <v>195</v>
      </c>
      <c r="B203" s="231" t="s">
        <v>712</v>
      </c>
      <c r="C203" s="231" t="s">
        <v>33</v>
      </c>
      <c r="D203" s="304"/>
      <c r="E203" s="305"/>
      <c r="F203" s="305">
        <v>12.31</v>
      </c>
      <c r="G203" s="232"/>
      <c r="H203" s="232"/>
      <c r="I203" s="232">
        <v>100</v>
      </c>
      <c r="J203" s="234"/>
      <c r="K203" s="234"/>
      <c r="L203" s="234">
        <v>8.1234768480909825</v>
      </c>
      <c r="M203" s="196">
        <v>8</v>
      </c>
      <c r="N203" s="198">
        <f t="shared" ref="N203:N266" si="39">ROUNDDOWN(O203,0)</f>
        <v>8</v>
      </c>
      <c r="O203" s="197">
        <f t="shared" ref="O203:O266" si="40">I203*M203/100</f>
        <v>8</v>
      </c>
      <c r="P203" s="198">
        <v>1</v>
      </c>
      <c r="Q203" s="198">
        <f t="shared" ref="Q203:Q266" si="41">ROUNDDOWN(R203-P203,0)</f>
        <v>1</v>
      </c>
      <c r="R203" s="197">
        <f t="shared" ref="R203:R266" si="42">N203*S203/100</f>
        <v>2</v>
      </c>
      <c r="S203" s="198">
        <f t="shared" ref="S203:S266" si="43">IF(I203&lt;VLOOKUP(L203,$M$505:$Q$513,2),0,VLOOKUP(L203,$M$505:$Q$513,4))</f>
        <v>25</v>
      </c>
      <c r="T203" s="198">
        <f t="shared" ref="T203:T266" si="44">N203-P203-Q203-U203</f>
        <v>5</v>
      </c>
      <c r="U203" s="198">
        <f t="shared" ref="U203:U266" si="45">ROUNDDOWN(V203,0)</f>
        <v>1</v>
      </c>
      <c r="V203" s="197">
        <f t="shared" ref="V203:V266" si="46">N203*W203/100</f>
        <v>1.6</v>
      </c>
      <c r="W203" s="198">
        <f t="shared" ref="W203:W266" si="47">IF(I203&lt;VLOOKUP(L203,$M$505:$Q$513,2),0,VLOOKUP(L203,$M$505:$Q$513,5))</f>
        <v>20</v>
      </c>
      <c r="X203" s="289">
        <v>8</v>
      </c>
      <c r="Y203" s="289">
        <v>2</v>
      </c>
      <c r="Z203" s="289">
        <v>2</v>
      </c>
      <c r="AA203" s="287">
        <v>1</v>
      </c>
      <c r="AB203" s="289"/>
      <c r="AC203" s="289"/>
      <c r="AD203" s="343"/>
    </row>
    <row r="204" spans="1:30" s="239" customFormat="1" ht="31.5" x14ac:dyDescent="0.25">
      <c r="A204" s="303">
        <v>196</v>
      </c>
      <c r="B204" s="231" t="s">
        <v>701</v>
      </c>
      <c r="C204" s="231" t="s">
        <v>33</v>
      </c>
      <c r="D204" s="304"/>
      <c r="E204" s="305"/>
      <c r="F204" s="305">
        <v>53.49</v>
      </c>
      <c r="G204" s="232"/>
      <c r="H204" s="232"/>
      <c r="I204" s="232">
        <v>172</v>
      </c>
      <c r="J204" s="234"/>
      <c r="K204" s="234"/>
      <c r="L204" s="234">
        <v>3.2155543092166758</v>
      </c>
      <c r="M204" s="196">
        <v>6</v>
      </c>
      <c r="N204" s="198">
        <f t="shared" si="39"/>
        <v>10</v>
      </c>
      <c r="O204" s="197">
        <f t="shared" si="40"/>
        <v>10.32</v>
      </c>
      <c r="P204" s="198">
        <v>1</v>
      </c>
      <c r="Q204" s="198">
        <f t="shared" si="41"/>
        <v>1</v>
      </c>
      <c r="R204" s="197">
        <f t="shared" si="42"/>
        <v>2.5</v>
      </c>
      <c r="S204" s="198">
        <f t="shared" si="43"/>
        <v>25</v>
      </c>
      <c r="T204" s="198">
        <f t="shared" si="44"/>
        <v>6</v>
      </c>
      <c r="U204" s="198">
        <f t="shared" si="45"/>
        <v>2</v>
      </c>
      <c r="V204" s="197">
        <f t="shared" si="46"/>
        <v>2</v>
      </c>
      <c r="W204" s="198">
        <f t="shared" si="47"/>
        <v>20</v>
      </c>
      <c r="X204" s="289">
        <v>10</v>
      </c>
      <c r="Y204" s="289">
        <v>1</v>
      </c>
      <c r="Z204" s="289">
        <v>1</v>
      </c>
      <c r="AA204" s="287">
        <v>2</v>
      </c>
      <c r="AB204" s="289"/>
      <c r="AC204" s="289"/>
      <c r="AD204" s="343"/>
    </row>
    <row r="205" spans="1:30" s="239" customFormat="1" ht="31.5" x14ac:dyDescent="0.25">
      <c r="A205" s="303">
        <v>197</v>
      </c>
      <c r="B205" s="231" t="s">
        <v>713</v>
      </c>
      <c r="C205" s="231" t="s">
        <v>33</v>
      </c>
      <c r="D205" s="304">
        <v>13</v>
      </c>
      <c r="E205" s="305">
        <v>13</v>
      </c>
      <c r="F205" s="305">
        <v>12.96</v>
      </c>
      <c r="G205" s="232">
        <v>52</v>
      </c>
      <c r="H205" s="232">
        <v>44</v>
      </c>
      <c r="I205" s="232">
        <v>58</v>
      </c>
      <c r="J205" s="234">
        <v>4</v>
      </c>
      <c r="K205" s="234">
        <v>3.3846153846153846</v>
      </c>
      <c r="L205" s="234">
        <v>4.4753086419753085</v>
      </c>
      <c r="M205" s="196">
        <v>4</v>
      </c>
      <c r="N205" s="198">
        <f t="shared" si="39"/>
        <v>2</v>
      </c>
      <c r="O205" s="197">
        <f t="shared" si="40"/>
        <v>2.3199999999999998</v>
      </c>
      <c r="P205" s="198">
        <f t="shared" ref="P205:P266" si="48">ROUNDDOWN(R205,0)</f>
        <v>0</v>
      </c>
      <c r="Q205" s="198">
        <f t="shared" si="41"/>
        <v>0</v>
      </c>
      <c r="R205" s="197">
        <f t="shared" si="42"/>
        <v>0.5</v>
      </c>
      <c r="S205" s="198">
        <f t="shared" si="43"/>
        <v>25</v>
      </c>
      <c r="T205" s="198">
        <f t="shared" si="44"/>
        <v>2</v>
      </c>
      <c r="U205" s="198">
        <f t="shared" si="45"/>
        <v>0</v>
      </c>
      <c r="V205" s="197">
        <f t="shared" si="46"/>
        <v>0.4</v>
      </c>
      <c r="W205" s="198">
        <f t="shared" si="47"/>
        <v>20</v>
      </c>
      <c r="X205" s="289">
        <v>2</v>
      </c>
      <c r="Y205" s="289"/>
      <c r="Z205" s="289"/>
      <c r="AA205" s="287"/>
      <c r="AB205" s="289">
        <v>2</v>
      </c>
      <c r="AC205" s="289">
        <v>1</v>
      </c>
      <c r="AD205" s="343">
        <f t="shared" si="38"/>
        <v>50</v>
      </c>
    </row>
    <row r="206" spans="1:30" s="239" customFormat="1" ht="33.75" hidden="1" customHeight="1" x14ac:dyDescent="0.25">
      <c r="A206" s="303">
        <v>198</v>
      </c>
      <c r="B206" s="231" t="s">
        <v>178</v>
      </c>
      <c r="C206" s="231" t="s">
        <v>33</v>
      </c>
      <c r="D206" s="304"/>
      <c r="E206" s="305"/>
      <c r="F206" s="305">
        <v>99.98</v>
      </c>
      <c r="G206" s="232"/>
      <c r="H206" s="232"/>
      <c r="I206" s="232">
        <v>26</v>
      </c>
      <c r="J206" s="234" t="e">
        <v>#DIV/0!</v>
      </c>
      <c r="K206" s="234" t="e">
        <v>#DIV/0!</v>
      </c>
      <c r="L206" s="234">
        <v>0.26005201040208042</v>
      </c>
      <c r="M206" s="196">
        <f t="shared" ref="M206:M266" si="49">IF(I206&lt;VLOOKUP(L206,$M$505:$Q$513,2),0,VLOOKUP(L206,$M$505:$Q$513,3))</f>
        <v>0</v>
      </c>
      <c r="N206" s="198">
        <f t="shared" si="39"/>
        <v>0</v>
      </c>
      <c r="O206" s="197">
        <f t="shared" si="40"/>
        <v>0</v>
      </c>
      <c r="P206" s="198">
        <f t="shared" si="48"/>
        <v>0</v>
      </c>
      <c r="Q206" s="198">
        <f t="shared" si="41"/>
        <v>0</v>
      </c>
      <c r="R206" s="197">
        <f t="shared" si="42"/>
        <v>0</v>
      </c>
      <c r="S206" s="198">
        <f t="shared" si="43"/>
        <v>0</v>
      </c>
      <c r="T206" s="198">
        <f t="shared" si="44"/>
        <v>0</v>
      </c>
      <c r="U206" s="198">
        <f t="shared" si="45"/>
        <v>0</v>
      </c>
      <c r="V206" s="197">
        <f t="shared" si="46"/>
        <v>0</v>
      </c>
      <c r="W206" s="198">
        <f t="shared" si="47"/>
        <v>0</v>
      </c>
      <c r="X206" s="289"/>
      <c r="Y206" s="289"/>
      <c r="Z206" s="289"/>
      <c r="AA206" s="287"/>
      <c r="AB206" s="289"/>
      <c r="AC206" s="289"/>
      <c r="AD206" s="343" t="e">
        <f t="shared" si="38"/>
        <v>#DIV/0!</v>
      </c>
    </row>
    <row r="207" spans="1:30" s="239" customFormat="1" ht="31.5" x14ac:dyDescent="0.25">
      <c r="A207" s="303">
        <v>199</v>
      </c>
      <c r="B207" s="231" t="s">
        <v>102</v>
      </c>
      <c r="C207" s="231" t="s">
        <v>473</v>
      </c>
      <c r="D207" s="304">
        <v>54.7</v>
      </c>
      <c r="E207" s="305">
        <v>54.7</v>
      </c>
      <c r="F207" s="305">
        <v>54.7</v>
      </c>
      <c r="G207" s="232">
        <v>124</v>
      </c>
      <c r="H207" s="232">
        <v>150</v>
      </c>
      <c r="I207" s="232">
        <v>189</v>
      </c>
      <c r="J207" s="234">
        <v>2.2669104204753197</v>
      </c>
      <c r="K207" s="234">
        <v>2.7422303473491771</v>
      </c>
      <c r="L207" s="234">
        <v>3.4552102376599634</v>
      </c>
      <c r="M207" s="196">
        <v>6</v>
      </c>
      <c r="N207" s="198">
        <f t="shared" si="39"/>
        <v>11</v>
      </c>
      <c r="O207" s="197">
        <f t="shared" si="40"/>
        <v>11.34</v>
      </c>
      <c r="P207" s="198">
        <v>1</v>
      </c>
      <c r="Q207" s="198">
        <f t="shared" si="41"/>
        <v>1</v>
      </c>
      <c r="R207" s="197">
        <f t="shared" si="42"/>
        <v>2.75</v>
      </c>
      <c r="S207" s="198">
        <f t="shared" si="43"/>
        <v>25</v>
      </c>
      <c r="T207" s="198">
        <f t="shared" si="44"/>
        <v>7</v>
      </c>
      <c r="U207" s="198">
        <f t="shared" si="45"/>
        <v>2</v>
      </c>
      <c r="V207" s="197">
        <f t="shared" si="46"/>
        <v>2.2000000000000002</v>
      </c>
      <c r="W207" s="198">
        <f t="shared" si="47"/>
        <v>20</v>
      </c>
      <c r="X207" s="289">
        <v>11</v>
      </c>
      <c r="Y207" s="289">
        <v>1</v>
      </c>
      <c r="Z207" s="289">
        <v>2</v>
      </c>
      <c r="AA207" s="287">
        <v>6</v>
      </c>
      <c r="AB207" s="289">
        <v>9</v>
      </c>
      <c r="AC207" s="289">
        <v>9</v>
      </c>
      <c r="AD207" s="343">
        <f t="shared" si="38"/>
        <v>100</v>
      </c>
    </row>
    <row r="208" spans="1:30" s="239" customFormat="1" x14ac:dyDescent="0.25">
      <c r="A208" s="303">
        <v>200</v>
      </c>
      <c r="B208" s="231" t="s">
        <v>259</v>
      </c>
      <c r="C208" s="231" t="s">
        <v>33</v>
      </c>
      <c r="D208" s="304">
        <v>37.1</v>
      </c>
      <c r="E208" s="305">
        <v>37.1</v>
      </c>
      <c r="F208" s="305">
        <v>37.1</v>
      </c>
      <c r="G208" s="232">
        <v>115</v>
      </c>
      <c r="H208" s="232">
        <v>141</v>
      </c>
      <c r="I208" s="232">
        <v>129</v>
      </c>
      <c r="J208" s="234">
        <v>3.0997304582210243</v>
      </c>
      <c r="K208" s="351">
        <v>3.8005390835579513</v>
      </c>
      <c r="L208" s="351">
        <v>3.477088948787062</v>
      </c>
      <c r="M208" s="196">
        <f t="shared" si="49"/>
        <v>7</v>
      </c>
      <c r="N208" s="198">
        <f t="shared" si="39"/>
        <v>9</v>
      </c>
      <c r="O208" s="197">
        <f t="shared" si="40"/>
        <v>9.0299999999999994</v>
      </c>
      <c r="P208" s="198">
        <v>1</v>
      </c>
      <c r="Q208" s="198">
        <f t="shared" si="41"/>
        <v>1</v>
      </c>
      <c r="R208" s="197">
        <f t="shared" si="42"/>
        <v>2.25</v>
      </c>
      <c r="S208" s="198">
        <f t="shared" si="43"/>
        <v>25</v>
      </c>
      <c r="T208" s="198">
        <f t="shared" si="44"/>
        <v>6</v>
      </c>
      <c r="U208" s="198">
        <f t="shared" si="45"/>
        <v>1</v>
      </c>
      <c r="V208" s="197">
        <f t="shared" si="46"/>
        <v>1.8</v>
      </c>
      <c r="W208" s="198">
        <f t="shared" si="47"/>
        <v>20</v>
      </c>
      <c r="X208" s="289">
        <v>9</v>
      </c>
      <c r="Y208" s="289">
        <v>1</v>
      </c>
      <c r="Z208" s="289">
        <v>1</v>
      </c>
      <c r="AA208" s="287">
        <v>1</v>
      </c>
      <c r="AB208" s="289">
        <v>8</v>
      </c>
      <c r="AC208" s="289">
        <v>1</v>
      </c>
      <c r="AD208" s="343">
        <f t="shared" si="38"/>
        <v>12.5</v>
      </c>
    </row>
    <row r="209" spans="1:30" s="239" customFormat="1" hidden="1" x14ac:dyDescent="0.25">
      <c r="A209" s="303">
        <v>201</v>
      </c>
      <c r="B209" s="231" t="s">
        <v>444</v>
      </c>
      <c r="C209" s="231" t="s">
        <v>33</v>
      </c>
      <c r="D209" s="304"/>
      <c r="E209" s="305"/>
      <c r="F209" s="305"/>
      <c r="G209" s="232"/>
      <c r="H209" s="232"/>
      <c r="I209" s="232"/>
      <c r="J209" s="234"/>
      <c r="K209" s="234"/>
      <c r="L209" s="234"/>
      <c r="M209" s="196">
        <f t="shared" si="49"/>
        <v>0</v>
      </c>
      <c r="N209" s="198">
        <f t="shared" si="39"/>
        <v>0</v>
      </c>
      <c r="O209" s="197">
        <f t="shared" si="40"/>
        <v>0</v>
      </c>
      <c r="P209" s="198">
        <f t="shared" si="48"/>
        <v>0</v>
      </c>
      <c r="Q209" s="198">
        <f t="shared" si="41"/>
        <v>0</v>
      </c>
      <c r="R209" s="197">
        <f t="shared" si="42"/>
        <v>0</v>
      </c>
      <c r="S209" s="198">
        <f t="shared" si="43"/>
        <v>0</v>
      </c>
      <c r="T209" s="198">
        <f t="shared" si="44"/>
        <v>0</v>
      </c>
      <c r="U209" s="198">
        <f t="shared" si="45"/>
        <v>0</v>
      </c>
      <c r="V209" s="197">
        <f t="shared" si="46"/>
        <v>0</v>
      </c>
      <c r="W209" s="198">
        <f t="shared" si="47"/>
        <v>0</v>
      </c>
      <c r="X209" s="289"/>
      <c r="Y209" s="289"/>
      <c r="Z209" s="289"/>
      <c r="AA209" s="287"/>
      <c r="AB209" s="289"/>
      <c r="AC209" s="289"/>
      <c r="AD209" s="343" t="e">
        <f t="shared" si="38"/>
        <v>#DIV/0!</v>
      </c>
    </row>
    <row r="210" spans="1:30" s="239" customFormat="1" ht="31.5" hidden="1" x14ac:dyDescent="0.25">
      <c r="A210" s="303">
        <v>202</v>
      </c>
      <c r="B210" s="231" t="s">
        <v>714</v>
      </c>
      <c r="C210" s="231" t="s">
        <v>35</v>
      </c>
      <c r="D210" s="304"/>
      <c r="E210" s="305"/>
      <c r="F210" s="305">
        <v>0</v>
      </c>
      <c r="G210" s="232"/>
      <c r="H210" s="232"/>
      <c r="I210" s="232">
        <v>0</v>
      </c>
      <c r="J210" s="234" t="e">
        <v>#DIV/0!</v>
      </c>
      <c r="K210" s="234" t="e">
        <v>#DIV/0!</v>
      </c>
      <c r="L210" s="234"/>
      <c r="M210" s="196">
        <f t="shared" si="49"/>
        <v>0</v>
      </c>
      <c r="N210" s="198">
        <f t="shared" si="39"/>
        <v>0</v>
      </c>
      <c r="O210" s="197">
        <f t="shared" si="40"/>
        <v>0</v>
      </c>
      <c r="P210" s="198">
        <f t="shared" si="48"/>
        <v>0</v>
      </c>
      <c r="Q210" s="198">
        <f t="shared" si="41"/>
        <v>0</v>
      </c>
      <c r="R210" s="197">
        <f t="shared" si="42"/>
        <v>0</v>
      </c>
      <c r="S210" s="198">
        <f t="shared" si="43"/>
        <v>0</v>
      </c>
      <c r="T210" s="198">
        <f t="shared" si="44"/>
        <v>0</v>
      </c>
      <c r="U210" s="198">
        <f t="shared" si="45"/>
        <v>0</v>
      </c>
      <c r="V210" s="197">
        <f t="shared" si="46"/>
        <v>0</v>
      </c>
      <c r="W210" s="198">
        <f t="shared" si="47"/>
        <v>0</v>
      </c>
      <c r="X210" s="289"/>
      <c r="Y210" s="289"/>
      <c r="Z210" s="289"/>
      <c r="AA210" s="287"/>
      <c r="AB210" s="289"/>
      <c r="AC210" s="289"/>
      <c r="AD210" s="343" t="e">
        <f t="shared" si="38"/>
        <v>#DIV/0!</v>
      </c>
    </row>
    <row r="211" spans="1:30" s="239" customFormat="1" hidden="1" x14ac:dyDescent="0.25">
      <c r="A211" s="303">
        <v>203</v>
      </c>
      <c r="B211" s="231" t="s">
        <v>870</v>
      </c>
      <c r="C211" s="231" t="s">
        <v>35</v>
      </c>
      <c r="D211" s="304"/>
      <c r="E211" s="305"/>
      <c r="F211" s="305">
        <v>0</v>
      </c>
      <c r="G211" s="232"/>
      <c r="H211" s="232"/>
      <c r="I211" s="232">
        <v>0</v>
      </c>
      <c r="J211" s="234" t="e">
        <v>#DIV/0!</v>
      </c>
      <c r="K211" s="234" t="e">
        <v>#DIV/0!</v>
      </c>
      <c r="L211" s="234"/>
      <c r="M211" s="196">
        <f t="shared" si="49"/>
        <v>0</v>
      </c>
      <c r="N211" s="198">
        <f t="shared" si="39"/>
        <v>0</v>
      </c>
      <c r="O211" s="197">
        <f t="shared" si="40"/>
        <v>0</v>
      </c>
      <c r="P211" s="198">
        <f t="shared" si="48"/>
        <v>0</v>
      </c>
      <c r="Q211" s="198">
        <f t="shared" si="41"/>
        <v>0</v>
      </c>
      <c r="R211" s="197">
        <f t="shared" si="42"/>
        <v>0</v>
      </c>
      <c r="S211" s="198">
        <f t="shared" si="43"/>
        <v>0</v>
      </c>
      <c r="T211" s="198">
        <f t="shared" si="44"/>
        <v>0</v>
      </c>
      <c r="U211" s="198">
        <f t="shared" si="45"/>
        <v>0</v>
      </c>
      <c r="V211" s="197">
        <f t="shared" si="46"/>
        <v>0</v>
      </c>
      <c r="W211" s="198">
        <f t="shared" si="47"/>
        <v>0</v>
      </c>
      <c r="X211" s="289"/>
      <c r="Y211" s="289"/>
      <c r="Z211" s="289"/>
      <c r="AA211" s="287"/>
      <c r="AB211" s="289"/>
      <c r="AC211" s="289"/>
      <c r="AD211" s="343" t="e">
        <f t="shared" si="38"/>
        <v>#DIV/0!</v>
      </c>
    </row>
    <row r="212" spans="1:30" s="239" customFormat="1" hidden="1" x14ac:dyDescent="0.25">
      <c r="A212" s="303">
        <v>204</v>
      </c>
      <c r="B212" s="231" t="s">
        <v>2</v>
      </c>
      <c r="C212" s="231" t="s">
        <v>35</v>
      </c>
      <c r="D212" s="304"/>
      <c r="E212" s="305"/>
      <c r="F212" s="305">
        <v>0</v>
      </c>
      <c r="G212" s="232"/>
      <c r="H212" s="232"/>
      <c r="I212" s="232">
        <v>0</v>
      </c>
      <c r="J212" s="234" t="e">
        <v>#DIV/0!</v>
      </c>
      <c r="K212" s="234" t="e">
        <v>#DIV/0!</v>
      </c>
      <c r="L212" s="234"/>
      <c r="M212" s="196">
        <f t="shared" si="49"/>
        <v>0</v>
      </c>
      <c r="N212" s="198">
        <f t="shared" si="39"/>
        <v>0</v>
      </c>
      <c r="O212" s="197">
        <f t="shared" si="40"/>
        <v>0</v>
      </c>
      <c r="P212" s="198">
        <f t="shared" si="48"/>
        <v>0</v>
      </c>
      <c r="Q212" s="198">
        <f t="shared" si="41"/>
        <v>0</v>
      </c>
      <c r="R212" s="197">
        <f t="shared" si="42"/>
        <v>0</v>
      </c>
      <c r="S212" s="198">
        <f t="shared" si="43"/>
        <v>0</v>
      </c>
      <c r="T212" s="198">
        <f t="shared" si="44"/>
        <v>0</v>
      </c>
      <c r="U212" s="198">
        <f t="shared" si="45"/>
        <v>0</v>
      </c>
      <c r="V212" s="197">
        <f t="shared" si="46"/>
        <v>0</v>
      </c>
      <c r="W212" s="198">
        <f t="shared" si="47"/>
        <v>0</v>
      </c>
      <c r="X212" s="289"/>
      <c r="Y212" s="289"/>
      <c r="Z212" s="289"/>
      <c r="AA212" s="287"/>
      <c r="AB212" s="289"/>
      <c r="AC212" s="289"/>
      <c r="AD212" s="343" t="e">
        <f t="shared" si="38"/>
        <v>#DIV/0!</v>
      </c>
    </row>
    <row r="213" spans="1:30" s="239" customFormat="1" ht="31.5" hidden="1" x14ac:dyDescent="0.25">
      <c r="A213" s="303">
        <v>205</v>
      </c>
      <c r="B213" s="231" t="s">
        <v>209</v>
      </c>
      <c r="C213" s="231" t="s">
        <v>35</v>
      </c>
      <c r="D213" s="304"/>
      <c r="E213" s="305"/>
      <c r="F213" s="305">
        <v>0</v>
      </c>
      <c r="G213" s="232"/>
      <c r="H213" s="232"/>
      <c r="I213" s="232">
        <v>0</v>
      </c>
      <c r="J213" s="234" t="e">
        <v>#DIV/0!</v>
      </c>
      <c r="K213" s="234" t="e">
        <v>#DIV/0!</v>
      </c>
      <c r="L213" s="234"/>
      <c r="M213" s="196">
        <f t="shared" si="49"/>
        <v>0</v>
      </c>
      <c r="N213" s="198">
        <f t="shared" si="39"/>
        <v>0</v>
      </c>
      <c r="O213" s="197">
        <f t="shared" si="40"/>
        <v>0</v>
      </c>
      <c r="P213" s="198">
        <f t="shared" si="48"/>
        <v>0</v>
      </c>
      <c r="Q213" s="198">
        <f t="shared" si="41"/>
        <v>0</v>
      </c>
      <c r="R213" s="197">
        <f t="shared" si="42"/>
        <v>0</v>
      </c>
      <c r="S213" s="198">
        <f t="shared" si="43"/>
        <v>0</v>
      </c>
      <c r="T213" s="198">
        <f t="shared" si="44"/>
        <v>0</v>
      </c>
      <c r="U213" s="198">
        <f t="shared" si="45"/>
        <v>0</v>
      </c>
      <c r="V213" s="197">
        <f t="shared" si="46"/>
        <v>0</v>
      </c>
      <c r="W213" s="198">
        <f t="shared" si="47"/>
        <v>0</v>
      </c>
      <c r="X213" s="289"/>
      <c r="Y213" s="289"/>
      <c r="Z213" s="289"/>
      <c r="AA213" s="287"/>
      <c r="AB213" s="289"/>
      <c r="AC213" s="289"/>
      <c r="AD213" s="343" t="e">
        <f t="shared" si="38"/>
        <v>#DIV/0!</v>
      </c>
    </row>
    <row r="214" spans="1:30" s="239" customFormat="1" ht="31.5" hidden="1" x14ac:dyDescent="0.25">
      <c r="A214" s="303">
        <v>206</v>
      </c>
      <c r="B214" s="231" t="s">
        <v>104</v>
      </c>
      <c r="C214" s="231" t="s">
        <v>35</v>
      </c>
      <c r="D214" s="304"/>
      <c r="E214" s="305"/>
      <c r="F214" s="305">
        <v>0</v>
      </c>
      <c r="G214" s="232"/>
      <c r="H214" s="232"/>
      <c r="I214" s="232">
        <v>0</v>
      </c>
      <c r="J214" s="234" t="e">
        <v>#DIV/0!</v>
      </c>
      <c r="K214" s="234" t="e">
        <v>#DIV/0!</v>
      </c>
      <c r="L214" s="234"/>
      <c r="M214" s="196">
        <f t="shared" si="49"/>
        <v>0</v>
      </c>
      <c r="N214" s="198">
        <f t="shared" si="39"/>
        <v>0</v>
      </c>
      <c r="O214" s="197">
        <f t="shared" si="40"/>
        <v>0</v>
      </c>
      <c r="P214" s="198">
        <f t="shared" si="48"/>
        <v>0</v>
      </c>
      <c r="Q214" s="198">
        <f t="shared" si="41"/>
        <v>0</v>
      </c>
      <c r="R214" s="197">
        <f t="shared" si="42"/>
        <v>0</v>
      </c>
      <c r="S214" s="198">
        <f t="shared" si="43"/>
        <v>0</v>
      </c>
      <c r="T214" s="198">
        <f t="shared" si="44"/>
        <v>0</v>
      </c>
      <c r="U214" s="198">
        <f t="shared" si="45"/>
        <v>0</v>
      </c>
      <c r="V214" s="197">
        <f t="shared" si="46"/>
        <v>0</v>
      </c>
      <c r="W214" s="198">
        <f t="shared" si="47"/>
        <v>0</v>
      </c>
      <c r="X214" s="289"/>
      <c r="Y214" s="289"/>
      <c r="Z214" s="289"/>
      <c r="AA214" s="287"/>
      <c r="AB214" s="289"/>
      <c r="AC214" s="289"/>
      <c r="AD214" s="343" t="e">
        <f t="shared" si="38"/>
        <v>#DIV/0!</v>
      </c>
    </row>
    <row r="215" spans="1:30" s="239" customFormat="1" hidden="1" x14ac:dyDescent="0.25">
      <c r="A215" s="303">
        <v>207</v>
      </c>
      <c r="B215" s="231" t="s">
        <v>444</v>
      </c>
      <c r="C215" s="231" t="s">
        <v>35</v>
      </c>
      <c r="D215" s="304"/>
      <c r="E215" s="305"/>
      <c r="F215" s="305"/>
      <c r="G215" s="232"/>
      <c r="H215" s="232"/>
      <c r="I215" s="232"/>
      <c r="J215" s="234"/>
      <c r="K215" s="234"/>
      <c r="L215" s="234"/>
      <c r="M215" s="196">
        <f t="shared" si="49"/>
        <v>0</v>
      </c>
      <c r="N215" s="198">
        <f t="shared" si="39"/>
        <v>0</v>
      </c>
      <c r="O215" s="197">
        <f t="shared" si="40"/>
        <v>0</v>
      </c>
      <c r="P215" s="198">
        <f t="shared" si="48"/>
        <v>0</v>
      </c>
      <c r="Q215" s="198">
        <f t="shared" si="41"/>
        <v>0</v>
      </c>
      <c r="R215" s="197">
        <f t="shared" si="42"/>
        <v>0</v>
      </c>
      <c r="S215" s="198">
        <f t="shared" si="43"/>
        <v>0</v>
      </c>
      <c r="T215" s="198">
        <f t="shared" si="44"/>
        <v>0</v>
      </c>
      <c r="U215" s="198">
        <f t="shared" si="45"/>
        <v>0</v>
      </c>
      <c r="V215" s="197">
        <f t="shared" si="46"/>
        <v>0</v>
      </c>
      <c r="W215" s="198">
        <f t="shared" si="47"/>
        <v>0</v>
      </c>
      <c r="X215" s="289"/>
      <c r="Y215" s="289"/>
      <c r="Z215" s="289"/>
      <c r="AA215" s="287"/>
      <c r="AB215" s="289"/>
      <c r="AC215" s="289"/>
      <c r="AD215" s="343" t="e">
        <f t="shared" si="38"/>
        <v>#DIV/0!</v>
      </c>
    </row>
    <row r="216" spans="1:30" s="239" customFormat="1" hidden="1" x14ac:dyDescent="0.25">
      <c r="A216" s="303">
        <v>208</v>
      </c>
      <c r="B216" s="231" t="s">
        <v>2</v>
      </c>
      <c r="C216" s="231" t="s">
        <v>36</v>
      </c>
      <c r="D216" s="304"/>
      <c r="E216" s="305"/>
      <c r="F216" s="305">
        <v>0</v>
      </c>
      <c r="G216" s="232"/>
      <c r="H216" s="232"/>
      <c r="I216" s="232">
        <v>0</v>
      </c>
      <c r="J216" s="234" t="e">
        <v>#DIV/0!</v>
      </c>
      <c r="K216" s="234" t="e">
        <v>#DIV/0!</v>
      </c>
      <c r="L216" s="234"/>
      <c r="M216" s="196">
        <f t="shared" si="49"/>
        <v>0</v>
      </c>
      <c r="N216" s="198">
        <f t="shared" si="39"/>
        <v>0</v>
      </c>
      <c r="O216" s="197">
        <f t="shared" si="40"/>
        <v>0</v>
      </c>
      <c r="P216" s="198">
        <f t="shared" si="48"/>
        <v>0</v>
      </c>
      <c r="Q216" s="198">
        <f t="shared" si="41"/>
        <v>0</v>
      </c>
      <c r="R216" s="197">
        <f t="shared" si="42"/>
        <v>0</v>
      </c>
      <c r="S216" s="198">
        <f t="shared" si="43"/>
        <v>0</v>
      </c>
      <c r="T216" s="198">
        <f t="shared" si="44"/>
        <v>0</v>
      </c>
      <c r="U216" s="198">
        <f t="shared" si="45"/>
        <v>0</v>
      </c>
      <c r="V216" s="197">
        <f t="shared" si="46"/>
        <v>0</v>
      </c>
      <c r="W216" s="198">
        <f t="shared" si="47"/>
        <v>0</v>
      </c>
      <c r="X216" s="289"/>
      <c r="Y216" s="289"/>
      <c r="Z216" s="289"/>
      <c r="AA216" s="287"/>
      <c r="AB216" s="289"/>
      <c r="AC216" s="289"/>
      <c r="AD216" s="343" t="e">
        <f t="shared" si="38"/>
        <v>#DIV/0!</v>
      </c>
    </row>
    <row r="217" spans="1:30" s="239" customFormat="1" ht="33" customHeight="1" x14ac:dyDescent="0.25">
      <c r="A217" s="303">
        <v>209</v>
      </c>
      <c r="B217" s="231" t="s">
        <v>826</v>
      </c>
      <c r="C217" s="231" t="s">
        <v>36</v>
      </c>
      <c r="D217" s="304">
        <v>83</v>
      </c>
      <c r="E217" s="305">
        <v>83</v>
      </c>
      <c r="F217" s="305">
        <v>82.98</v>
      </c>
      <c r="G217" s="232">
        <v>26</v>
      </c>
      <c r="H217" s="232">
        <v>35</v>
      </c>
      <c r="I217" s="232">
        <v>155</v>
      </c>
      <c r="J217" s="234">
        <v>0.31325301204819278</v>
      </c>
      <c r="K217" s="234">
        <v>0.42168674698795183</v>
      </c>
      <c r="L217" s="234">
        <v>1.8679199807182452</v>
      </c>
      <c r="M217" s="196">
        <v>2</v>
      </c>
      <c r="N217" s="198">
        <f t="shared" si="39"/>
        <v>3</v>
      </c>
      <c r="O217" s="197">
        <f t="shared" si="40"/>
        <v>3.1</v>
      </c>
      <c r="P217" s="198">
        <f t="shared" si="48"/>
        <v>0</v>
      </c>
      <c r="Q217" s="198">
        <f t="shared" si="41"/>
        <v>0</v>
      </c>
      <c r="R217" s="197">
        <f t="shared" si="42"/>
        <v>0</v>
      </c>
      <c r="S217" s="198">
        <v>0</v>
      </c>
      <c r="T217" s="198">
        <f t="shared" si="44"/>
        <v>3</v>
      </c>
      <c r="U217" s="198">
        <f t="shared" si="45"/>
        <v>0</v>
      </c>
      <c r="V217" s="197">
        <f t="shared" si="46"/>
        <v>0.6</v>
      </c>
      <c r="W217" s="198">
        <f t="shared" si="47"/>
        <v>20</v>
      </c>
      <c r="X217" s="289">
        <v>3</v>
      </c>
      <c r="Y217" s="289"/>
      <c r="Z217" s="289"/>
      <c r="AA217" s="287">
        <v>2</v>
      </c>
      <c r="AB217" s="289">
        <v>1</v>
      </c>
      <c r="AC217" s="289" t="s">
        <v>844</v>
      </c>
      <c r="AD217" s="343"/>
    </row>
    <row r="218" spans="1:30" s="239" customFormat="1" hidden="1" x14ac:dyDescent="0.25">
      <c r="A218" s="303">
        <v>210</v>
      </c>
      <c r="B218" s="231" t="s">
        <v>444</v>
      </c>
      <c r="C218" s="231" t="s">
        <v>36</v>
      </c>
      <c r="D218" s="304"/>
      <c r="E218" s="305"/>
      <c r="F218" s="305"/>
      <c r="G218" s="232"/>
      <c r="H218" s="232"/>
      <c r="I218" s="232"/>
      <c r="J218" s="234"/>
      <c r="K218" s="234"/>
      <c r="L218" s="234"/>
      <c r="M218" s="196">
        <f t="shared" si="49"/>
        <v>0</v>
      </c>
      <c r="N218" s="198">
        <f t="shared" si="39"/>
        <v>0</v>
      </c>
      <c r="O218" s="197">
        <f t="shared" si="40"/>
        <v>0</v>
      </c>
      <c r="P218" s="198">
        <f t="shared" si="48"/>
        <v>0</v>
      </c>
      <c r="Q218" s="198">
        <f t="shared" si="41"/>
        <v>0</v>
      </c>
      <c r="R218" s="197">
        <f t="shared" si="42"/>
        <v>0</v>
      </c>
      <c r="S218" s="198">
        <f t="shared" si="43"/>
        <v>0</v>
      </c>
      <c r="T218" s="198">
        <f t="shared" si="44"/>
        <v>0</v>
      </c>
      <c r="U218" s="198">
        <f t="shared" si="45"/>
        <v>0</v>
      </c>
      <c r="V218" s="197">
        <f t="shared" si="46"/>
        <v>0</v>
      </c>
      <c r="W218" s="198">
        <f t="shared" si="47"/>
        <v>0</v>
      </c>
      <c r="X218" s="289"/>
      <c r="Y218" s="289"/>
      <c r="Z218" s="289"/>
      <c r="AA218" s="287"/>
      <c r="AB218" s="289"/>
      <c r="AC218" s="289"/>
      <c r="AD218" s="343" t="e">
        <f t="shared" si="38"/>
        <v>#DIV/0!</v>
      </c>
    </row>
    <row r="219" spans="1:30" ht="47.25" x14ac:dyDescent="0.25">
      <c r="A219" s="136">
        <v>211</v>
      </c>
      <c r="B219" s="158" t="s">
        <v>659</v>
      </c>
      <c r="C219" s="158" t="s">
        <v>716</v>
      </c>
      <c r="D219" s="282">
        <v>173.7</v>
      </c>
      <c r="E219" s="270">
        <v>173.7</v>
      </c>
      <c r="F219" s="270">
        <v>173.7</v>
      </c>
      <c r="G219" s="268">
        <v>276</v>
      </c>
      <c r="H219" s="268">
        <v>299</v>
      </c>
      <c r="I219" s="268">
        <v>385</v>
      </c>
      <c r="J219" s="271">
        <v>1.5889464594127807</v>
      </c>
      <c r="K219" s="271">
        <v>1.7213586643638459</v>
      </c>
      <c r="L219" s="271">
        <v>2.2164651698330458</v>
      </c>
      <c r="M219" s="143">
        <v>4</v>
      </c>
      <c r="N219" s="198">
        <f t="shared" si="39"/>
        <v>15</v>
      </c>
      <c r="O219" s="197">
        <f t="shared" si="40"/>
        <v>15.4</v>
      </c>
      <c r="P219" s="198">
        <v>2</v>
      </c>
      <c r="Q219" s="198">
        <f t="shared" si="41"/>
        <v>1</v>
      </c>
      <c r="R219" s="197">
        <f t="shared" si="42"/>
        <v>3.75</v>
      </c>
      <c r="S219" s="198">
        <f t="shared" si="43"/>
        <v>25</v>
      </c>
      <c r="T219" s="198">
        <f t="shared" si="44"/>
        <v>10</v>
      </c>
      <c r="U219" s="198">
        <f t="shared" si="45"/>
        <v>2</v>
      </c>
      <c r="V219" s="197">
        <f t="shared" si="46"/>
        <v>2.25</v>
      </c>
      <c r="W219" s="198">
        <v>15</v>
      </c>
      <c r="X219" s="289">
        <v>15</v>
      </c>
      <c r="Y219" s="289">
        <v>2</v>
      </c>
      <c r="Z219" s="289">
        <v>1</v>
      </c>
      <c r="AA219" s="287">
        <v>2</v>
      </c>
      <c r="AB219" s="289">
        <v>11</v>
      </c>
      <c r="AC219" s="289">
        <v>4</v>
      </c>
      <c r="AD219" s="343">
        <f t="shared" si="38"/>
        <v>36.363636363636367</v>
      </c>
    </row>
    <row r="220" spans="1:30" ht="31.5" hidden="1" x14ac:dyDescent="0.25">
      <c r="A220" s="136">
        <v>212</v>
      </c>
      <c r="B220" s="158" t="s">
        <v>655</v>
      </c>
      <c r="C220" s="158" t="s">
        <v>716</v>
      </c>
      <c r="D220" s="282"/>
      <c r="E220" s="270"/>
      <c r="F220" s="270">
        <v>0</v>
      </c>
      <c r="G220" s="268"/>
      <c r="H220" s="268"/>
      <c r="I220" s="268">
        <v>0</v>
      </c>
      <c r="J220" s="271" t="e">
        <v>#DIV/0!</v>
      </c>
      <c r="K220" s="271" t="e">
        <v>#DIV/0!</v>
      </c>
      <c r="L220" s="271"/>
      <c r="M220" s="143">
        <f t="shared" si="49"/>
        <v>0</v>
      </c>
      <c r="N220" s="198">
        <f t="shared" si="39"/>
        <v>0</v>
      </c>
      <c r="O220" s="197">
        <f t="shared" si="40"/>
        <v>0</v>
      </c>
      <c r="P220" s="198">
        <f t="shared" si="48"/>
        <v>0</v>
      </c>
      <c r="Q220" s="198">
        <f t="shared" si="41"/>
        <v>0</v>
      </c>
      <c r="R220" s="197">
        <f t="shared" si="42"/>
        <v>0</v>
      </c>
      <c r="S220" s="198">
        <f t="shared" si="43"/>
        <v>0</v>
      </c>
      <c r="T220" s="198">
        <f t="shared" si="44"/>
        <v>0</v>
      </c>
      <c r="U220" s="198">
        <f t="shared" si="45"/>
        <v>0</v>
      </c>
      <c r="V220" s="197">
        <f t="shared" si="46"/>
        <v>0</v>
      </c>
      <c r="W220" s="198">
        <f t="shared" si="47"/>
        <v>0</v>
      </c>
      <c r="X220" s="289"/>
      <c r="Y220" s="289"/>
      <c r="Z220" s="289"/>
      <c r="AA220" s="287"/>
      <c r="AB220" s="289"/>
      <c r="AC220" s="289"/>
      <c r="AD220" s="343" t="e">
        <f t="shared" si="38"/>
        <v>#DIV/0!</v>
      </c>
    </row>
    <row r="221" spans="1:30" x14ac:dyDescent="0.25">
      <c r="A221" s="136">
        <v>213</v>
      </c>
      <c r="B221" s="158" t="s">
        <v>827</v>
      </c>
      <c r="C221" s="158" t="s">
        <v>716</v>
      </c>
      <c r="D221" s="270">
        <v>407.67</v>
      </c>
      <c r="E221" s="270">
        <v>407.67</v>
      </c>
      <c r="F221" s="270">
        <v>407.67</v>
      </c>
      <c r="G221" s="268">
        <v>231</v>
      </c>
      <c r="H221" s="268">
        <v>270</v>
      </c>
      <c r="I221" s="268">
        <v>299</v>
      </c>
      <c r="J221" s="271">
        <v>0.56663477812936935</v>
      </c>
      <c r="K221" s="271">
        <v>0.66230039002134078</v>
      </c>
      <c r="L221" s="271">
        <v>0.73343635783844774</v>
      </c>
      <c r="M221" s="143">
        <v>2</v>
      </c>
      <c r="N221" s="198">
        <f t="shared" si="39"/>
        <v>5</v>
      </c>
      <c r="O221" s="197">
        <f t="shared" si="40"/>
        <v>5.98</v>
      </c>
      <c r="P221" s="198">
        <f t="shared" si="48"/>
        <v>0</v>
      </c>
      <c r="Q221" s="198">
        <f t="shared" si="41"/>
        <v>0</v>
      </c>
      <c r="R221" s="197">
        <f t="shared" si="42"/>
        <v>0</v>
      </c>
      <c r="S221" s="198">
        <f t="shared" si="43"/>
        <v>0</v>
      </c>
      <c r="T221" s="198">
        <f t="shared" si="44"/>
        <v>5</v>
      </c>
      <c r="U221" s="198">
        <f t="shared" si="45"/>
        <v>0</v>
      </c>
      <c r="V221" s="197">
        <f t="shared" si="46"/>
        <v>0</v>
      </c>
      <c r="W221" s="198">
        <f t="shared" si="47"/>
        <v>0</v>
      </c>
      <c r="X221" s="289"/>
      <c r="Y221" s="289"/>
      <c r="Z221" s="289"/>
      <c r="AA221" s="287"/>
      <c r="AB221" s="289">
        <v>8</v>
      </c>
      <c r="AC221" s="289">
        <v>1</v>
      </c>
      <c r="AD221" s="343">
        <f t="shared" si="38"/>
        <v>12.5</v>
      </c>
    </row>
    <row r="222" spans="1:30" ht="31.5" x14ac:dyDescent="0.25">
      <c r="A222" s="136">
        <v>214</v>
      </c>
      <c r="B222" s="158" t="s">
        <v>123</v>
      </c>
      <c r="C222" s="158" t="s">
        <v>716</v>
      </c>
      <c r="D222" s="282">
        <v>15.2</v>
      </c>
      <c r="E222" s="270">
        <v>15.2</v>
      </c>
      <c r="F222" s="270">
        <v>15.2</v>
      </c>
      <c r="G222" s="268">
        <v>72</v>
      </c>
      <c r="H222" s="268">
        <v>90</v>
      </c>
      <c r="I222" s="268">
        <v>84</v>
      </c>
      <c r="J222" s="271">
        <v>4.7368421052631584</v>
      </c>
      <c r="K222" s="351">
        <v>5.9210526315789478</v>
      </c>
      <c r="L222" s="351">
        <v>5.5263157894736841</v>
      </c>
      <c r="M222" s="143">
        <v>5</v>
      </c>
      <c r="N222" s="198">
        <f t="shared" si="39"/>
        <v>4</v>
      </c>
      <c r="O222" s="197">
        <f t="shared" si="40"/>
        <v>4.2</v>
      </c>
      <c r="P222" s="198">
        <f t="shared" si="48"/>
        <v>1</v>
      </c>
      <c r="Q222" s="198">
        <f t="shared" si="41"/>
        <v>0</v>
      </c>
      <c r="R222" s="197">
        <f t="shared" si="42"/>
        <v>1</v>
      </c>
      <c r="S222" s="198">
        <f t="shared" si="43"/>
        <v>25</v>
      </c>
      <c r="T222" s="198">
        <f t="shared" si="44"/>
        <v>3</v>
      </c>
      <c r="U222" s="198">
        <f t="shared" si="45"/>
        <v>0</v>
      </c>
      <c r="V222" s="197">
        <f t="shared" si="46"/>
        <v>0.8</v>
      </c>
      <c r="W222" s="198">
        <f t="shared" si="47"/>
        <v>20</v>
      </c>
      <c r="X222" s="289">
        <v>4</v>
      </c>
      <c r="Y222" s="289">
        <v>1</v>
      </c>
      <c r="Z222" s="289"/>
      <c r="AA222" s="287">
        <v>1</v>
      </c>
      <c r="AB222" s="289">
        <v>5</v>
      </c>
      <c r="AC222" s="289" t="s">
        <v>844</v>
      </c>
      <c r="AD222" s="343"/>
    </row>
    <row r="223" spans="1:30" ht="31.5" hidden="1" x14ac:dyDescent="0.25">
      <c r="A223" s="136">
        <v>215</v>
      </c>
      <c r="B223" s="158" t="s">
        <v>102</v>
      </c>
      <c r="C223" s="158" t="s">
        <v>716</v>
      </c>
      <c r="D223" s="282"/>
      <c r="E223" s="270"/>
      <c r="F223" s="270">
        <v>7.57</v>
      </c>
      <c r="G223" s="268"/>
      <c r="H223" s="268"/>
      <c r="I223" s="268">
        <v>25</v>
      </c>
      <c r="J223" s="271" t="e">
        <v>#DIV/0!</v>
      </c>
      <c r="K223" s="271" t="e">
        <v>#DIV/0!</v>
      </c>
      <c r="L223" s="271">
        <v>3.3025099075297226</v>
      </c>
      <c r="M223" s="143">
        <v>0</v>
      </c>
      <c r="N223" s="220">
        <f t="shared" si="39"/>
        <v>0</v>
      </c>
      <c r="O223" s="197">
        <f t="shared" si="40"/>
        <v>0</v>
      </c>
      <c r="P223" s="198">
        <f t="shared" si="48"/>
        <v>0</v>
      </c>
      <c r="Q223" s="198">
        <f t="shared" si="41"/>
        <v>0</v>
      </c>
      <c r="R223" s="197">
        <f t="shared" si="42"/>
        <v>0</v>
      </c>
      <c r="S223" s="198">
        <f t="shared" si="43"/>
        <v>25</v>
      </c>
      <c r="T223" s="198">
        <f t="shared" si="44"/>
        <v>0</v>
      </c>
      <c r="U223" s="198">
        <f t="shared" si="45"/>
        <v>0</v>
      </c>
      <c r="V223" s="197">
        <f t="shared" si="46"/>
        <v>0</v>
      </c>
      <c r="W223" s="198">
        <f t="shared" si="47"/>
        <v>20</v>
      </c>
      <c r="X223" s="222"/>
      <c r="Y223" s="289"/>
      <c r="Z223" s="289"/>
      <c r="AA223" s="287"/>
      <c r="AB223" s="289"/>
      <c r="AC223" s="289"/>
      <c r="AD223" s="343" t="e">
        <f t="shared" si="38"/>
        <v>#DIV/0!</v>
      </c>
    </row>
    <row r="224" spans="1:30" ht="31.5" x14ac:dyDescent="0.25">
      <c r="A224" s="136">
        <v>216</v>
      </c>
      <c r="B224" s="158" t="s">
        <v>717</v>
      </c>
      <c r="C224" s="158" t="s">
        <v>716</v>
      </c>
      <c r="D224" s="282">
        <v>108.1</v>
      </c>
      <c r="E224" s="270">
        <v>108.1</v>
      </c>
      <c r="F224" s="270">
        <v>108.07</v>
      </c>
      <c r="G224" s="268">
        <v>233</v>
      </c>
      <c r="H224" s="268">
        <v>342</v>
      </c>
      <c r="I224" s="268">
        <v>449</v>
      </c>
      <c r="J224" s="271">
        <v>2.1554116558741905</v>
      </c>
      <c r="K224" s="271">
        <v>3.1637372802960222</v>
      </c>
      <c r="L224" s="271">
        <v>4.1547145368742484</v>
      </c>
      <c r="M224" s="143">
        <v>2.8</v>
      </c>
      <c r="N224" s="198">
        <f t="shared" si="39"/>
        <v>12</v>
      </c>
      <c r="O224" s="197">
        <f t="shared" si="40"/>
        <v>12.571999999999997</v>
      </c>
      <c r="P224" s="198">
        <v>2</v>
      </c>
      <c r="Q224" s="198">
        <f t="shared" si="41"/>
        <v>1</v>
      </c>
      <c r="R224" s="197">
        <f t="shared" si="42"/>
        <v>3</v>
      </c>
      <c r="S224" s="198">
        <f t="shared" si="43"/>
        <v>25</v>
      </c>
      <c r="T224" s="198">
        <f t="shared" si="44"/>
        <v>7</v>
      </c>
      <c r="U224" s="198">
        <f t="shared" si="45"/>
        <v>2</v>
      </c>
      <c r="V224" s="197">
        <f t="shared" si="46"/>
        <v>2.4</v>
      </c>
      <c r="W224" s="198">
        <f t="shared" si="47"/>
        <v>20</v>
      </c>
      <c r="X224" s="289">
        <v>12</v>
      </c>
      <c r="Y224" s="289">
        <v>2</v>
      </c>
      <c r="Z224" s="289">
        <v>2</v>
      </c>
      <c r="AA224" s="287">
        <v>4</v>
      </c>
      <c r="AB224" s="289">
        <v>10</v>
      </c>
      <c r="AC224" s="289">
        <v>4</v>
      </c>
      <c r="AD224" s="343">
        <f t="shared" si="38"/>
        <v>40</v>
      </c>
    </row>
    <row r="225" spans="1:30" hidden="1" x14ac:dyDescent="0.25">
      <c r="A225" s="136">
        <v>217</v>
      </c>
      <c r="B225" s="158" t="s">
        <v>444</v>
      </c>
      <c r="C225" s="158" t="s">
        <v>716</v>
      </c>
      <c r="D225" s="282"/>
      <c r="E225" s="270"/>
      <c r="F225" s="270"/>
      <c r="G225" s="268"/>
      <c r="H225" s="268"/>
      <c r="I225" s="268"/>
      <c r="J225" s="271"/>
      <c r="K225" s="271"/>
      <c r="L225" s="271"/>
      <c r="M225" s="143">
        <f t="shared" si="49"/>
        <v>0</v>
      </c>
      <c r="N225" s="198">
        <f t="shared" si="39"/>
        <v>0</v>
      </c>
      <c r="O225" s="197">
        <f t="shared" si="40"/>
        <v>0</v>
      </c>
      <c r="P225" s="198">
        <f t="shared" si="48"/>
        <v>0</v>
      </c>
      <c r="Q225" s="198">
        <f t="shared" si="41"/>
        <v>0</v>
      </c>
      <c r="R225" s="197">
        <f t="shared" si="42"/>
        <v>0</v>
      </c>
      <c r="S225" s="198">
        <f t="shared" si="43"/>
        <v>0</v>
      </c>
      <c r="T225" s="198">
        <f t="shared" si="44"/>
        <v>0</v>
      </c>
      <c r="U225" s="198">
        <f t="shared" si="45"/>
        <v>0</v>
      </c>
      <c r="V225" s="197">
        <f t="shared" si="46"/>
        <v>0</v>
      </c>
      <c r="W225" s="198">
        <f t="shared" si="47"/>
        <v>0</v>
      </c>
      <c r="X225" s="289"/>
      <c r="Y225" s="289"/>
      <c r="Z225" s="289"/>
      <c r="AA225" s="287"/>
      <c r="AB225" s="289"/>
      <c r="AC225" s="289"/>
      <c r="AD225" s="343" t="e">
        <f t="shared" si="38"/>
        <v>#DIV/0!</v>
      </c>
    </row>
    <row r="226" spans="1:30" ht="31.5" hidden="1" x14ac:dyDescent="0.25">
      <c r="A226" s="136">
        <v>218</v>
      </c>
      <c r="B226" s="158" t="s">
        <v>719</v>
      </c>
      <c r="C226" s="158" t="s">
        <v>65</v>
      </c>
      <c r="D226" s="282"/>
      <c r="E226" s="270"/>
      <c r="F226" s="270">
        <v>0</v>
      </c>
      <c r="G226" s="268"/>
      <c r="H226" s="268"/>
      <c r="I226" s="268">
        <v>0</v>
      </c>
      <c r="J226" s="271" t="e">
        <v>#DIV/0!</v>
      </c>
      <c r="K226" s="271" t="e">
        <v>#DIV/0!</v>
      </c>
      <c r="L226" s="271"/>
      <c r="M226" s="143">
        <f t="shared" si="49"/>
        <v>0</v>
      </c>
      <c r="N226" s="198">
        <f t="shared" si="39"/>
        <v>0</v>
      </c>
      <c r="O226" s="197">
        <f t="shared" si="40"/>
        <v>0</v>
      </c>
      <c r="P226" s="198">
        <f t="shared" si="48"/>
        <v>0</v>
      </c>
      <c r="Q226" s="198">
        <f t="shared" si="41"/>
        <v>0</v>
      </c>
      <c r="R226" s="197">
        <f t="shared" si="42"/>
        <v>0</v>
      </c>
      <c r="S226" s="198">
        <f t="shared" si="43"/>
        <v>0</v>
      </c>
      <c r="T226" s="198">
        <f t="shared" si="44"/>
        <v>0</v>
      </c>
      <c r="U226" s="198">
        <f t="shared" si="45"/>
        <v>0</v>
      </c>
      <c r="V226" s="197">
        <f t="shared" si="46"/>
        <v>0</v>
      </c>
      <c r="W226" s="198">
        <f t="shared" si="47"/>
        <v>0</v>
      </c>
      <c r="X226" s="289"/>
      <c r="Y226" s="289"/>
      <c r="Z226" s="289"/>
      <c r="AA226" s="287"/>
      <c r="AB226" s="289"/>
      <c r="AC226" s="289"/>
      <c r="AD226" s="343" t="e">
        <f t="shared" si="38"/>
        <v>#DIV/0!</v>
      </c>
    </row>
    <row r="227" spans="1:30" ht="31.5" hidden="1" x14ac:dyDescent="0.25">
      <c r="A227" s="136">
        <v>219</v>
      </c>
      <c r="B227" s="158" t="s">
        <v>720</v>
      </c>
      <c r="C227" s="158" t="s">
        <v>65</v>
      </c>
      <c r="D227" s="282"/>
      <c r="E227" s="270"/>
      <c r="F227" s="270">
        <v>0</v>
      </c>
      <c r="G227" s="268"/>
      <c r="H227" s="268"/>
      <c r="I227" s="268">
        <v>0</v>
      </c>
      <c r="J227" s="271" t="e">
        <v>#DIV/0!</v>
      </c>
      <c r="K227" s="271" t="e">
        <v>#DIV/0!</v>
      </c>
      <c r="L227" s="271"/>
      <c r="M227" s="143">
        <f t="shared" si="49"/>
        <v>0</v>
      </c>
      <c r="N227" s="198">
        <f t="shared" si="39"/>
        <v>0</v>
      </c>
      <c r="O227" s="197">
        <f t="shared" si="40"/>
        <v>0</v>
      </c>
      <c r="P227" s="198">
        <f t="shared" si="48"/>
        <v>0</v>
      </c>
      <c r="Q227" s="198">
        <f t="shared" si="41"/>
        <v>0</v>
      </c>
      <c r="R227" s="197">
        <f t="shared" si="42"/>
        <v>0</v>
      </c>
      <c r="S227" s="198">
        <f t="shared" si="43"/>
        <v>0</v>
      </c>
      <c r="T227" s="198">
        <f t="shared" si="44"/>
        <v>0</v>
      </c>
      <c r="U227" s="198">
        <f t="shared" si="45"/>
        <v>0</v>
      </c>
      <c r="V227" s="197">
        <f t="shared" si="46"/>
        <v>0</v>
      </c>
      <c r="W227" s="198">
        <f t="shared" si="47"/>
        <v>0</v>
      </c>
      <c r="X227" s="289"/>
      <c r="Y227" s="289"/>
      <c r="Z227" s="289"/>
      <c r="AA227" s="287"/>
      <c r="AB227" s="289"/>
      <c r="AC227" s="289"/>
      <c r="AD227" s="343" t="e">
        <f t="shared" si="38"/>
        <v>#DIV/0!</v>
      </c>
    </row>
    <row r="228" spans="1:30" ht="31.5" hidden="1" x14ac:dyDescent="0.25">
      <c r="A228" s="136">
        <v>220</v>
      </c>
      <c r="B228" s="158" t="s">
        <v>721</v>
      </c>
      <c r="C228" s="158" t="s">
        <v>65</v>
      </c>
      <c r="D228" s="282"/>
      <c r="E228" s="270"/>
      <c r="F228" s="270">
        <v>0</v>
      </c>
      <c r="G228" s="268"/>
      <c r="H228" s="268"/>
      <c r="I228" s="268">
        <v>0</v>
      </c>
      <c r="J228" s="271" t="e">
        <v>#DIV/0!</v>
      </c>
      <c r="K228" s="271" t="e">
        <v>#DIV/0!</v>
      </c>
      <c r="L228" s="271"/>
      <c r="M228" s="143">
        <f t="shared" si="49"/>
        <v>0</v>
      </c>
      <c r="N228" s="198">
        <f t="shared" si="39"/>
        <v>0</v>
      </c>
      <c r="O228" s="197">
        <f t="shared" si="40"/>
        <v>0</v>
      </c>
      <c r="P228" s="198">
        <f t="shared" si="48"/>
        <v>0</v>
      </c>
      <c r="Q228" s="198">
        <f t="shared" si="41"/>
        <v>0</v>
      </c>
      <c r="R228" s="197">
        <f t="shared" si="42"/>
        <v>0</v>
      </c>
      <c r="S228" s="198">
        <f t="shared" si="43"/>
        <v>0</v>
      </c>
      <c r="T228" s="198">
        <f t="shared" si="44"/>
        <v>0</v>
      </c>
      <c r="U228" s="198">
        <f t="shared" si="45"/>
        <v>0</v>
      </c>
      <c r="V228" s="197">
        <f t="shared" si="46"/>
        <v>0</v>
      </c>
      <c r="W228" s="198">
        <f t="shared" si="47"/>
        <v>0</v>
      </c>
      <c r="X228" s="289"/>
      <c r="Y228" s="289"/>
      <c r="Z228" s="289"/>
      <c r="AA228" s="287"/>
      <c r="AB228" s="289"/>
      <c r="AC228" s="289"/>
      <c r="AD228" s="343" t="e">
        <f t="shared" si="38"/>
        <v>#DIV/0!</v>
      </c>
    </row>
    <row r="229" spans="1:30" ht="47.25" hidden="1" x14ac:dyDescent="0.25">
      <c r="A229" s="136">
        <v>221</v>
      </c>
      <c r="B229" s="158" t="s">
        <v>722</v>
      </c>
      <c r="C229" s="158" t="s">
        <v>65</v>
      </c>
      <c r="D229" s="282"/>
      <c r="E229" s="270"/>
      <c r="F229" s="270">
        <v>0</v>
      </c>
      <c r="G229" s="268"/>
      <c r="H229" s="268"/>
      <c r="I229" s="268">
        <v>0</v>
      </c>
      <c r="J229" s="271" t="e">
        <v>#DIV/0!</v>
      </c>
      <c r="K229" s="271" t="e">
        <v>#DIV/0!</v>
      </c>
      <c r="L229" s="271"/>
      <c r="M229" s="143">
        <f t="shared" si="49"/>
        <v>0</v>
      </c>
      <c r="N229" s="198">
        <f t="shared" si="39"/>
        <v>0</v>
      </c>
      <c r="O229" s="197">
        <f t="shared" si="40"/>
        <v>0</v>
      </c>
      <c r="P229" s="198">
        <f t="shared" si="48"/>
        <v>0</v>
      </c>
      <c r="Q229" s="198">
        <f t="shared" si="41"/>
        <v>0</v>
      </c>
      <c r="R229" s="197">
        <f t="shared" si="42"/>
        <v>0</v>
      </c>
      <c r="S229" s="198">
        <f t="shared" si="43"/>
        <v>0</v>
      </c>
      <c r="T229" s="198">
        <f t="shared" si="44"/>
        <v>0</v>
      </c>
      <c r="U229" s="198">
        <f t="shared" si="45"/>
        <v>0</v>
      </c>
      <c r="V229" s="197">
        <f t="shared" si="46"/>
        <v>0</v>
      </c>
      <c r="W229" s="198">
        <f t="shared" si="47"/>
        <v>0</v>
      </c>
      <c r="X229" s="289"/>
      <c r="Y229" s="289"/>
      <c r="Z229" s="289"/>
      <c r="AA229" s="287"/>
      <c r="AB229" s="289"/>
      <c r="AC229" s="289"/>
      <c r="AD229" s="343" t="e">
        <f t="shared" si="38"/>
        <v>#DIV/0!</v>
      </c>
    </row>
    <row r="230" spans="1:30" hidden="1" x14ac:dyDescent="0.25">
      <c r="A230" s="136">
        <v>222</v>
      </c>
      <c r="B230" s="158" t="s">
        <v>2</v>
      </c>
      <c r="C230" s="158" t="s">
        <v>65</v>
      </c>
      <c r="D230" s="282"/>
      <c r="E230" s="270"/>
      <c r="F230" s="270">
        <v>1246.71</v>
      </c>
      <c r="G230" s="268"/>
      <c r="H230" s="268"/>
      <c r="I230" s="268">
        <v>0</v>
      </c>
      <c r="J230" s="271" t="e">
        <v>#DIV/0!</v>
      </c>
      <c r="K230" s="271" t="e">
        <v>#DIV/0!</v>
      </c>
      <c r="L230" s="271">
        <v>0</v>
      </c>
      <c r="M230" s="143">
        <f t="shared" si="49"/>
        <v>0</v>
      </c>
      <c r="N230" s="198">
        <f t="shared" si="39"/>
        <v>0</v>
      </c>
      <c r="O230" s="197">
        <f t="shared" si="40"/>
        <v>0</v>
      </c>
      <c r="P230" s="198">
        <f t="shared" si="48"/>
        <v>0</v>
      </c>
      <c r="Q230" s="198">
        <f t="shared" si="41"/>
        <v>0</v>
      </c>
      <c r="R230" s="197">
        <f t="shared" si="42"/>
        <v>0</v>
      </c>
      <c r="S230" s="198">
        <f t="shared" si="43"/>
        <v>0</v>
      </c>
      <c r="T230" s="198">
        <f t="shared" si="44"/>
        <v>0</v>
      </c>
      <c r="U230" s="198">
        <f t="shared" si="45"/>
        <v>0</v>
      </c>
      <c r="V230" s="197">
        <f t="shared" si="46"/>
        <v>0</v>
      </c>
      <c r="W230" s="198">
        <f t="shared" si="47"/>
        <v>0</v>
      </c>
      <c r="X230" s="289"/>
      <c r="Y230" s="289"/>
      <c r="Z230" s="289"/>
      <c r="AA230" s="287"/>
      <c r="AB230" s="289"/>
      <c r="AC230" s="289"/>
      <c r="AD230" s="343" t="e">
        <f t="shared" si="38"/>
        <v>#DIV/0!</v>
      </c>
    </row>
    <row r="231" spans="1:30" hidden="1" x14ac:dyDescent="0.25">
      <c r="A231" s="136">
        <v>223</v>
      </c>
      <c r="B231" s="158" t="s">
        <v>444</v>
      </c>
      <c r="C231" s="158" t="s">
        <v>65</v>
      </c>
      <c r="D231" s="282"/>
      <c r="E231" s="270"/>
      <c r="F231" s="270"/>
      <c r="G231" s="268"/>
      <c r="H231" s="268"/>
      <c r="I231" s="268"/>
      <c r="J231" s="271"/>
      <c r="K231" s="271"/>
      <c r="L231" s="271"/>
      <c r="M231" s="143">
        <f t="shared" si="49"/>
        <v>0</v>
      </c>
      <c r="N231" s="198">
        <f t="shared" si="39"/>
        <v>0</v>
      </c>
      <c r="O231" s="197">
        <f t="shared" si="40"/>
        <v>0</v>
      </c>
      <c r="P231" s="198">
        <f t="shared" si="48"/>
        <v>0</v>
      </c>
      <c r="Q231" s="198">
        <f t="shared" si="41"/>
        <v>0</v>
      </c>
      <c r="R231" s="197">
        <f t="shared" si="42"/>
        <v>0</v>
      </c>
      <c r="S231" s="198">
        <f t="shared" si="43"/>
        <v>0</v>
      </c>
      <c r="T231" s="198">
        <f t="shared" si="44"/>
        <v>0</v>
      </c>
      <c r="U231" s="198">
        <f t="shared" si="45"/>
        <v>0</v>
      </c>
      <c r="V231" s="197">
        <f t="shared" si="46"/>
        <v>0</v>
      </c>
      <c r="W231" s="198">
        <f t="shared" si="47"/>
        <v>0</v>
      </c>
      <c r="X231" s="289"/>
      <c r="Y231" s="289"/>
      <c r="Z231" s="289"/>
      <c r="AA231" s="287"/>
      <c r="AB231" s="289"/>
      <c r="AC231" s="289"/>
      <c r="AD231" s="343" t="e">
        <f t="shared" si="38"/>
        <v>#DIV/0!</v>
      </c>
    </row>
    <row r="232" spans="1:30" ht="31.5" hidden="1" x14ac:dyDescent="0.25">
      <c r="A232" s="136">
        <v>224</v>
      </c>
      <c r="B232" s="158" t="s">
        <v>696</v>
      </c>
      <c r="C232" s="158" t="s">
        <v>40</v>
      </c>
      <c r="D232" s="282"/>
      <c r="E232" s="270"/>
      <c r="F232" s="270">
        <v>0</v>
      </c>
      <c r="G232" s="268"/>
      <c r="H232" s="268"/>
      <c r="I232" s="268">
        <v>0</v>
      </c>
      <c r="J232" s="271" t="e">
        <v>#DIV/0!</v>
      </c>
      <c r="K232" s="271" t="e">
        <v>#DIV/0!</v>
      </c>
      <c r="L232" s="271"/>
      <c r="M232" s="143">
        <f t="shared" si="49"/>
        <v>0</v>
      </c>
      <c r="N232" s="198">
        <f t="shared" si="39"/>
        <v>0</v>
      </c>
      <c r="O232" s="197">
        <f t="shared" si="40"/>
        <v>0</v>
      </c>
      <c r="P232" s="198">
        <f t="shared" si="48"/>
        <v>0</v>
      </c>
      <c r="Q232" s="198">
        <f t="shared" si="41"/>
        <v>0</v>
      </c>
      <c r="R232" s="197">
        <f t="shared" si="42"/>
        <v>0</v>
      </c>
      <c r="S232" s="198">
        <f t="shared" si="43"/>
        <v>0</v>
      </c>
      <c r="T232" s="198">
        <f t="shared" si="44"/>
        <v>0</v>
      </c>
      <c r="U232" s="198">
        <f t="shared" si="45"/>
        <v>0</v>
      </c>
      <c r="V232" s="197">
        <f t="shared" si="46"/>
        <v>0</v>
      </c>
      <c r="W232" s="198">
        <f t="shared" si="47"/>
        <v>0</v>
      </c>
      <c r="X232" s="289"/>
      <c r="Y232" s="289"/>
      <c r="Z232" s="289"/>
      <c r="AA232" s="287"/>
      <c r="AB232" s="289"/>
      <c r="AC232" s="289"/>
      <c r="AD232" s="343" t="e">
        <f t="shared" si="38"/>
        <v>#DIV/0!</v>
      </c>
    </row>
    <row r="233" spans="1:30" ht="31.5" hidden="1" x14ac:dyDescent="0.25">
      <c r="A233" s="136">
        <v>225</v>
      </c>
      <c r="B233" s="158" t="s">
        <v>655</v>
      </c>
      <c r="C233" s="158" t="s">
        <v>40</v>
      </c>
      <c r="D233" s="282"/>
      <c r="E233" s="270"/>
      <c r="F233" s="270">
        <v>0</v>
      </c>
      <c r="G233" s="268"/>
      <c r="H233" s="268"/>
      <c r="I233" s="268">
        <v>0</v>
      </c>
      <c r="J233" s="271" t="e">
        <v>#DIV/0!</v>
      </c>
      <c r="K233" s="271" t="e">
        <v>#DIV/0!</v>
      </c>
      <c r="L233" s="271"/>
      <c r="M233" s="143">
        <f t="shared" si="49"/>
        <v>0</v>
      </c>
      <c r="N233" s="198">
        <f t="shared" si="39"/>
        <v>0</v>
      </c>
      <c r="O233" s="197">
        <f t="shared" si="40"/>
        <v>0</v>
      </c>
      <c r="P233" s="198">
        <f t="shared" si="48"/>
        <v>0</v>
      </c>
      <c r="Q233" s="198">
        <f t="shared" si="41"/>
        <v>0</v>
      </c>
      <c r="R233" s="197">
        <f t="shared" si="42"/>
        <v>0</v>
      </c>
      <c r="S233" s="198">
        <f t="shared" si="43"/>
        <v>0</v>
      </c>
      <c r="T233" s="198">
        <f t="shared" si="44"/>
        <v>0</v>
      </c>
      <c r="U233" s="198">
        <f t="shared" si="45"/>
        <v>0</v>
      </c>
      <c r="V233" s="197">
        <f t="shared" si="46"/>
        <v>0</v>
      </c>
      <c r="W233" s="198">
        <f t="shared" si="47"/>
        <v>0</v>
      </c>
      <c r="X233" s="289"/>
      <c r="Y233" s="289"/>
      <c r="Z233" s="289"/>
      <c r="AA233" s="287"/>
      <c r="AB233" s="289"/>
      <c r="AC233" s="289"/>
      <c r="AD233" s="343" t="e">
        <f t="shared" si="38"/>
        <v>#DIV/0!</v>
      </c>
    </row>
    <row r="234" spans="1:30" hidden="1" x14ac:dyDescent="0.25">
      <c r="A234" s="136">
        <v>226</v>
      </c>
      <c r="B234" s="158" t="s">
        <v>2</v>
      </c>
      <c r="C234" s="158" t="s">
        <v>40</v>
      </c>
      <c r="D234" s="282"/>
      <c r="E234" s="270"/>
      <c r="F234" s="270">
        <v>0</v>
      </c>
      <c r="G234" s="268"/>
      <c r="H234" s="268"/>
      <c r="I234" s="268">
        <v>0</v>
      </c>
      <c r="J234" s="271" t="e">
        <v>#DIV/0!</v>
      </c>
      <c r="K234" s="271" t="e">
        <v>#DIV/0!</v>
      </c>
      <c r="L234" s="271"/>
      <c r="M234" s="143">
        <f t="shared" si="49"/>
        <v>0</v>
      </c>
      <c r="N234" s="198">
        <f t="shared" si="39"/>
        <v>0</v>
      </c>
      <c r="O234" s="197">
        <f t="shared" si="40"/>
        <v>0</v>
      </c>
      <c r="P234" s="198">
        <f t="shared" si="48"/>
        <v>0</v>
      </c>
      <c r="Q234" s="198">
        <f t="shared" si="41"/>
        <v>0</v>
      </c>
      <c r="R234" s="197">
        <f t="shared" si="42"/>
        <v>0</v>
      </c>
      <c r="S234" s="198">
        <f t="shared" si="43"/>
        <v>0</v>
      </c>
      <c r="T234" s="198">
        <f t="shared" si="44"/>
        <v>0</v>
      </c>
      <c r="U234" s="198">
        <f t="shared" si="45"/>
        <v>0</v>
      </c>
      <c r="V234" s="197">
        <f t="shared" si="46"/>
        <v>0</v>
      </c>
      <c r="W234" s="198">
        <f t="shared" si="47"/>
        <v>0</v>
      </c>
      <c r="X234" s="289"/>
      <c r="Y234" s="289"/>
      <c r="Z234" s="289"/>
      <c r="AA234" s="287"/>
      <c r="AB234" s="289"/>
      <c r="AC234" s="289"/>
      <c r="AD234" s="343" t="e">
        <f t="shared" si="38"/>
        <v>#DIV/0!</v>
      </c>
    </row>
    <row r="235" spans="1:30" ht="31.5" hidden="1" x14ac:dyDescent="0.25">
      <c r="A235" s="136">
        <v>227</v>
      </c>
      <c r="B235" s="158" t="s">
        <v>243</v>
      </c>
      <c r="C235" s="158" t="s">
        <v>40</v>
      </c>
      <c r="D235" s="282"/>
      <c r="E235" s="270"/>
      <c r="F235" s="270">
        <v>0</v>
      </c>
      <c r="G235" s="268"/>
      <c r="H235" s="268"/>
      <c r="I235" s="268">
        <v>0</v>
      </c>
      <c r="J235" s="271" t="e">
        <v>#DIV/0!</v>
      </c>
      <c r="K235" s="271" t="e">
        <v>#DIV/0!</v>
      </c>
      <c r="L235" s="271"/>
      <c r="M235" s="143">
        <f t="shared" si="49"/>
        <v>0</v>
      </c>
      <c r="N235" s="198">
        <f t="shared" si="39"/>
        <v>0</v>
      </c>
      <c r="O235" s="197">
        <f t="shared" si="40"/>
        <v>0</v>
      </c>
      <c r="P235" s="198">
        <f t="shared" si="48"/>
        <v>0</v>
      </c>
      <c r="Q235" s="198">
        <f t="shared" si="41"/>
        <v>0</v>
      </c>
      <c r="R235" s="197">
        <f t="shared" si="42"/>
        <v>0</v>
      </c>
      <c r="S235" s="198">
        <f t="shared" si="43"/>
        <v>0</v>
      </c>
      <c r="T235" s="198">
        <f t="shared" si="44"/>
        <v>0</v>
      </c>
      <c r="U235" s="198">
        <f t="shared" si="45"/>
        <v>0</v>
      </c>
      <c r="V235" s="197">
        <f t="shared" si="46"/>
        <v>0</v>
      </c>
      <c r="W235" s="198">
        <f t="shared" si="47"/>
        <v>0</v>
      </c>
      <c r="X235" s="289"/>
      <c r="Y235" s="289"/>
      <c r="Z235" s="289"/>
      <c r="AA235" s="287"/>
      <c r="AB235" s="289"/>
      <c r="AC235" s="289"/>
      <c r="AD235" s="343" t="e">
        <f t="shared" si="38"/>
        <v>#DIV/0!</v>
      </c>
    </row>
    <row r="236" spans="1:30" hidden="1" x14ac:dyDescent="0.25">
      <c r="A236" s="136">
        <v>228</v>
      </c>
      <c r="B236" s="158" t="s">
        <v>871</v>
      </c>
      <c r="C236" s="158" t="s">
        <v>40</v>
      </c>
      <c r="D236" s="282"/>
      <c r="E236" s="270"/>
      <c r="F236" s="270">
        <v>0</v>
      </c>
      <c r="G236" s="268"/>
      <c r="H236" s="268"/>
      <c r="I236" s="268">
        <v>0</v>
      </c>
      <c r="J236" s="271" t="e">
        <v>#DIV/0!</v>
      </c>
      <c r="K236" s="271" t="e">
        <v>#DIV/0!</v>
      </c>
      <c r="L236" s="271"/>
      <c r="M236" s="143">
        <f t="shared" si="49"/>
        <v>0</v>
      </c>
      <c r="N236" s="198">
        <f t="shared" si="39"/>
        <v>0</v>
      </c>
      <c r="O236" s="197">
        <f t="shared" si="40"/>
        <v>0</v>
      </c>
      <c r="P236" s="198">
        <f t="shared" si="48"/>
        <v>0</v>
      </c>
      <c r="Q236" s="198">
        <f t="shared" si="41"/>
        <v>0</v>
      </c>
      <c r="R236" s="197">
        <f t="shared" si="42"/>
        <v>0</v>
      </c>
      <c r="S236" s="198">
        <f t="shared" si="43"/>
        <v>0</v>
      </c>
      <c r="T236" s="198">
        <f t="shared" si="44"/>
        <v>0</v>
      </c>
      <c r="U236" s="198">
        <f t="shared" si="45"/>
        <v>0</v>
      </c>
      <c r="V236" s="197">
        <f t="shared" si="46"/>
        <v>0</v>
      </c>
      <c r="W236" s="198">
        <f t="shared" si="47"/>
        <v>0</v>
      </c>
      <c r="X236" s="289"/>
      <c r="Y236" s="289"/>
      <c r="Z236" s="289"/>
      <c r="AA236" s="287"/>
      <c r="AB236" s="289"/>
      <c r="AC236" s="289"/>
      <c r="AD236" s="343" t="e">
        <f t="shared" si="38"/>
        <v>#DIV/0!</v>
      </c>
    </row>
    <row r="237" spans="1:30" hidden="1" x14ac:dyDescent="0.25">
      <c r="A237" s="136">
        <v>229</v>
      </c>
      <c r="B237" s="158" t="s">
        <v>444</v>
      </c>
      <c r="C237" s="158" t="s">
        <v>40</v>
      </c>
      <c r="D237" s="282"/>
      <c r="E237" s="270"/>
      <c r="F237" s="270"/>
      <c r="G237" s="268"/>
      <c r="H237" s="268"/>
      <c r="I237" s="268"/>
      <c r="J237" s="271"/>
      <c r="K237" s="271"/>
      <c r="L237" s="271"/>
      <c r="M237" s="143">
        <f t="shared" si="49"/>
        <v>0</v>
      </c>
      <c r="N237" s="198">
        <f t="shared" si="39"/>
        <v>0</v>
      </c>
      <c r="O237" s="197">
        <f t="shared" si="40"/>
        <v>0</v>
      </c>
      <c r="P237" s="198">
        <f t="shared" si="48"/>
        <v>0</v>
      </c>
      <c r="Q237" s="198">
        <f t="shared" si="41"/>
        <v>0</v>
      </c>
      <c r="R237" s="197">
        <f t="shared" si="42"/>
        <v>0</v>
      </c>
      <c r="S237" s="198">
        <f t="shared" si="43"/>
        <v>0</v>
      </c>
      <c r="T237" s="198">
        <f t="shared" si="44"/>
        <v>0</v>
      </c>
      <c r="U237" s="198">
        <f t="shared" si="45"/>
        <v>0</v>
      </c>
      <c r="V237" s="197">
        <f t="shared" si="46"/>
        <v>0</v>
      </c>
      <c r="W237" s="198">
        <f t="shared" si="47"/>
        <v>0</v>
      </c>
      <c r="X237" s="289"/>
      <c r="Y237" s="289"/>
      <c r="Z237" s="289"/>
      <c r="AA237" s="287"/>
      <c r="AB237" s="289"/>
      <c r="AC237" s="289"/>
      <c r="AD237" s="343" t="e">
        <f t="shared" si="38"/>
        <v>#DIV/0!</v>
      </c>
    </row>
    <row r="238" spans="1:30" ht="31.5" hidden="1" x14ac:dyDescent="0.25">
      <c r="A238" s="136">
        <v>230</v>
      </c>
      <c r="B238" s="158" t="s">
        <v>828</v>
      </c>
      <c r="C238" s="158" t="s">
        <v>67</v>
      </c>
      <c r="D238" s="282"/>
      <c r="E238" s="270"/>
      <c r="F238" s="270">
        <v>14952.17</v>
      </c>
      <c r="G238" s="268"/>
      <c r="H238" s="268"/>
      <c r="I238" s="268">
        <v>0</v>
      </c>
      <c r="J238" s="271" t="e">
        <v>#DIV/0!</v>
      </c>
      <c r="K238" s="271" t="e">
        <v>#DIV/0!</v>
      </c>
      <c r="L238" s="271">
        <v>0</v>
      </c>
      <c r="M238" s="143">
        <f t="shared" si="49"/>
        <v>0</v>
      </c>
      <c r="N238" s="198">
        <f t="shared" si="39"/>
        <v>0</v>
      </c>
      <c r="O238" s="197">
        <f t="shared" si="40"/>
        <v>0</v>
      </c>
      <c r="P238" s="198">
        <f t="shared" si="48"/>
        <v>0</v>
      </c>
      <c r="Q238" s="198">
        <f t="shared" si="41"/>
        <v>0</v>
      </c>
      <c r="R238" s="197">
        <f t="shared" si="42"/>
        <v>0</v>
      </c>
      <c r="S238" s="198">
        <f t="shared" si="43"/>
        <v>0</v>
      </c>
      <c r="T238" s="198">
        <f t="shared" si="44"/>
        <v>0</v>
      </c>
      <c r="U238" s="198">
        <f t="shared" si="45"/>
        <v>0</v>
      </c>
      <c r="V238" s="197">
        <f t="shared" si="46"/>
        <v>0</v>
      </c>
      <c r="W238" s="198">
        <f t="shared" si="47"/>
        <v>0</v>
      </c>
      <c r="X238" s="289"/>
      <c r="Y238" s="289"/>
      <c r="Z238" s="289"/>
      <c r="AA238" s="287"/>
      <c r="AB238" s="289"/>
      <c r="AC238" s="289"/>
      <c r="AD238" s="343" t="e">
        <f t="shared" si="38"/>
        <v>#DIV/0!</v>
      </c>
    </row>
    <row r="239" spans="1:30" ht="31.5" hidden="1" x14ac:dyDescent="0.25">
      <c r="A239" s="136">
        <v>231</v>
      </c>
      <c r="B239" s="158" t="s">
        <v>772</v>
      </c>
      <c r="C239" s="158" t="s">
        <v>67</v>
      </c>
      <c r="D239" s="282"/>
      <c r="E239" s="270"/>
      <c r="F239" s="270">
        <v>416.08</v>
      </c>
      <c r="G239" s="268"/>
      <c r="H239" s="268"/>
      <c r="I239" s="268">
        <v>0</v>
      </c>
      <c r="J239" s="271" t="e">
        <v>#DIV/0!</v>
      </c>
      <c r="K239" s="271" t="e">
        <v>#DIV/0!</v>
      </c>
      <c r="L239" s="271">
        <v>0</v>
      </c>
      <c r="M239" s="143">
        <f t="shared" si="49"/>
        <v>0</v>
      </c>
      <c r="N239" s="198">
        <f t="shared" si="39"/>
        <v>0</v>
      </c>
      <c r="O239" s="197">
        <f t="shared" si="40"/>
        <v>0</v>
      </c>
      <c r="P239" s="198">
        <f t="shared" si="48"/>
        <v>0</v>
      </c>
      <c r="Q239" s="198">
        <f t="shared" si="41"/>
        <v>0</v>
      </c>
      <c r="R239" s="197">
        <f t="shared" si="42"/>
        <v>0</v>
      </c>
      <c r="S239" s="198">
        <f t="shared" si="43"/>
        <v>0</v>
      </c>
      <c r="T239" s="198">
        <f t="shared" si="44"/>
        <v>0</v>
      </c>
      <c r="U239" s="198">
        <f t="shared" si="45"/>
        <v>0</v>
      </c>
      <c r="V239" s="197">
        <f t="shared" si="46"/>
        <v>0</v>
      </c>
      <c r="W239" s="198">
        <f t="shared" si="47"/>
        <v>0</v>
      </c>
      <c r="X239" s="289"/>
      <c r="Y239" s="289"/>
      <c r="Z239" s="289"/>
      <c r="AA239" s="287"/>
      <c r="AB239" s="289"/>
      <c r="AC239" s="289"/>
      <c r="AD239" s="343" t="e">
        <f t="shared" si="38"/>
        <v>#DIV/0!</v>
      </c>
    </row>
    <row r="240" spans="1:30" ht="31.5" hidden="1" x14ac:dyDescent="0.25">
      <c r="A240" s="136">
        <v>232</v>
      </c>
      <c r="B240" s="158" t="s">
        <v>106</v>
      </c>
      <c r="C240" s="158" t="s">
        <v>67</v>
      </c>
      <c r="D240" s="282"/>
      <c r="E240" s="270"/>
      <c r="F240" s="270">
        <v>0</v>
      </c>
      <c r="G240" s="268"/>
      <c r="H240" s="268"/>
      <c r="I240" s="268">
        <v>0</v>
      </c>
      <c r="J240" s="271" t="e">
        <v>#DIV/0!</v>
      </c>
      <c r="K240" s="271" t="e">
        <v>#DIV/0!</v>
      </c>
      <c r="L240" s="271"/>
      <c r="M240" s="143">
        <f t="shared" si="49"/>
        <v>0</v>
      </c>
      <c r="N240" s="198">
        <f t="shared" si="39"/>
        <v>0</v>
      </c>
      <c r="O240" s="197">
        <f t="shared" si="40"/>
        <v>0</v>
      </c>
      <c r="P240" s="198">
        <f t="shared" si="48"/>
        <v>0</v>
      </c>
      <c r="Q240" s="198">
        <f t="shared" si="41"/>
        <v>0</v>
      </c>
      <c r="R240" s="197">
        <f t="shared" si="42"/>
        <v>0</v>
      </c>
      <c r="S240" s="198">
        <f t="shared" si="43"/>
        <v>0</v>
      </c>
      <c r="T240" s="198">
        <f t="shared" si="44"/>
        <v>0</v>
      </c>
      <c r="U240" s="198">
        <f t="shared" si="45"/>
        <v>0</v>
      </c>
      <c r="V240" s="197">
        <f t="shared" si="46"/>
        <v>0</v>
      </c>
      <c r="W240" s="198">
        <f t="shared" si="47"/>
        <v>0</v>
      </c>
      <c r="X240" s="289"/>
      <c r="Y240" s="289"/>
      <c r="Z240" s="289"/>
      <c r="AA240" s="287"/>
      <c r="AB240" s="289"/>
      <c r="AC240" s="289"/>
      <c r="AD240" s="343" t="e">
        <f t="shared" si="38"/>
        <v>#DIV/0!</v>
      </c>
    </row>
    <row r="241" spans="1:30" ht="31.5" hidden="1" x14ac:dyDescent="0.25">
      <c r="A241" s="136">
        <v>233</v>
      </c>
      <c r="B241" s="158" t="s">
        <v>774</v>
      </c>
      <c r="C241" s="158" t="s">
        <v>67</v>
      </c>
      <c r="D241" s="282"/>
      <c r="E241" s="270"/>
      <c r="F241" s="270">
        <v>0</v>
      </c>
      <c r="G241" s="268"/>
      <c r="H241" s="268"/>
      <c r="I241" s="268">
        <v>0</v>
      </c>
      <c r="J241" s="271" t="e">
        <v>#DIV/0!</v>
      </c>
      <c r="K241" s="271" t="e">
        <v>#DIV/0!</v>
      </c>
      <c r="L241" s="271"/>
      <c r="M241" s="143">
        <f t="shared" si="49"/>
        <v>0</v>
      </c>
      <c r="N241" s="198">
        <f t="shared" si="39"/>
        <v>0</v>
      </c>
      <c r="O241" s="197">
        <f t="shared" si="40"/>
        <v>0</v>
      </c>
      <c r="P241" s="198">
        <f t="shared" si="48"/>
        <v>0</v>
      </c>
      <c r="Q241" s="198">
        <f t="shared" si="41"/>
        <v>0</v>
      </c>
      <c r="R241" s="197">
        <f t="shared" si="42"/>
        <v>0</v>
      </c>
      <c r="S241" s="198">
        <f t="shared" si="43"/>
        <v>0</v>
      </c>
      <c r="T241" s="198">
        <f t="shared" si="44"/>
        <v>0</v>
      </c>
      <c r="U241" s="198">
        <f t="shared" si="45"/>
        <v>0</v>
      </c>
      <c r="V241" s="197">
        <f t="shared" si="46"/>
        <v>0</v>
      </c>
      <c r="W241" s="198">
        <f t="shared" si="47"/>
        <v>0</v>
      </c>
      <c r="X241" s="289"/>
      <c r="Y241" s="289"/>
      <c r="Z241" s="289"/>
      <c r="AA241" s="287"/>
      <c r="AB241" s="289"/>
      <c r="AC241" s="289"/>
      <c r="AD241" s="343" t="e">
        <f t="shared" si="38"/>
        <v>#DIV/0!</v>
      </c>
    </row>
    <row r="242" spans="1:30" hidden="1" x14ac:dyDescent="0.25">
      <c r="A242" s="136">
        <v>234</v>
      </c>
      <c r="B242" s="158" t="s">
        <v>444</v>
      </c>
      <c r="C242" s="158" t="s">
        <v>67</v>
      </c>
      <c r="D242" s="282"/>
      <c r="E242" s="270"/>
      <c r="F242" s="270"/>
      <c r="G242" s="268"/>
      <c r="H242" s="268"/>
      <c r="I242" s="268"/>
      <c r="J242" s="271"/>
      <c r="K242" s="271"/>
      <c r="L242" s="271"/>
      <c r="M242" s="143">
        <f t="shared" si="49"/>
        <v>0</v>
      </c>
      <c r="N242" s="198">
        <f t="shared" si="39"/>
        <v>0</v>
      </c>
      <c r="O242" s="197">
        <f t="shared" si="40"/>
        <v>0</v>
      </c>
      <c r="P242" s="198">
        <f t="shared" si="48"/>
        <v>0</v>
      </c>
      <c r="Q242" s="198">
        <f t="shared" si="41"/>
        <v>0</v>
      </c>
      <c r="R242" s="197">
        <f t="shared" si="42"/>
        <v>0</v>
      </c>
      <c r="S242" s="198">
        <f t="shared" si="43"/>
        <v>0</v>
      </c>
      <c r="T242" s="198">
        <f t="shared" si="44"/>
        <v>0</v>
      </c>
      <c r="U242" s="198">
        <f t="shared" si="45"/>
        <v>0</v>
      </c>
      <c r="V242" s="197">
        <f t="shared" si="46"/>
        <v>0</v>
      </c>
      <c r="W242" s="198">
        <f t="shared" si="47"/>
        <v>0</v>
      </c>
      <c r="X242" s="289"/>
      <c r="Y242" s="289"/>
      <c r="Z242" s="289"/>
      <c r="AA242" s="287"/>
      <c r="AB242" s="289"/>
      <c r="AC242" s="289"/>
      <c r="AD242" s="343" t="e">
        <f t="shared" si="38"/>
        <v>#DIV/0!</v>
      </c>
    </row>
    <row r="243" spans="1:30" ht="31.5" hidden="1" x14ac:dyDescent="0.25">
      <c r="A243" s="136">
        <v>235</v>
      </c>
      <c r="B243" s="158" t="s">
        <v>775</v>
      </c>
      <c r="C243" s="158" t="s">
        <v>69</v>
      </c>
      <c r="D243" s="282"/>
      <c r="E243" s="270"/>
      <c r="F243" s="270">
        <v>0</v>
      </c>
      <c r="G243" s="268"/>
      <c r="H243" s="268"/>
      <c r="I243" s="268">
        <v>0</v>
      </c>
      <c r="J243" s="271" t="e">
        <v>#DIV/0!</v>
      </c>
      <c r="K243" s="271" t="e">
        <v>#DIV/0!</v>
      </c>
      <c r="L243" s="271"/>
      <c r="M243" s="143">
        <f t="shared" si="49"/>
        <v>0</v>
      </c>
      <c r="N243" s="198">
        <f t="shared" si="39"/>
        <v>0</v>
      </c>
      <c r="O243" s="197">
        <f t="shared" si="40"/>
        <v>0</v>
      </c>
      <c r="P243" s="198">
        <f t="shared" si="48"/>
        <v>0</v>
      </c>
      <c r="Q243" s="198">
        <f t="shared" si="41"/>
        <v>0</v>
      </c>
      <c r="R243" s="197">
        <f t="shared" si="42"/>
        <v>0</v>
      </c>
      <c r="S243" s="198">
        <f t="shared" si="43"/>
        <v>0</v>
      </c>
      <c r="T243" s="198">
        <f t="shared" si="44"/>
        <v>0</v>
      </c>
      <c r="U243" s="198">
        <f t="shared" si="45"/>
        <v>0</v>
      </c>
      <c r="V243" s="197">
        <f t="shared" si="46"/>
        <v>0</v>
      </c>
      <c r="W243" s="198">
        <f t="shared" si="47"/>
        <v>0</v>
      </c>
      <c r="X243" s="289"/>
      <c r="Y243" s="289"/>
      <c r="Z243" s="289"/>
      <c r="AA243" s="287"/>
      <c r="AB243" s="289"/>
      <c r="AC243" s="289"/>
      <c r="AD243" s="343" t="e">
        <f t="shared" si="38"/>
        <v>#DIV/0!</v>
      </c>
    </row>
    <row r="244" spans="1:30" hidden="1" x14ac:dyDescent="0.25">
      <c r="A244" s="136">
        <v>236</v>
      </c>
      <c r="B244" s="158" t="s">
        <v>2</v>
      </c>
      <c r="C244" s="158" t="s">
        <v>69</v>
      </c>
      <c r="D244" s="282"/>
      <c r="E244" s="270"/>
      <c r="F244" s="270">
        <v>0</v>
      </c>
      <c r="G244" s="268"/>
      <c r="H244" s="268"/>
      <c r="I244" s="268">
        <v>0</v>
      </c>
      <c r="J244" s="271" t="e">
        <v>#DIV/0!</v>
      </c>
      <c r="K244" s="271" t="e">
        <v>#DIV/0!</v>
      </c>
      <c r="L244" s="271"/>
      <c r="M244" s="143">
        <f t="shared" si="49"/>
        <v>0</v>
      </c>
      <c r="N244" s="198">
        <f t="shared" si="39"/>
        <v>0</v>
      </c>
      <c r="O244" s="197">
        <f t="shared" si="40"/>
        <v>0</v>
      </c>
      <c r="P244" s="198">
        <f t="shared" si="48"/>
        <v>0</v>
      </c>
      <c r="Q244" s="198">
        <f t="shared" si="41"/>
        <v>0</v>
      </c>
      <c r="R244" s="197">
        <f t="shared" si="42"/>
        <v>0</v>
      </c>
      <c r="S244" s="198">
        <f t="shared" si="43"/>
        <v>0</v>
      </c>
      <c r="T244" s="198">
        <f t="shared" si="44"/>
        <v>0</v>
      </c>
      <c r="U244" s="198">
        <f t="shared" si="45"/>
        <v>0</v>
      </c>
      <c r="V244" s="197">
        <f t="shared" si="46"/>
        <v>0</v>
      </c>
      <c r="W244" s="198">
        <f t="shared" si="47"/>
        <v>0</v>
      </c>
      <c r="X244" s="289"/>
      <c r="Y244" s="289"/>
      <c r="Z244" s="289"/>
      <c r="AA244" s="287"/>
      <c r="AB244" s="289"/>
      <c r="AC244" s="289"/>
      <c r="AD244" s="343" t="e">
        <f t="shared" si="38"/>
        <v>#DIV/0!</v>
      </c>
    </row>
    <row r="245" spans="1:30" ht="31.5" hidden="1" x14ac:dyDescent="0.25">
      <c r="A245" s="136">
        <v>237</v>
      </c>
      <c r="B245" s="158" t="s">
        <v>108</v>
      </c>
      <c r="C245" s="158" t="s">
        <v>69</v>
      </c>
      <c r="D245" s="282"/>
      <c r="E245" s="270"/>
      <c r="F245" s="270">
        <v>0</v>
      </c>
      <c r="G245" s="268"/>
      <c r="H245" s="268"/>
      <c r="I245" s="268">
        <v>0</v>
      </c>
      <c r="J245" s="271" t="e">
        <v>#DIV/0!</v>
      </c>
      <c r="K245" s="271" t="e">
        <v>#DIV/0!</v>
      </c>
      <c r="L245" s="271"/>
      <c r="M245" s="143">
        <f t="shared" si="49"/>
        <v>0</v>
      </c>
      <c r="N245" s="198">
        <f t="shared" si="39"/>
        <v>0</v>
      </c>
      <c r="O245" s="197">
        <f t="shared" si="40"/>
        <v>0</v>
      </c>
      <c r="P245" s="198">
        <f t="shared" si="48"/>
        <v>0</v>
      </c>
      <c r="Q245" s="198">
        <f t="shared" si="41"/>
        <v>0</v>
      </c>
      <c r="R245" s="197">
        <f t="shared" si="42"/>
        <v>0</v>
      </c>
      <c r="S245" s="198">
        <f t="shared" si="43"/>
        <v>0</v>
      </c>
      <c r="T245" s="198">
        <f t="shared" si="44"/>
        <v>0</v>
      </c>
      <c r="U245" s="198">
        <f t="shared" si="45"/>
        <v>0</v>
      </c>
      <c r="V245" s="197">
        <f t="shared" si="46"/>
        <v>0</v>
      </c>
      <c r="W245" s="198">
        <f t="shared" si="47"/>
        <v>0</v>
      </c>
      <c r="X245" s="289"/>
      <c r="Y245" s="289"/>
      <c r="Z245" s="289"/>
      <c r="AA245" s="287"/>
      <c r="AB245" s="289"/>
      <c r="AC245" s="289"/>
      <c r="AD245" s="343" t="e">
        <f t="shared" si="38"/>
        <v>#DIV/0!</v>
      </c>
    </row>
    <row r="246" spans="1:30" ht="31.5" hidden="1" x14ac:dyDescent="0.25">
      <c r="A246" s="136">
        <v>238</v>
      </c>
      <c r="B246" s="158" t="s">
        <v>280</v>
      </c>
      <c r="C246" s="158" t="s">
        <v>69</v>
      </c>
      <c r="D246" s="282"/>
      <c r="E246" s="270"/>
      <c r="F246" s="270">
        <v>0</v>
      </c>
      <c r="G246" s="268"/>
      <c r="H246" s="268"/>
      <c r="I246" s="268">
        <v>0</v>
      </c>
      <c r="J246" s="271" t="e">
        <v>#DIV/0!</v>
      </c>
      <c r="K246" s="271" t="e">
        <v>#DIV/0!</v>
      </c>
      <c r="L246" s="271"/>
      <c r="M246" s="143">
        <f t="shared" si="49"/>
        <v>0</v>
      </c>
      <c r="N246" s="198">
        <f t="shared" si="39"/>
        <v>0</v>
      </c>
      <c r="O246" s="197">
        <f t="shared" si="40"/>
        <v>0</v>
      </c>
      <c r="P246" s="198">
        <f t="shared" si="48"/>
        <v>0</v>
      </c>
      <c r="Q246" s="198">
        <f t="shared" si="41"/>
        <v>0</v>
      </c>
      <c r="R246" s="197">
        <f t="shared" si="42"/>
        <v>0</v>
      </c>
      <c r="S246" s="198">
        <f t="shared" si="43"/>
        <v>0</v>
      </c>
      <c r="T246" s="198">
        <f t="shared" si="44"/>
        <v>0</v>
      </c>
      <c r="U246" s="198">
        <f t="shared" si="45"/>
        <v>0</v>
      </c>
      <c r="V246" s="197">
        <f t="shared" si="46"/>
        <v>0</v>
      </c>
      <c r="W246" s="198">
        <f t="shared" si="47"/>
        <v>0</v>
      </c>
      <c r="X246" s="289"/>
      <c r="Y246" s="289"/>
      <c r="Z246" s="289"/>
      <c r="AA246" s="287"/>
      <c r="AB246" s="289"/>
      <c r="AC246" s="289"/>
      <c r="AD246" s="343" t="e">
        <f t="shared" si="38"/>
        <v>#DIV/0!</v>
      </c>
    </row>
    <row r="247" spans="1:30" ht="31.5" hidden="1" x14ac:dyDescent="0.25">
      <c r="A247" s="136">
        <v>239</v>
      </c>
      <c r="B247" s="158" t="s">
        <v>107</v>
      </c>
      <c r="C247" s="158" t="s">
        <v>69</v>
      </c>
      <c r="D247" s="282"/>
      <c r="E247" s="270"/>
      <c r="F247" s="270">
        <v>0</v>
      </c>
      <c r="G247" s="268"/>
      <c r="H247" s="268"/>
      <c r="I247" s="268">
        <v>0</v>
      </c>
      <c r="J247" s="271" t="e">
        <v>#DIV/0!</v>
      </c>
      <c r="K247" s="271" t="e">
        <v>#DIV/0!</v>
      </c>
      <c r="L247" s="271"/>
      <c r="M247" s="143">
        <f t="shared" si="49"/>
        <v>0</v>
      </c>
      <c r="N247" s="198">
        <f t="shared" si="39"/>
        <v>0</v>
      </c>
      <c r="O247" s="197">
        <f t="shared" si="40"/>
        <v>0</v>
      </c>
      <c r="P247" s="198">
        <f t="shared" si="48"/>
        <v>0</v>
      </c>
      <c r="Q247" s="198">
        <f t="shared" si="41"/>
        <v>0</v>
      </c>
      <c r="R247" s="197">
        <f t="shared" si="42"/>
        <v>0</v>
      </c>
      <c r="S247" s="198">
        <f t="shared" si="43"/>
        <v>0</v>
      </c>
      <c r="T247" s="198">
        <f t="shared" si="44"/>
        <v>0</v>
      </c>
      <c r="U247" s="198">
        <f t="shared" si="45"/>
        <v>0</v>
      </c>
      <c r="V247" s="197">
        <f t="shared" si="46"/>
        <v>0</v>
      </c>
      <c r="W247" s="198">
        <f t="shared" si="47"/>
        <v>0</v>
      </c>
      <c r="X247" s="289"/>
      <c r="Y247" s="289"/>
      <c r="Z247" s="289"/>
      <c r="AA247" s="287"/>
      <c r="AB247" s="289"/>
      <c r="AC247" s="289"/>
      <c r="AD247" s="343" t="e">
        <f t="shared" si="38"/>
        <v>#DIV/0!</v>
      </c>
    </row>
    <row r="248" spans="1:30" ht="31.5" hidden="1" x14ac:dyDescent="0.25">
      <c r="A248" s="136">
        <v>240</v>
      </c>
      <c r="B248" s="158" t="s">
        <v>776</v>
      </c>
      <c r="C248" s="158" t="s">
        <v>69</v>
      </c>
      <c r="D248" s="282"/>
      <c r="E248" s="270"/>
      <c r="F248" s="270">
        <v>0</v>
      </c>
      <c r="G248" s="268"/>
      <c r="H248" s="268"/>
      <c r="I248" s="268">
        <v>0</v>
      </c>
      <c r="J248" s="271" t="e">
        <v>#DIV/0!</v>
      </c>
      <c r="K248" s="271" t="e">
        <v>#DIV/0!</v>
      </c>
      <c r="L248" s="271"/>
      <c r="M248" s="143">
        <f t="shared" si="49"/>
        <v>0</v>
      </c>
      <c r="N248" s="198">
        <f t="shared" si="39"/>
        <v>0</v>
      </c>
      <c r="O248" s="197">
        <f t="shared" si="40"/>
        <v>0</v>
      </c>
      <c r="P248" s="198">
        <f t="shared" si="48"/>
        <v>0</v>
      </c>
      <c r="Q248" s="198">
        <f t="shared" si="41"/>
        <v>0</v>
      </c>
      <c r="R248" s="197">
        <f t="shared" si="42"/>
        <v>0</v>
      </c>
      <c r="S248" s="198">
        <f t="shared" si="43"/>
        <v>0</v>
      </c>
      <c r="T248" s="198">
        <f t="shared" si="44"/>
        <v>0</v>
      </c>
      <c r="U248" s="198">
        <f t="shared" si="45"/>
        <v>0</v>
      </c>
      <c r="V248" s="197">
        <f t="shared" si="46"/>
        <v>0</v>
      </c>
      <c r="W248" s="198">
        <f t="shared" si="47"/>
        <v>0</v>
      </c>
      <c r="X248" s="289"/>
      <c r="Y248" s="289"/>
      <c r="Z248" s="289"/>
      <c r="AA248" s="287"/>
      <c r="AB248" s="289"/>
      <c r="AC248" s="289"/>
      <c r="AD248" s="343" t="e">
        <f t="shared" si="38"/>
        <v>#DIV/0!</v>
      </c>
    </row>
    <row r="249" spans="1:30" ht="31.5" hidden="1" x14ac:dyDescent="0.25">
      <c r="A249" s="136">
        <v>241</v>
      </c>
      <c r="B249" s="158" t="s">
        <v>109</v>
      </c>
      <c r="C249" s="158" t="s">
        <v>69</v>
      </c>
      <c r="D249" s="282"/>
      <c r="E249" s="270"/>
      <c r="F249" s="270">
        <v>0</v>
      </c>
      <c r="G249" s="268"/>
      <c r="H249" s="268"/>
      <c r="I249" s="268">
        <v>0</v>
      </c>
      <c r="J249" s="271" t="e">
        <v>#DIV/0!</v>
      </c>
      <c r="K249" s="271" t="e">
        <v>#DIV/0!</v>
      </c>
      <c r="L249" s="271"/>
      <c r="M249" s="143">
        <f t="shared" si="49"/>
        <v>0</v>
      </c>
      <c r="N249" s="198">
        <f t="shared" si="39"/>
        <v>0</v>
      </c>
      <c r="O249" s="197">
        <f t="shared" si="40"/>
        <v>0</v>
      </c>
      <c r="P249" s="198">
        <f t="shared" si="48"/>
        <v>0</v>
      </c>
      <c r="Q249" s="198">
        <f t="shared" si="41"/>
        <v>0</v>
      </c>
      <c r="R249" s="197">
        <f t="shared" si="42"/>
        <v>0</v>
      </c>
      <c r="S249" s="198">
        <f t="shared" si="43"/>
        <v>0</v>
      </c>
      <c r="T249" s="198">
        <f t="shared" si="44"/>
        <v>0</v>
      </c>
      <c r="U249" s="198">
        <f t="shared" si="45"/>
        <v>0</v>
      </c>
      <c r="V249" s="197">
        <f t="shared" si="46"/>
        <v>0</v>
      </c>
      <c r="W249" s="198">
        <f t="shared" si="47"/>
        <v>0</v>
      </c>
      <c r="X249" s="289"/>
      <c r="Y249" s="289"/>
      <c r="Z249" s="289"/>
      <c r="AA249" s="287"/>
      <c r="AB249" s="289"/>
      <c r="AC249" s="289"/>
      <c r="AD249" s="343" t="e">
        <f t="shared" si="38"/>
        <v>#DIV/0!</v>
      </c>
    </row>
    <row r="250" spans="1:30" hidden="1" x14ac:dyDescent="0.25">
      <c r="A250" s="136">
        <v>242</v>
      </c>
      <c r="B250" s="158" t="s">
        <v>444</v>
      </c>
      <c r="C250" s="158" t="s">
        <v>69</v>
      </c>
      <c r="D250" s="282"/>
      <c r="E250" s="270"/>
      <c r="F250" s="270"/>
      <c r="G250" s="268"/>
      <c r="H250" s="268"/>
      <c r="I250" s="268"/>
      <c r="J250" s="271"/>
      <c r="K250" s="271"/>
      <c r="L250" s="271"/>
      <c r="M250" s="143">
        <f t="shared" si="49"/>
        <v>0</v>
      </c>
      <c r="N250" s="198">
        <f t="shared" si="39"/>
        <v>0</v>
      </c>
      <c r="O250" s="197">
        <f t="shared" si="40"/>
        <v>0</v>
      </c>
      <c r="P250" s="198">
        <f t="shared" si="48"/>
        <v>0</v>
      </c>
      <c r="Q250" s="198">
        <f t="shared" si="41"/>
        <v>0</v>
      </c>
      <c r="R250" s="197">
        <f t="shared" si="42"/>
        <v>0</v>
      </c>
      <c r="S250" s="198">
        <f t="shared" si="43"/>
        <v>0</v>
      </c>
      <c r="T250" s="198">
        <f t="shared" si="44"/>
        <v>0</v>
      </c>
      <c r="U250" s="198">
        <f t="shared" si="45"/>
        <v>0</v>
      </c>
      <c r="V250" s="197">
        <f t="shared" si="46"/>
        <v>0</v>
      </c>
      <c r="W250" s="198">
        <f t="shared" si="47"/>
        <v>0</v>
      </c>
      <c r="X250" s="289"/>
      <c r="Y250" s="289"/>
      <c r="Z250" s="289"/>
      <c r="AA250" s="287"/>
      <c r="AB250" s="289"/>
      <c r="AC250" s="289"/>
      <c r="AD250" s="343" t="e">
        <f t="shared" si="38"/>
        <v>#DIV/0!</v>
      </c>
    </row>
    <row r="251" spans="1:30" ht="47.25" hidden="1" x14ac:dyDescent="0.25">
      <c r="A251" s="136">
        <v>243</v>
      </c>
      <c r="B251" s="158" t="s">
        <v>124</v>
      </c>
      <c r="C251" s="158" t="s">
        <v>270</v>
      </c>
      <c r="D251" s="282"/>
      <c r="E251" s="270"/>
      <c r="F251" s="270">
        <v>0</v>
      </c>
      <c r="G251" s="268"/>
      <c r="H251" s="268"/>
      <c r="I251" s="268">
        <v>0</v>
      </c>
      <c r="J251" s="271" t="e">
        <v>#DIV/0!</v>
      </c>
      <c r="K251" s="271" t="e">
        <v>#DIV/0!</v>
      </c>
      <c r="L251" s="271"/>
      <c r="M251" s="143">
        <f t="shared" si="49"/>
        <v>0</v>
      </c>
      <c r="N251" s="198">
        <f t="shared" si="39"/>
        <v>0</v>
      </c>
      <c r="O251" s="197">
        <f t="shared" si="40"/>
        <v>0</v>
      </c>
      <c r="P251" s="198">
        <f t="shared" si="48"/>
        <v>0</v>
      </c>
      <c r="Q251" s="198">
        <f t="shared" si="41"/>
        <v>0</v>
      </c>
      <c r="R251" s="197">
        <f t="shared" si="42"/>
        <v>0</v>
      </c>
      <c r="S251" s="198">
        <f t="shared" si="43"/>
        <v>0</v>
      </c>
      <c r="T251" s="198">
        <f t="shared" si="44"/>
        <v>0</v>
      </c>
      <c r="U251" s="198">
        <f t="shared" si="45"/>
        <v>0</v>
      </c>
      <c r="V251" s="197">
        <f t="shared" si="46"/>
        <v>0</v>
      </c>
      <c r="W251" s="198">
        <f t="shared" si="47"/>
        <v>0</v>
      </c>
      <c r="X251" s="289"/>
      <c r="Y251" s="289"/>
      <c r="Z251" s="289"/>
      <c r="AA251" s="287"/>
      <c r="AB251" s="289"/>
      <c r="AC251" s="289"/>
      <c r="AD251" s="343" t="e">
        <f t="shared" si="38"/>
        <v>#DIV/0!</v>
      </c>
    </row>
    <row r="252" spans="1:30" hidden="1" x14ac:dyDescent="0.25">
      <c r="A252" s="136">
        <v>244</v>
      </c>
      <c r="B252" s="158" t="s">
        <v>2</v>
      </c>
      <c r="C252" s="158" t="s">
        <v>270</v>
      </c>
      <c r="D252" s="282"/>
      <c r="E252" s="270"/>
      <c r="F252" s="270">
        <v>0</v>
      </c>
      <c r="G252" s="268"/>
      <c r="H252" s="268"/>
      <c r="I252" s="268">
        <v>0</v>
      </c>
      <c r="J252" s="271" t="e">
        <v>#DIV/0!</v>
      </c>
      <c r="K252" s="271" t="e">
        <v>#DIV/0!</v>
      </c>
      <c r="L252" s="271"/>
      <c r="M252" s="143">
        <f t="shared" si="49"/>
        <v>0</v>
      </c>
      <c r="N252" s="198">
        <f t="shared" si="39"/>
        <v>0</v>
      </c>
      <c r="O252" s="197">
        <f t="shared" si="40"/>
        <v>0</v>
      </c>
      <c r="P252" s="198">
        <f t="shared" si="48"/>
        <v>0</v>
      </c>
      <c r="Q252" s="198">
        <f t="shared" si="41"/>
        <v>0</v>
      </c>
      <c r="R252" s="197">
        <f t="shared" si="42"/>
        <v>0</v>
      </c>
      <c r="S252" s="198">
        <f t="shared" si="43"/>
        <v>0</v>
      </c>
      <c r="T252" s="198">
        <f t="shared" si="44"/>
        <v>0</v>
      </c>
      <c r="U252" s="198">
        <f t="shared" si="45"/>
        <v>0</v>
      </c>
      <c r="V252" s="197">
        <f t="shared" si="46"/>
        <v>0</v>
      </c>
      <c r="W252" s="198">
        <f t="shared" si="47"/>
        <v>0</v>
      </c>
      <c r="X252" s="289"/>
      <c r="Y252" s="289"/>
      <c r="Z252" s="289"/>
      <c r="AA252" s="287"/>
      <c r="AB252" s="289"/>
      <c r="AC252" s="289"/>
      <c r="AD252" s="343" t="e">
        <f t="shared" si="38"/>
        <v>#DIV/0!</v>
      </c>
    </row>
    <row r="253" spans="1:30" ht="47.25" hidden="1" x14ac:dyDescent="0.25">
      <c r="A253" s="136">
        <v>245</v>
      </c>
      <c r="B253" s="158" t="s">
        <v>86</v>
      </c>
      <c r="C253" s="158" t="s">
        <v>270</v>
      </c>
      <c r="D253" s="282"/>
      <c r="E253" s="270"/>
      <c r="F253" s="270">
        <v>0</v>
      </c>
      <c r="G253" s="268"/>
      <c r="H253" s="268"/>
      <c r="I253" s="268">
        <v>0</v>
      </c>
      <c r="J253" s="271" t="e">
        <v>#DIV/0!</v>
      </c>
      <c r="K253" s="271" t="e">
        <v>#DIV/0!</v>
      </c>
      <c r="L253" s="271"/>
      <c r="M253" s="143">
        <f t="shared" si="49"/>
        <v>0</v>
      </c>
      <c r="N253" s="198">
        <f t="shared" si="39"/>
        <v>0</v>
      </c>
      <c r="O253" s="197">
        <f t="shared" si="40"/>
        <v>0</v>
      </c>
      <c r="P253" s="198">
        <f t="shared" si="48"/>
        <v>0</v>
      </c>
      <c r="Q253" s="198">
        <f t="shared" si="41"/>
        <v>0</v>
      </c>
      <c r="R253" s="197">
        <f t="shared" si="42"/>
        <v>0</v>
      </c>
      <c r="S253" s="198">
        <f t="shared" si="43"/>
        <v>0</v>
      </c>
      <c r="T253" s="198">
        <f t="shared" si="44"/>
        <v>0</v>
      </c>
      <c r="U253" s="198">
        <f t="shared" si="45"/>
        <v>0</v>
      </c>
      <c r="V253" s="197">
        <f t="shared" si="46"/>
        <v>0</v>
      </c>
      <c r="W253" s="198">
        <f t="shared" si="47"/>
        <v>0</v>
      </c>
      <c r="X253" s="289"/>
      <c r="Y253" s="289"/>
      <c r="Z253" s="289"/>
      <c r="AA253" s="287"/>
      <c r="AB253" s="289"/>
      <c r="AC253" s="289"/>
      <c r="AD253" s="343" t="e">
        <f t="shared" si="38"/>
        <v>#DIV/0!</v>
      </c>
    </row>
    <row r="254" spans="1:30" hidden="1" x14ac:dyDescent="0.25">
      <c r="A254" s="136">
        <v>246</v>
      </c>
      <c r="B254" s="158" t="s">
        <v>444</v>
      </c>
      <c r="C254" s="158" t="s">
        <v>270</v>
      </c>
      <c r="D254" s="282"/>
      <c r="E254" s="270"/>
      <c r="F254" s="270"/>
      <c r="G254" s="268"/>
      <c r="H254" s="268"/>
      <c r="I254" s="268"/>
      <c r="J254" s="271"/>
      <c r="K254" s="271"/>
      <c r="L254" s="271"/>
      <c r="M254" s="143">
        <f t="shared" si="49"/>
        <v>0</v>
      </c>
      <c r="N254" s="198">
        <f t="shared" si="39"/>
        <v>0</v>
      </c>
      <c r="O254" s="197">
        <f t="shared" si="40"/>
        <v>0</v>
      </c>
      <c r="P254" s="198">
        <f t="shared" si="48"/>
        <v>0</v>
      </c>
      <c r="Q254" s="198">
        <f t="shared" si="41"/>
        <v>0</v>
      </c>
      <c r="R254" s="197">
        <f t="shared" si="42"/>
        <v>0</v>
      </c>
      <c r="S254" s="198">
        <f t="shared" si="43"/>
        <v>0</v>
      </c>
      <c r="T254" s="198">
        <f t="shared" si="44"/>
        <v>0</v>
      </c>
      <c r="U254" s="198">
        <f t="shared" si="45"/>
        <v>0</v>
      </c>
      <c r="V254" s="197">
        <f t="shared" si="46"/>
        <v>0</v>
      </c>
      <c r="W254" s="198">
        <f t="shared" si="47"/>
        <v>0</v>
      </c>
      <c r="X254" s="289"/>
      <c r="Y254" s="289"/>
      <c r="Z254" s="289"/>
      <c r="AA254" s="287"/>
      <c r="AB254" s="289"/>
      <c r="AC254" s="289"/>
      <c r="AD254" s="343" t="e">
        <f t="shared" si="38"/>
        <v>#DIV/0!</v>
      </c>
    </row>
    <row r="255" spans="1:30" hidden="1" x14ac:dyDescent="0.25">
      <c r="A255" s="136">
        <v>247</v>
      </c>
      <c r="B255" s="158" t="s">
        <v>2</v>
      </c>
      <c r="C255" s="158" t="s">
        <v>41</v>
      </c>
      <c r="D255" s="282"/>
      <c r="E255" s="270"/>
      <c r="F255" s="270">
        <v>41.5</v>
      </c>
      <c r="G255" s="268"/>
      <c r="H255" s="268"/>
      <c r="I255" s="268">
        <v>0</v>
      </c>
      <c r="J255" s="271" t="e">
        <v>#DIV/0!</v>
      </c>
      <c r="K255" s="271" t="e">
        <v>#DIV/0!</v>
      </c>
      <c r="L255" s="271">
        <v>0</v>
      </c>
      <c r="M255" s="143">
        <f t="shared" si="49"/>
        <v>0</v>
      </c>
      <c r="N255" s="198">
        <f t="shared" si="39"/>
        <v>0</v>
      </c>
      <c r="O255" s="197">
        <f t="shared" si="40"/>
        <v>0</v>
      </c>
      <c r="P255" s="198">
        <f t="shared" si="48"/>
        <v>0</v>
      </c>
      <c r="Q255" s="198">
        <f t="shared" si="41"/>
        <v>0</v>
      </c>
      <c r="R255" s="197">
        <f t="shared" si="42"/>
        <v>0</v>
      </c>
      <c r="S255" s="198">
        <f t="shared" si="43"/>
        <v>0</v>
      </c>
      <c r="T255" s="198">
        <f t="shared" si="44"/>
        <v>0</v>
      </c>
      <c r="U255" s="198">
        <f t="shared" si="45"/>
        <v>0</v>
      </c>
      <c r="V255" s="197">
        <f t="shared" si="46"/>
        <v>0</v>
      </c>
      <c r="W255" s="198">
        <f t="shared" si="47"/>
        <v>0</v>
      </c>
      <c r="X255" s="289"/>
      <c r="Y255" s="289"/>
      <c r="Z255" s="289"/>
      <c r="AA255" s="287"/>
      <c r="AB255" s="289"/>
      <c r="AC255" s="289"/>
      <c r="AD255" s="343" t="e">
        <f t="shared" si="38"/>
        <v>#DIV/0!</v>
      </c>
    </row>
    <row r="256" spans="1:30" ht="47.25" hidden="1" x14ac:dyDescent="0.25">
      <c r="A256" s="136">
        <v>248</v>
      </c>
      <c r="B256" s="158" t="s">
        <v>86</v>
      </c>
      <c r="C256" s="158" t="s">
        <v>41</v>
      </c>
      <c r="D256" s="282"/>
      <c r="E256" s="270"/>
      <c r="F256" s="270">
        <v>0</v>
      </c>
      <c r="G256" s="268"/>
      <c r="H256" s="268"/>
      <c r="I256" s="268">
        <v>0</v>
      </c>
      <c r="J256" s="271" t="e">
        <v>#DIV/0!</v>
      </c>
      <c r="K256" s="271" t="e">
        <v>#DIV/0!</v>
      </c>
      <c r="L256" s="271"/>
      <c r="M256" s="143">
        <f t="shared" si="49"/>
        <v>0</v>
      </c>
      <c r="N256" s="198">
        <f t="shared" si="39"/>
        <v>0</v>
      </c>
      <c r="O256" s="197">
        <f t="shared" si="40"/>
        <v>0</v>
      </c>
      <c r="P256" s="198">
        <f t="shared" si="48"/>
        <v>0</v>
      </c>
      <c r="Q256" s="198">
        <f t="shared" si="41"/>
        <v>0</v>
      </c>
      <c r="R256" s="197">
        <f t="shared" si="42"/>
        <v>0</v>
      </c>
      <c r="S256" s="198">
        <f t="shared" si="43"/>
        <v>0</v>
      </c>
      <c r="T256" s="198">
        <f t="shared" si="44"/>
        <v>0</v>
      </c>
      <c r="U256" s="198">
        <f t="shared" si="45"/>
        <v>0</v>
      </c>
      <c r="V256" s="197">
        <f t="shared" si="46"/>
        <v>0</v>
      </c>
      <c r="W256" s="198">
        <f t="shared" si="47"/>
        <v>0</v>
      </c>
      <c r="X256" s="289"/>
      <c r="Y256" s="289"/>
      <c r="Z256" s="289"/>
      <c r="AA256" s="287"/>
      <c r="AB256" s="289"/>
      <c r="AC256" s="289"/>
      <c r="AD256" s="343" t="e">
        <f t="shared" si="38"/>
        <v>#DIV/0!</v>
      </c>
    </row>
    <row r="257" spans="1:30" hidden="1" x14ac:dyDescent="0.25">
      <c r="A257" s="136">
        <v>249</v>
      </c>
      <c r="B257" s="158" t="s">
        <v>444</v>
      </c>
      <c r="C257" s="158" t="s">
        <v>41</v>
      </c>
      <c r="D257" s="282"/>
      <c r="E257" s="270"/>
      <c r="F257" s="270"/>
      <c r="G257" s="268"/>
      <c r="H257" s="268"/>
      <c r="I257" s="268"/>
      <c r="J257" s="271"/>
      <c r="K257" s="271"/>
      <c r="L257" s="271"/>
      <c r="M257" s="143">
        <f t="shared" si="49"/>
        <v>0</v>
      </c>
      <c r="N257" s="198">
        <f t="shared" si="39"/>
        <v>0</v>
      </c>
      <c r="O257" s="197">
        <f t="shared" si="40"/>
        <v>0</v>
      </c>
      <c r="P257" s="198">
        <f t="shared" si="48"/>
        <v>0</v>
      </c>
      <c r="Q257" s="198">
        <f t="shared" si="41"/>
        <v>0</v>
      </c>
      <c r="R257" s="197">
        <f t="shared" si="42"/>
        <v>0</v>
      </c>
      <c r="S257" s="198">
        <f t="shared" si="43"/>
        <v>0</v>
      </c>
      <c r="T257" s="198">
        <f t="shared" si="44"/>
        <v>0</v>
      </c>
      <c r="U257" s="198">
        <f t="shared" si="45"/>
        <v>0</v>
      </c>
      <c r="V257" s="197">
        <f t="shared" si="46"/>
        <v>0</v>
      </c>
      <c r="W257" s="198">
        <f t="shared" si="47"/>
        <v>0</v>
      </c>
      <c r="X257" s="289"/>
      <c r="Y257" s="289"/>
      <c r="Z257" s="289"/>
      <c r="AA257" s="287"/>
      <c r="AB257" s="289"/>
      <c r="AC257" s="289"/>
      <c r="AD257" s="343" t="e">
        <f t="shared" si="38"/>
        <v>#DIV/0!</v>
      </c>
    </row>
    <row r="258" spans="1:30" hidden="1" x14ac:dyDescent="0.25">
      <c r="A258" s="136">
        <v>250</v>
      </c>
      <c r="B258" s="158" t="s">
        <v>2</v>
      </c>
      <c r="C258" s="158" t="s">
        <v>829</v>
      </c>
      <c r="D258" s="282"/>
      <c r="E258" s="270"/>
      <c r="F258" s="270">
        <v>0</v>
      </c>
      <c r="G258" s="268"/>
      <c r="H258" s="268"/>
      <c r="I258" s="268">
        <v>0</v>
      </c>
      <c r="J258" s="271" t="e">
        <v>#DIV/0!</v>
      </c>
      <c r="K258" s="271" t="e">
        <v>#DIV/0!</v>
      </c>
      <c r="L258" s="271"/>
      <c r="M258" s="143">
        <f t="shared" si="49"/>
        <v>0</v>
      </c>
      <c r="N258" s="198">
        <f t="shared" si="39"/>
        <v>0</v>
      </c>
      <c r="O258" s="197">
        <f t="shared" si="40"/>
        <v>0</v>
      </c>
      <c r="P258" s="198">
        <f t="shared" si="48"/>
        <v>0</v>
      </c>
      <c r="Q258" s="198">
        <f t="shared" si="41"/>
        <v>0</v>
      </c>
      <c r="R258" s="197">
        <f t="shared" si="42"/>
        <v>0</v>
      </c>
      <c r="S258" s="198">
        <f t="shared" si="43"/>
        <v>0</v>
      </c>
      <c r="T258" s="198">
        <f t="shared" si="44"/>
        <v>0</v>
      </c>
      <c r="U258" s="198">
        <f t="shared" si="45"/>
        <v>0</v>
      </c>
      <c r="V258" s="197">
        <f t="shared" si="46"/>
        <v>0</v>
      </c>
      <c r="W258" s="198">
        <f t="shared" si="47"/>
        <v>0</v>
      </c>
      <c r="X258" s="289"/>
      <c r="Y258" s="289"/>
      <c r="Z258" s="289"/>
      <c r="AA258" s="287"/>
      <c r="AB258" s="289"/>
      <c r="AC258" s="289"/>
      <c r="AD258" s="343" t="e">
        <f t="shared" si="38"/>
        <v>#DIV/0!</v>
      </c>
    </row>
    <row r="259" spans="1:30" ht="31.5" hidden="1" x14ac:dyDescent="0.25">
      <c r="A259" s="136">
        <v>251</v>
      </c>
      <c r="B259" s="158" t="s">
        <v>125</v>
      </c>
      <c r="C259" s="158" t="s">
        <v>829</v>
      </c>
      <c r="D259" s="282"/>
      <c r="E259" s="270"/>
      <c r="F259" s="270">
        <v>0</v>
      </c>
      <c r="G259" s="268"/>
      <c r="H259" s="268"/>
      <c r="I259" s="268">
        <v>0</v>
      </c>
      <c r="J259" s="271" t="e">
        <v>#DIV/0!</v>
      </c>
      <c r="K259" s="271" t="e">
        <v>#DIV/0!</v>
      </c>
      <c r="L259" s="271"/>
      <c r="M259" s="143">
        <f t="shared" si="49"/>
        <v>0</v>
      </c>
      <c r="N259" s="198">
        <f t="shared" si="39"/>
        <v>0</v>
      </c>
      <c r="O259" s="197">
        <f t="shared" si="40"/>
        <v>0</v>
      </c>
      <c r="P259" s="198">
        <f t="shared" si="48"/>
        <v>0</v>
      </c>
      <c r="Q259" s="198">
        <f t="shared" si="41"/>
        <v>0</v>
      </c>
      <c r="R259" s="197">
        <f t="shared" si="42"/>
        <v>0</v>
      </c>
      <c r="S259" s="198">
        <f t="shared" si="43"/>
        <v>0</v>
      </c>
      <c r="T259" s="198">
        <f t="shared" si="44"/>
        <v>0</v>
      </c>
      <c r="U259" s="198">
        <f t="shared" si="45"/>
        <v>0</v>
      </c>
      <c r="V259" s="197">
        <f t="shared" si="46"/>
        <v>0</v>
      </c>
      <c r="W259" s="198">
        <f t="shared" si="47"/>
        <v>0</v>
      </c>
      <c r="X259" s="289"/>
      <c r="Y259" s="289"/>
      <c r="Z259" s="289"/>
      <c r="AA259" s="287"/>
      <c r="AB259" s="289"/>
      <c r="AC259" s="289"/>
      <c r="AD259" s="343" t="e">
        <f t="shared" si="38"/>
        <v>#DIV/0!</v>
      </c>
    </row>
    <row r="260" spans="1:30" ht="31.5" hidden="1" x14ac:dyDescent="0.25">
      <c r="A260" s="136">
        <v>252</v>
      </c>
      <c r="B260" s="158" t="s">
        <v>276</v>
      </c>
      <c r="C260" s="158" t="s">
        <v>829</v>
      </c>
      <c r="D260" s="282"/>
      <c r="E260" s="270"/>
      <c r="F260" s="270">
        <v>0</v>
      </c>
      <c r="G260" s="268"/>
      <c r="H260" s="268"/>
      <c r="I260" s="268">
        <v>0</v>
      </c>
      <c r="J260" s="271" t="e">
        <v>#DIV/0!</v>
      </c>
      <c r="K260" s="271" t="e">
        <v>#DIV/0!</v>
      </c>
      <c r="L260" s="271"/>
      <c r="M260" s="143">
        <f t="shared" si="49"/>
        <v>0</v>
      </c>
      <c r="N260" s="198">
        <f t="shared" si="39"/>
        <v>0</v>
      </c>
      <c r="O260" s="197">
        <f t="shared" si="40"/>
        <v>0</v>
      </c>
      <c r="P260" s="198">
        <f t="shared" si="48"/>
        <v>0</v>
      </c>
      <c r="Q260" s="198">
        <f t="shared" si="41"/>
        <v>0</v>
      </c>
      <c r="R260" s="197">
        <f t="shared" si="42"/>
        <v>0</v>
      </c>
      <c r="S260" s="198">
        <f t="shared" si="43"/>
        <v>0</v>
      </c>
      <c r="T260" s="198">
        <f t="shared" si="44"/>
        <v>0</v>
      </c>
      <c r="U260" s="198">
        <f t="shared" si="45"/>
        <v>0</v>
      </c>
      <c r="V260" s="197">
        <f t="shared" si="46"/>
        <v>0</v>
      </c>
      <c r="W260" s="198">
        <f t="shared" si="47"/>
        <v>0</v>
      </c>
      <c r="X260" s="289"/>
      <c r="Y260" s="289"/>
      <c r="Z260" s="289"/>
      <c r="AA260" s="287"/>
      <c r="AB260" s="289"/>
      <c r="AC260" s="289"/>
      <c r="AD260" s="343" t="e">
        <f t="shared" si="38"/>
        <v>#DIV/0!</v>
      </c>
    </row>
    <row r="261" spans="1:30" ht="63" hidden="1" x14ac:dyDescent="0.25">
      <c r="A261" s="136">
        <v>253</v>
      </c>
      <c r="B261" s="158" t="s">
        <v>43</v>
      </c>
      <c r="C261" s="158" t="s">
        <v>829</v>
      </c>
      <c r="D261" s="282"/>
      <c r="E261" s="270"/>
      <c r="F261" s="270">
        <v>0</v>
      </c>
      <c r="G261" s="268"/>
      <c r="H261" s="268"/>
      <c r="I261" s="268">
        <v>0</v>
      </c>
      <c r="J261" s="271" t="e">
        <v>#DIV/0!</v>
      </c>
      <c r="K261" s="271" t="e">
        <v>#DIV/0!</v>
      </c>
      <c r="L261" s="271"/>
      <c r="M261" s="143">
        <f t="shared" si="49"/>
        <v>0</v>
      </c>
      <c r="N261" s="198">
        <f t="shared" si="39"/>
        <v>0</v>
      </c>
      <c r="O261" s="197">
        <f t="shared" si="40"/>
        <v>0</v>
      </c>
      <c r="P261" s="198">
        <f t="shared" si="48"/>
        <v>0</v>
      </c>
      <c r="Q261" s="198">
        <f t="shared" si="41"/>
        <v>0</v>
      </c>
      <c r="R261" s="197">
        <f t="shared" si="42"/>
        <v>0</v>
      </c>
      <c r="S261" s="198">
        <f t="shared" si="43"/>
        <v>0</v>
      </c>
      <c r="T261" s="198">
        <f t="shared" si="44"/>
        <v>0</v>
      </c>
      <c r="U261" s="198">
        <f t="shared" si="45"/>
        <v>0</v>
      </c>
      <c r="V261" s="197">
        <f t="shared" si="46"/>
        <v>0</v>
      </c>
      <c r="W261" s="198">
        <f t="shared" si="47"/>
        <v>0</v>
      </c>
      <c r="X261" s="289"/>
      <c r="Y261" s="289"/>
      <c r="Z261" s="289"/>
      <c r="AA261" s="287"/>
      <c r="AB261" s="289"/>
      <c r="AC261" s="289"/>
      <c r="AD261" s="343" t="e">
        <f t="shared" si="38"/>
        <v>#DIV/0!</v>
      </c>
    </row>
    <row r="262" spans="1:30" hidden="1" x14ac:dyDescent="0.25">
      <c r="A262" s="136">
        <v>254</v>
      </c>
      <c r="B262" s="158" t="s">
        <v>444</v>
      </c>
      <c r="C262" s="158" t="s">
        <v>829</v>
      </c>
      <c r="D262" s="282"/>
      <c r="E262" s="270"/>
      <c r="F262" s="270"/>
      <c r="G262" s="268"/>
      <c r="H262" s="268"/>
      <c r="I262" s="268"/>
      <c r="J262" s="271"/>
      <c r="K262" s="271"/>
      <c r="L262" s="271"/>
      <c r="M262" s="143">
        <f t="shared" si="49"/>
        <v>0</v>
      </c>
      <c r="N262" s="198">
        <f t="shared" si="39"/>
        <v>0</v>
      </c>
      <c r="O262" s="197">
        <f t="shared" si="40"/>
        <v>0</v>
      </c>
      <c r="P262" s="198">
        <f t="shared" si="48"/>
        <v>0</v>
      </c>
      <c r="Q262" s="198">
        <f t="shared" si="41"/>
        <v>0</v>
      </c>
      <c r="R262" s="197">
        <f t="shared" si="42"/>
        <v>0</v>
      </c>
      <c r="S262" s="198">
        <f t="shared" si="43"/>
        <v>0</v>
      </c>
      <c r="T262" s="198">
        <f t="shared" si="44"/>
        <v>0</v>
      </c>
      <c r="U262" s="198">
        <f t="shared" si="45"/>
        <v>0</v>
      </c>
      <c r="V262" s="197">
        <f t="shared" si="46"/>
        <v>0</v>
      </c>
      <c r="W262" s="198">
        <f t="shared" si="47"/>
        <v>0</v>
      </c>
      <c r="X262" s="289"/>
      <c r="Y262" s="289"/>
      <c r="Z262" s="289"/>
      <c r="AA262" s="287"/>
      <c r="AB262" s="289"/>
      <c r="AC262" s="289"/>
      <c r="AD262" s="343" t="e">
        <f t="shared" si="38"/>
        <v>#DIV/0!</v>
      </c>
    </row>
    <row r="263" spans="1:30" ht="31.5" x14ac:dyDescent="0.25">
      <c r="A263" s="136">
        <v>255</v>
      </c>
      <c r="B263" s="158" t="s">
        <v>45</v>
      </c>
      <c r="C263" s="158" t="s">
        <v>44</v>
      </c>
      <c r="D263" s="282">
        <v>82.7</v>
      </c>
      <c r="E263" s="270">
        <v>177.7</v>
      </c>
      <c r="F263" s="270">
        <v>177.71</v>
      </c>
      <c r="G263" s="268">
        <v>87</v>
      </c>
      <c r="H263" s="268">
        <v>116</v>
      </c>
      <c r="I263" s="268">
        <v>116</v>
      </c>
      <c r="J263" s="271">
        <v>1.0519951632406288</v>
      </c>
      <c r="K263" s="271">
        <v>0.65278559369724254</v>
      </c>
      <c r="L263" s="271">
        <v>0.6527488605030668</v>
      </c>
      <c r="M263" s="143">
        <f t="shared" si="49"/>
        <v>3</v>
      </c>
      <c r="N263" s="198">
        <f t="shared" si="39"/>
        <v>3</v>
      </c>
      <c r="O263" s="197">
        <f t="shared" si="40"/>
        <v>3.48</v>
      </c>
      <c r="P263" s="198">
        <f t="shared" si="48"/>
        <v>0</v>
      </c>
      <c r="Q263" s="198">
        <f t="shared" si="41"/>
        <v>0</v>
      </c>
      <c r="R263" s="197">
        <f t="shared" si="42"/>
        <v>0</v>
      </c>
      <c r="S263" s="198">
        <f t="shared" si="43"/>
        <v>0</v>
      </c>
      <c r="T263" s="198">
        <f t="shared" si="44"/>
        <v>3</v>
      </c>
      <c r="U263" s="198">
        <f t="shared" si="45"/>
        <v>0</v>
      </c>
      <c r="V263" s="197">
        <f t="shared" si="46"/>
        <v>0</v>
      </c>
      <c r="W263" s="198">
        <f t="shared" si="47"/>
        <v>0</v>
      </c>
      <c r="X263" s="289">
        <v>5</v>
      </c>
      <c r="Y263" s="289"/>
      <c r="Z263" s="289"/>
      <c r="AA263" s="287"/>
      <c r="AB263" s="289">
        <v>3</v>
      </c>
      <c r="AC263" s="289">
        <v>0</v>
      </c>
      <c r="AD263" s="343">
        <f t="shared" si="38"/>
        <v>0</v>
      </c>
    </row>
    <row r="264" spans="1:30" hidden="1" x14ac:dyDescent="0.25">
      <c r="A264" s="136">
        <v>256</v>
      </c>
      <c r="B264" s="158" t="s">
        <v>2</v>
      </c>
      <c r="C264" s="158" t="s">
        <v>44</v>
      </c>
      <c r="D264" s="282"/>
      <c r="E264" s="270"/>
      <c r="F264" s="270">
        <v>6.03</v>
      </c>
      <c r="G264" s="268"/>
      <c r="H264" s="268"/>
      <c r="I264" s="268">
        <v>14</v>
      </c>
      <c r="J264" s="271" t="e">
        <v>#DIV/0!</v>
      </c>
      <c r="K264" s="271" t="e">
        <v>#DIV/0!</v>
      </c>
      <c r="L264" s="271">
        <v>2.3217247097844114</v>
      </c>
      <c r="M264" s="143">
        <f t="shared" si="49"/>
        <v>7</v>
      </c>
      <c r="N264" s="198">
        <f t="shared" si="39"/>
        <v>0</v>
      </c>
      <c r="O264" s="197">
        <f t="shared" si="40"/>
        <v>0.98</v>
      </c>
      <c r="P264" s="198">
        <f t="shared" si="48"/>
        <v>0</v>
      </c>
      <c r="Q264" s="198">
        <f t="shared" si="41"/>
        <v>0</v>
      </c>
      <c r="R264" s="197">
        <f t="shared" si="42"/>
        <v>0</v>
      </c>
      <c r="S264" s="198">
        <f t="shared" si="43"/>
        <v>25</v>
      </c>
      <c r="T264" s="198">
        <f t="shared" si="44"/>
        <v>0</v>
      </c>
      <c r="U264" s="198">
        <f t="shared" si="45"/>
        <v>0</v>
      </c>
      <c r="V264" s="197">
        <f t="shared" si="46"/>
        <v>0</v>
      </c>
      <c r="W264" s="198">
        <f t="shared" si="47"/>
        <v>20</v>
      </c>
      <c r="X264" s="289"/>
      <c r="Y264" s="289"/>
      <c r="Z264" s="289"/>
      <c r="AA264" s="287"/>
      <c r="AB264" s="289">
        <v>35</v>
      </c>
      <c r="AC264" s="289">
        <v>3</v>
      </c>
      <c r="AD264" s="343">
        <f t="shared" si="38"/>
        <v>8.5714285714285712</v>
      </c>
    </row>
    <row r="265" spans="1:30" ht="31.5" x14ac:dyDescent="0.25">
      <c r="A265" s="136">
        <v>257</v>
      </c>
      <c r="B265" s="158" t="s">
        <v>272</v>
      </c>
      <c r="C265" s="158" t="s">
        <v>44</v>
      </c>
      <c r="D265" s="282">
        <v>605</v>
      </c>
      <c r="E265" s="270">
        <v>604.9</v>
      </c>
      <c r="F265" s="270">
        <v>604.91</v>
      </c>
      <c r="G265" s="268">
        <v>913</v>
      </c>
      <c r="H265" s="268">
        <v>1192</v>
      </c>
      <c r="I265" s="268">
        <v>1101</v>
      </c>
      <c r="J265" s="271">
        <v>1.509090909090909</v>
      </c>
      <c r="K265" s="351">
        <v>1.9705736485369483</v>
      </c>
      <c r="L265" s="351">
        <v>1.8201054702352417</v>
      </c>
      <c r="M265" s="143">
        <v>3</v>
      </c>
      <c r="N265" s="198">
        <f t="shared" si="39"/>
        <v>33</v>
      </c>
      <c r="O265" s="197">
        <f t="shared" si="40"/>
        <v>33.03</v>
      </c>
      <c r="P265" s="198">
        <v>2</v>
      </c>
      <c r="Q265" s="198">
        <f t="shared" si="41"/>
        <v>6</v>
      </c>
      <c r="R265" s="197">
        <f t="shared" si="42"/>
        <v>8.25</v>
      </c>
      <c r="S265" s="198">
        <f t="shared" si="43"/>
        <v>25</v>
      </c>
      <c r="T265" s="198">
        <f t="shared" si="44"/>
        <v>19</v>
      </c>
      <c r="U265" s="198">
        <f t="shared" si="45"/>
        <v>6</v>
      </c>
      <c r="V265" s="197">
        <f t="shared" si="46"/>
        <v>6.6</v>
      </c>
      <c r="W265" s="198">
        <f t="shared" si="47"/>
        <v>20</v>
      </c>
      <c r="X265" s="289">
        <v>55</v>
      </c>
      <c r="Y265" s="289">
        <v>2</v>
      </c>
      <c r="Z265" s="289">
        <v>12</v>
      </c>
      <c r="AA265" s="287">
        <v>31</v>
      </c>
      <c r="AB265" s="289">
        <v>35</v>
      </c>
      <c r="AC265" s="289">
        <v>3</v>
      </c>
      <c r="AD265" s="343">
        <f t="shared" si="38"/>
        <v>8.5714285714285712</v>
      </c>
    </row>
    <row r="266" spans="1:30" hidden="1" x14ac:dyDescent="0.25">
      <c r="A266" s="136">
        <v>258</v>
      </c>
      <c r="B266" s="158" t="s">
        <v>444</v>
      </c>
      <c r="C266" s="158" t="s">
        <v>44</v>
      </c>
      <c r="D266" s="282"/>
      <c r="E266" s="270"/>
      <c r="F266" s="270"/>
      <c r="G266" s="268"/>
      <c r="H266" s="268"/>
      <c r="I266" s="268"/>
      <c r="J266" s="271"/>
      <c r="K266" s="271"/>
      <c r="L266" s="271"/>
      <c r="M266" s="143">
        <f t="shared" si="49"/>
        <v>0</v>
      </c>
      <c r="N266" s="198">
        <f t="shared" si="39"/>
        <v>0</v>
      </c>
      <c r="O266" s="197">
        <f t="shared" si="40"/>
        <v>0</v>
      </c>
      <c r="P266" s="198">
        <f t="shared" si="48"/>
        <v>0</v>
      </c>
      <c r="Q266" s="198">
        <f t="shared" si="41"/>
        <v>0</v>
      </c>
      <c r="R266" s="197">
        <f t="shared" si="42"/>
        <v>0</v>
      </c>
      <c r="S266" s="198">
        <f t="shared" si="43"/>
        <v>0</v>
      </c>
      <c r="T266" s="198">
        <f t="shared" si="44"/>
        <v>0</v>
      </c>
      <c r="U266" s="198">
        <f t="shared" si="45"/>
        <v>0</v>
      </c>
      <c r="V266" s="197">
        <f t="shared" si="46"/>
        <v>0</v>
      </c>
      <c r="W266" s="198">
        <f t="shared" si="47"/>
        <v>0</v>
      </c>
      <c r="X266" s="289"/>
      <c r="Y266" s="289"/>
      <c r="Z266" s="289"/>
      <c r="AA266" s="287"/>
      <c r="AB266" s="289"/>
      <c r="AC266" s="289"/>
      <c r="AD266" s="343" t="e">
        <f t="shared" ref="AD266:AD291" si="50">AC266*100/AB266</f>
        <v>#DIV/0!</v>
      </c>
    </row>
    <row r="267" spans="1:30" ht="31.5" hidden="1" x14ac:dyDescent="0.25">
      <c r="A267" s="136">
        <v>259</v>
      </c>
      <c r="B267" s="158" t="s">
        <v>777</v>
      </c>
      <c r="C267" s="158" t="s">
        <v>70</v>
      </c>
      <c r="D267" s="282"/>
      <c r="E267" s="270"/>
      <c r="F267" s="270">
        <v>0</v>
      </c>
      <c r="G267" s="268"/>
      <c r="H267" s="268"/>
      <c r="I267" s="268">
        <v>0</v>
      </c>
      <c r="J267" s="271"/>
      <c r="K267" s="271"/>
      <c r="L267" s="271"/>
      <c r="M267" s="143">
        <f t="shared" ref="M267:M330" si="51">IF(I267&lt;VLOOKUP(L267,$M$505:$Q$513,2),0,VLOOKUP(L267,$M$505:$Q$513,3))</f>
        <v>0</v>
      </c>
      <c r="N267" s="198">
        <f t="shared" ref="N267:N330" si="52">ROUNDDOWN(O267,0)</f>
        <v>0</v>
      </c>
      <c r="O267" s="197">
        <f t="shared" ref="O267:O330" si="53">I267*M267/100</f>
        <v>0</v>
      </c>
      <c r="P267" s="198">
        <f t="shared" ref="P267:P330" si="54">ROUNDDOWN(R267,0)</f>
        <v>0</v>
      </c>
      <c r="Q267" s="198">
        <f t="shared" ref="Q267:Q330" si="55">ROUNDDOWN(R267-P267,0)</f>
        <v>0</v>
      </c>
      <c r="R267" s="197">
        <f t="shared" ref="R267:R330" si="56">N267*S267/100</f>
        <v>0</v>
      </c>
      <c r="S267" s="198">
        <f t="shared" ref="S267:S330" si="57">IF(I267&lt;VLOOKUP(L267,$M$505:$Q$513,2),0,VLOOKUP(L267,$M$505:$Q$513,4))</f>
        <v>0</v>
      </c>
      <c r="T267" s="198">
        <f t="shared" ref="T267:T330" si="58">N267-P267-Q267-U267</f>
        <v>0</v>
      </c>
      <c r="U267" s="198">
        <f t="shared" ref="U267:U330" si="59">ROUNDDOWN(V267,0)</f>
        <v>0</v>
      </c>
      <c r="V267" s="197">
        <f t="shared" ref="V267:V330" si="60">N267*W267/100</f>
        <v>0</v>
      </c>
      <c r="W267" s="198">
        <f t="shared" ref="W267:W330" si="61">IF(I267&lt;VLOOKUP(L267,$M$505:$Q$513,2),0,VLOOKUP(L267,$M$505:$Q$513,5))</f>
        <v>0</v>
      </c>
      <c r="X267" s="289"/>
      <c r="Y267" s="289"/>
      <c r="Z267" s="289"/>
      <c r="AA267" s="287"/>
      <c r="AB267" s="289"/>
      <c r="AC267" s="289"/>
      <c r="AD267" s="343" t="e">
        <f t="shared" si="50"/>
        <v>#DIV/0!</v>
      </c>
    </row>
    <row r="268" spans="1:30" ht="31.5" hidden="1" x14ac:dyDescent="0.25">
      <c r="A268" s="136">
        <v>260</v>
      </c>
      <c r="B268" s="158" t="s">
        <v>778</v>
      </c>
      <c r="C268" s="158" t="s">
        <v>70</v>
      </c>
      <c r="D268" s="282"/>
      <c r="E268" s="270"/>
      <c r="F268" s="270">
        <v>0</v>
      </c>
      <c r="G268" s="268"/>
      <c r="H268" s="268"/>
      <c r="I268" s="268">
        <v>0</v>
      </c>
      <c r="J268" s="271"/>
      <c r="K268" s="271"/>
      <c r="L268" s="271"/>
      <c r="M268" s="143">
        <f t="shared" si="51"/>
        <v>0</v>
      </c>
      <c r="N268" s="198">
        <f t="shared" si="52"/>
        <v>0</v>
      </c>
      <c r="O268" s="197">
        <f t="shared" si="53"/>
        <v>0</v>
      </c>
      <c r="P268" s="198">
        <f t="shared" si="54"/>
        <v>0</v>
      </c>
      <c r="Q268" s="198">
        <f t="shared" si="55"/>
        <v>0</v>
      </c>
      <c r="R268" s="197">
        <f t="shared" si="56"/>
        <v>0</v>
      </c>
      <c r="S268" s="198">
        <f t="shared" si="57"/>
        <v>0</v>
      </c>
      <c r="T268" s="198">
        <f t="shared" si="58"/>
        <v>0</v>
      </c>
      <c r="U268" s="198">
        <f t="shared" si="59"/>
        <v>0</v>
      </c>
      <c r="V268" s="197">
        <f t="shared" si="60"/>
        <v>0</v>
      </c>
      <c r="W268" s="198">
        <f t="shared" si="61"/>
        <v>0</v>
      </c>
      <c r="X268" s="289"/>
      <c r="Y268" s="289"/>
      <c r="Z268" s="289"/>
      <c r="AA268" s="287"/>
      <c r="AB268" s="289"/>
      <c r="AC268" s="289"/>
      <c r="AD268" s="343" t="e">
        <f t="shared" si="50"/>
        <v>#DIV/0!</v>
      </c>
    </row>
    <row r="269" spans="1:30" ht="31.5" hidden="1" x14ac:dyDescent="0.25">
      <c r="A269" s="136">
        <v>261</v>
      </c>
      <c r="B269" s="158" t="s">
        <v>779</v>
      </c>
      <c r="C269" s="158" t="s">
        <v>70</v>
      </c>
      <c r="D269" s="282"/>
      <c r="E269" s="270"/>
      <c r="F269" s="270">
        <v>0</v>
      </c>
      <c r="G269" s="268"/>
      <c r="H269" s="268"/>
      <c r="I269" s="268">
        <v>0</v>
      </c>
      <c r="J269" s="271"/>
      <c r="K269" s="271"/>
      <c r="L269" s="271"/>
      <c r="M269" s="143">
        <f t="shared" si="51"/>
        <v>0</v>
      </c>
      <c r="N269" s="198">
        <f t="shared" si="52"/>
        <v>0</v>
      </c>
      <c r="O269" s="197">
        <f t="shared" si="53"/>
        <v>0</v>
      </c>
      <c r="P269" s="198">
        <f t="shared" si="54"/>
        <v>0</v>
      </c>
      <c r="Q269" s="198">
        <f t="shared" si="55"/>
        <v>0</v>
      </c>
      <c r="R269" s="197">
        <f t="shared" si="56"/>
        <v>0</v>
      </c>
      <c r="S269" s="198">
        <f t="shared" si="57"/>
        <v>0</v>
      </c>
      <c r="T269" s="198">
        <f t="shared" si="58"/>
        <v>0</v>
      </c>
      <c r="U269" s="198">
        <f t="shared" si="59"/>
        <v>0</v>
      </c>
      <c r="V269" s="197">
        <f t="shared" si="60"/>
        <v>0</v>
      </c>
      <c r="W269" s="198">
        <f t="shared" si="61"/>
        <v>0</v>
      </c>
      <c r="X269" s="289"/>
      <c r="Y269" s="289"/>
      <c r="Z269" s="289"/>
      <c r="AA269" s="287"/>
      <c r="AB269" s="289"/>
      <c r="AC269" s="289"/>
      <c r="AD269" s="343" t="e">
        <f t="shared" si="50"/>
        <v>#DIV/0!</v>
      </c>
    </row>
    <row r="270" spans="1:30" ht="31.5" hidden="1" x14ac:dyDescent="0.25">
      <c r="A270" s="136">
        <v>262</v>
      </c>
      <c r="B270" s="158" t="s">
        <v>780</v>
      </c>
      <c r="C270" s="158" t="s">
        <v>70</v>
      </c>
      <c r="D270" s="282"/>
      <c r="E270" s="270"/>
      <c r="F270" s="270">
        <v>0</v>
      </c>
      <c r="G270" s="268"/>
      <c r="H270" s="268"/>
      <c r="I270" s="268">
        <v>0</v>
      </c>
      <c r="J270" s="271"/>
      <c r="K270" s="271"/>
      <c r="L270" s="271"/>
      <c r="M270" s="143">
        <f t="shared" si="51"/>
        <v>0</v>
      </c>
      <c r="N270" s="198">
        <f t="shared" si="52"/>
        <v>0</v>
      </c>
      <c r="O270" s="197">
        <f t="shared" si="53"/>
        <v>0</v>
      </c>
      <c r="P270" s="198">
        <f t="shared" si="54"/>
        <v>0</v>
      </c>
      <c r="Q270" s="198">
        <f t="shared" si="55"/>
        <v>0</v>
      </c>
      <c r="R270" s="197">
        <f t="shared" si="56"/>
        <v>0</v>
      </c>
      <c r="S270" s="198">
        <f t="shared" si="57"/>
        <v>0</v>
      </c>
      <c r="T270" s="198">
        <f t="shared" si="58"/>
        <v>0</v>
      </c>
      <c r="U270" s="198">
        <f t="shared" si="59"/>
        <v>0</v>
      </c>
      <c r="V270" s="197">
        <f t="shared" si="60"/>
        <v>0</v>
      </c>
      <c r="W270" s="198">
        <f t="shared" si="61"/>
        <v>0</v>
      </c>
      <c r="X270" s="289"/>
      <c r="Y270" s="289"/>
      <c r="Z270" s="289"/>
      <c r="AA270" s="287"/>
      <c r="AB270" s="289"/>
      <c r="AC270" s="289"/>
      <c r="AD270" s="343" t="e">
        <f t="shared" si="50"/>
        <v>#DIV/0!</v>
      </c>
    </row>
    <row r="271" spans="1:30" ht="31.5" hidden="1" x14ac:dyDescent="0.25">
      <c r="A271" s="136">
        <v>263</v>
      </c>
      <c r="B271" s="158" t="s">
        <v>781</v>
      </c>
      <c r="C271" s="158" t="s">
        <v>70</v>
      </c>
      <c r="D271" s="282"/>
      <c r="E271" s="270"/>
      <c r="F271" s="270">
        <v>0</v>
      </c>
      <c r="G271" s="268"/>
      <c r="H271" s="268"/>
      <c r="I271" s="268">
        <v>0</v>
      </c>
      <c r="J271" s="271"/>
      <c r="K271" s="271"/>
      <c r="L271" s="271"/>
      <c r="M271" s="143">
        <f t="shared" si="51"/>
        <v>0</v>
      </c>
      <c r="N271" s="198">
        <f t="shared" si="52"/>
        <v>0</v>
      </c>
      <c r="O271" s="197">
        <f t="shared" si="53"/>
        <v>0</v>
      </c>
      <c r="P271" s="198">
        <f t="shared" si="54"/>
        <v>0</v>
      </c>
      <c r="Q271" s="198">
        <f t="shared" si="55"/>
        <v>0</v>
      </c>
      <c r="R271" s="197">
        <f t="shared" si="56"/>
        <v>0</v>
      </c>
      <c r="S271" s="198">
        <f t="shared" si="57"/>
        <v>0</v>
      </c>
      <c r="T271" s="198">
        <f t="shared" si="58"/>
        <v>0</v>
      </c>
      <c r="U271" s="198">
        <f t="shared" si="59"/>
        <v>0</v>
      </c>
      <c r="V271" s="197">
        <f t="shared" si="60"/>
        <v>0</v>
      </c>
      <c r="W271" s="198">
        <f t="shared" si="61"/>
        <v>0</v>
      </c>
      <c r="X271" s="289"/>
      <c r="Y271" s="289"/>
      <c r="Z271" s="289"/>
      <c r="AA271" s="287"/>
      <c r="AB271" s="289"/>
      <c r="AC271" s="289"/>
      <c r="AD271" s="343" t="e">
        <f t="shared" si="50"/>
        <v>#DIV/0!</v>
      </c>
    </row>
    <row r="272" spans="1:30" ht="31.5" hidden="1" x14ac:dyDescent="0.25">
      <c r="A272" s="136">
        <v>264</v>
      </c>
      <c r="B272" s="158" t="s">
        <v>782</v>
      </c>
      <c r="C272" s="158" t="s">
        <v>70</v>
      </c>
      <c r="D272" s="282"/>
      <c r="E272" s="270"/>
      <c r="F272" s="270">
        <v>0</v>
      </c>
      <c r="G272" s="268"/>
      <c r="H272" s="268"/>
      <c r="I272" s="268">
        <v>0</v>
      </c>
      <c r="J272" s="271"/>
      <c r="K272" s="271"/>
      <c r="L272" s="271"/>
      <c r="M272" s="143">
        <f t="shared" si="51"/>
        <v>0</v>
      </c>
      <c r="N272" s="198">
        <f t="shared" si="52"/>
        <v>0</v>
      </c>
      <c r="O272" s="197">
        <f t="shared" si="53"/>
        <v>0</v>
      </c>
      <c r="P272" s="198">
        <f t="shared" si="54"/>
        <v>0</v>
      </c>
      <c r="Q272" s="198">
        <f t="shared" si="55"/>
        <v>0</v>
      </c>
      <c r="R272" s="197">
        <f t="shared" si="56"/>
        <v>0</v>
      </c>
      <c r="S272" s="198">
        <f t="shared" si="57"/>
        <v>0</v>
      </c>
      <c r="T272" s="198">
        <f t="shared" si="58"/>
        <v>0</v>
      </c>
      <c r="U272" s="198">
        <f t="shared" si="59"/>
        <v>0</v>
      </c>
      <c r="V272" s="197">
        <f t="shared" si="60"/>
        <v>0</v>
      </c>
      <c r="W272" s="198">
        <f t="shared" si="61"/>
        <v>0</v>
      </c>
      <c r="X272" s="289"/>
      <c r="Y272" s="289"/>
      <c r="Z272" s="289"/>
      <c r="AA272" s="287"/>
      <c r="AB272" s="289"/>
      <c r="AC272" s="289"/>
      <c r="AD272" s="343" t="e">
        <f t="shared" si="50"/>
        <v>#DIV/0!</v>
      </c>
    </row>
    <row r="273" spans="1:30" ht="63" hidden="1" x14ac:dyDescent="0.25">
      <c r="A273" s="136">
        <v>265</v>
      </c>
      <c r="B273" s="158" t="s">
        <v>783</v>
      </c>
      <c r="C273" s="158" t="s">
        <v>70</v>
      </c>
      <c r="D273" s="282"/>
      <c r="E273" s="270"/>
      <c r="F273" s="270">
        <v>0</v>
      </c>
      <c r="G273" s="268"/>
      <c r="H273" s="268"/>
      <c r="I273" s="268">
        <v>0</v>
      </c>
      <c r="J273" s="271"/>
      <c r="K273" s="271"/>
      <c r="L273" s="271"/>
      <c r="M273" s="143">
        <f t="shared" si="51"/>
        <v>0</v>
      </c>
      <c r="N273" s="198">
        <f t="shared" si="52"/>
        <v>0</v>
      </c>
      <c r="O273" s="197">
        <f t="shared" si="53"/>
        <v>0</v>
      </c>
      <c r="P273" s="198">
        <f t="shared" si="54"/>
        <v>0</v>
      </c>
      <c r="Q273" s="198">
        <f t="shared" si="55"/>
        <v>0</v>
      </c>
      <c r="R273" s="197">
        <f t="shared" si="56"/>
        <v>0</v>
      </c>
      <c r="S273" s="198">
        <f t="shared" si="57"/>
        <v>0</v>
      </c>
      <c r="T273" s="198">
        <f t="shared" si="58"/>
        <v>0</v>
      </c>
      <c r="U273" s="198">
        <f t="shared" si="59"/>
        <v>0</v>
      </c>
      <c r="V273" s="197">
        <f t="shared" si="60"/>
        <v>0</v>
      </c>
      <c r="W273" s="198">
        <f t="shared" si="61"/>
        <v>0</v>
      </c>
      <c r="X273" s="289"/>
      <c r="Y273" s="289"/>
      <c r="Z273" s="289"/>
      <c r="AA273" s="287"/>
      <c r="AB273" s="289"/>
      <c r="AC273" s="289"/>
      <c r="AD273" s="343" t="e">
        <f t="shared" si="50"/>
        <v>#DIV/0!</v>
      </c>
    </row>
    <row r="274" spans="1:30" ht="47.25" hidden="1" x14ac:dyDescent="0.25">
      <c r="A274" s="136">
        <v>266</v>
      </c>
      <c r="B274" s="158" t="s">
        <v>150</v>
      </c>
      <c r="C274" s="158" t="s">
        <v>70</v>
      </c>
      <c r="D274" s="282"/>
      <c r="E274" s="270"/>
      <c r="F274" s="270">
        <v>0</v>
      </c>
      <c r="G274" s="268"/>
      <c r="H274" s="268"/>
      <c r="I274" s="268">
        <v>0</v>
      </c>
      <c r="J274" s="271"/>
      <c r="K274" s="271"/>
      <c r="L274" s="271"/>
      <c r="M274" s="143">
        <f t="shared" si="51"/>
        <v>0</v>
      </c>
      <c r="N274" s="198">
        <f t="shared" si="52"/>
        <v>0</v>
      </c>
      <c r="O274" s="197">
        <f t="shared" si="53"/>
        <v>0</v>
      </c>
      <c r="P274" s="198">
        <f t="shared" si="54"/>
        <v>0</v>
      </c>
      <c r="Q274" s="198">
        <f t="shared" si="55"/>
        <v>0</v>
      </c>
      <c r="R274" s="197">
        <f t="shared" si="56"/>
        <v>0</v>
      </c>
      <c r="S274" s="198">
        <f t="shared" si="57"/>
        <v>0</v>
      </c>
      <c r="T274" s="198">
        <f t="shared" si="58"/>
        <v>0</v>
      </c>
      <c r="U274" s="198">
        <f t="shared" si="59"/>
        <v>0</v>
      </c>
      <c r="V274" s="197">
        <f t="shared" si="60"/>
        <v>0</v>
      </c>
      <c r="W274" s="198">
        <f t="shared" si="61"/>
        <v>0</v>
      </c>
      <c r="X274" s="289"/>
      <c r="Y274" s="289"/>
      <c r="Z274" s="289"/>
      <c r="AA274" s="287"/>
      <c r="AB274" s="289"/>
      <c r="AC274" s="289"/>
      <c r="AD274" s="343" t="e">
        <f t="shared" si="50"/>
        <v>#DIV/0!</v>
      </c>
    </row>
    <row r="275" spans="1:30" ht="47.25" hidden="1" x14ac:dyDescent="0.25">
      <c r="A275" s="136">
        <v>267</v>
      </c>
      <c r="B275" s="158" t="s">
        <v>136</v>
      </c>
      <c r="C275" s="158" t="s">
        <v>70</v>
      </c>
      <c r="D275" s="282"/>
      <c r="E275" s="270"/>
      <c r="F275" s="270">
        <v>0</v>
      </c>
      <c r="G275" s="268"/>
      <c r="H275" s="268"/>
      <c r="I275" s="268">
        <v>0</v>
      </c>
      <c r="J275" s="271"/>
      <c r="K275" s="271"/>
      <c r="L275" s="271"/>
      <c r="M275" s="143">
        <f t="shared" si="51"/>
        <v>0</v>
      </c>
      <c r="N275" s="198">
        <f t="shared" si="52"/>
        <v>0</v>
      </c>
      <c r="O275" s="197">
        <f t="shared" si="53"/>
        <v>0</v>
      </c>
      <c r="P275" s="198">
        <f t="shared" si="54"/>
        <v>0</v>
      </c>
      <c r="Q275" s="198">
        <f t="shared" si="55"/>
        <v>0</v>
      </c>
      <c r="R275" s="197">
        <f t="shared" si="56"/>
        <v>0</v>
      </c>
      <c r="S275" s="198">
        <f t="shared" si="57"/>
        <v>0</v>
      </c>
      <c r="T275" s="198">
        <f t="shared" si="58"/>
        <v>0</v>
      </c>
      <c r="U275" s="198">
        <f t="shared" si="59"/>
        <v>0</v>
      </c>
      <c r="V275" s="197">
        <f t="shared" si="60"/>
        <v>0</v>
      </c>
      <c r="W275" s="198">
        <f t="shared" si="61"/>
        <v>0</v>
      </c>
      <c r="X275" s="289"/>
      <c r="Y275" s="289"/>
      <c r="Z275" s="289"/>
      <c r="AA275" s="287"/>
      <c r="AB275" s="289"/>
      <c r="AC275" s="289"/>
      <c r="AD275" s="343" t="e">
        <f t="shared" si="50"/>
        <v>#DIV/0!</v>
      </c>
    </row>
    <row r="276" spans="1:30" ht="31.5" hidden="1" x14ac:dyDescent="0.25">
      <c r="A276" s="136">
        <v>268</v>
      </c>
      <c r="B276" s="158" t="s">
        <v>869</v>
      </c>
      <c r="C276" s="158" t="s">
        <v>70</v>
      </c>
      <c r="D276" s="282"/>
      <c r="E276" s="270"/>
      <c r="F276" s="270">
        <v>0</v>
      </c>
      <c r="G276" s="268"/>
      <c r="H276" s="268"/>
      <c r="I276" s="268">
        <v>0</v>
      </c>
      <c r="J276" s="271"/>
      <c r="K276" s="271"/>
      <c r="L276" s="271"/>
      <c r="M276" s="143">
        <f t="shared" si="51"/>
        <v>0</v>
      </c>
      <c r="N276" s="198">
        <f t="shared" si="52"/>
        <v>0</v>
      </c>
      <c r="O276" s="197">
        <f t="shared" si="53"/>
        <v>0</v>
      </c>
      <c r="P276" s="198">
        <f t="shared" si="54"/>
        <v>0</v>
      </c>
      <c r="Q276" s="198">
        <f t="shared" si="55"/>
        <v>0</v>
      </c>
      <c r="R276" s="197">
        <f t="shared" si="56"/>
        <v>0</v>
      </c>
      <c r="S276" s="198">
        <f t="shared" si="57"/>
        <v>0</v>
      </c>
      <c r="T276" s="198">
        <f t="shared" si="58"/>
        <v>0</v>
      </c>
      <c r="U276" s="198">
        <f t="shared" si="59"/>
        <v>0</v>
      </c>
      <c r="V276" s="197">
        <f t="shared" si="60"/>
        <v>0</v>
      </c>
      <c r="W276" s="198">
        <f t="shared" si="61"/>
        <v>0</v>
      </c>
      <c r="X276" s="289"/>
      <c r="Y276" s="289"/>
      <c r="Z276" s="289"/>
      <c r="AA276" s="287"/>
      <c r="AB276" s="289"/>
      <c r="AC276" s="289"/>
      <c r="AD276" s="343" t="e">
        <f t="shared" si="50"/>
        <v>#DIV/0!</v>
      </c>
    </row>
    <row r="277" spans="1:30" ht="31.5" hidden="1" x14ac:dyDescent="0.25">
      <c r="A277" s="136">
        <v>269</v>
      </c>
      <c r="B277" s="158" t="s">
        <v>830</v>
      </c>
      <c r="C277" s="158" t="s">
        <v>70</v>
      </c>
      <c r="D277" s="282"/>
      <c r="E277" s="270"/>
      <c r="F277" s="270">
        <v>0</v>
      </c>
      <c r="G277" s="268"/>
      <c r="H277" s="268"/>
      <c r="I277" s="268">
        <v>0</v>
      </c>
      <c r="J277" s="271"/>
      <c r="K277" s="271"/>
      <c r="L277" s="271"/>
      <c r="M277" s="143">
        <f t="shared" si="51"/>
        <v>0</v>
      </c>
      <c r="N277" s="198">
        <f t="shared" si="52"/>
        <v>0</v>
      </c>
      <c r="O277" s="197">
        <f t="shared" si="53"/>
        <v>0</v>
      </c>
      <c r="P277" s="198">
        <f t="shared" si="54"/>
        <v>0</v>
      </c>
      <c r="Q277" s="198">
        <f t="shared" si="55"/>
        <v>0</v>
      </c>
      <c r="R277" s="197">
        <f t="shared" si="56"/>
        <v>0</v>
      </c>
      <c r="S277" s="198">
        <f t="shared" si="57"/>
        <v>0</v>
      </c>
      <c r="T277" s="198">
        <f t="shared" si="58"/>
        <v>0</v>
      </c>
      <c r="U277" s="198">
        <f t="shared" si="59"/>
        <v>0</v>
      </c>
      <c r="V277" s="197">
        <f t="shared" si="60"/>
        <v>0</v>
      </c>
      <c r="W277" s="198">
        <f t="shared" si="61"/>
        <v>0</v>
      </c>
      <c r="X277" s="289"/>
      <c r="Y277" s="289"/>
      <c r="Z277" s="289"/>
      <c r="AA277" s="287"/>
      <c r="AB277" s="289"/>
      <c r="AC277" s="289"/>
      <c r="AD277" s="343" t="e">
        <f t="shared" si="50"/>
        <v>#DIV/0!</v>
      </c>
    </row>
    <row r="278" spans="1:30" ht="31.5" hidden="1" x14ac:dyDescent="0.25">
      <c r="A278" s="136">
        <v>270</v>
      </c>
      <c r="B278" s="158" t="s">
        <v>831</v>
      </c>
      <c r="C278" s="158" t="s">
        <v>70</v>
      </c>
      <c r="D278" s="282"/>
      <c r="E278" s="270"/>
      <c r="F278" s="270">
        <v>0</v>
      </c>
      <c r="G278" s="268"/>
      <c r="H278" s="268"/>
      <c r="I278" s="268">
        <v>0</v>
      </c>
      <c r="J278" s="271"/>
      <c r="K278" s="271"/>
      <c r="L278" s="271"/>
      <c r="M278" s="143">
        <f t="shared" si="51"/>
        <v>0</v>
      </c>
      <c r="N278" s="198">
        <f t="shared" si="52"/>
        <v>0</v>
      </c>
      <c r="O278" s="197">
        <f t="shared" si="53"/>
        <v>0</v>
      </c>
      <c r="P278" s="198">
        <f t="shared" si="54"/>
        <v>0</v>
      </c>
      <c r="Q278" s="198">
        <f t="shared" si="55"/>
        <v>0</v>
      </c>
      <c r="R278" s="197">
        <f t="shared" si="56"/>
        <v>0</v>
      </c>
      <c r="S278" s="198">
        <f t="shared" si="57"/>
        <v>0</v>
      </c>
      <c r="T278" s="198">
        <f t="shared" si="58"/>
        <v>0</v>
      </c>
      <c r="U278" s="198">
        <f t="shared" si="59"/>
        <v>0</v>
      </c>
      <c r="V278" s="197">
        <f t="shared" si="60"/>
        <v>0</v>
      </c>
      <c r="W278" s="198">
        <f t="shared" si="61"/>
        <v>0</v>
      </c>
      <c r="X278" s="289"/>
      <c r="Y278" s="289"/>
      <c r="Z278" s="289"/>
      <c r="AA278" s="287"/>
      <c r="AB278" s="289"/>
      <c r="AC278" s="289"/>
      <c r="AD278" s="343" t="e">
        <f t="shared" si="50"/>
        <v>#DIV/0!</v>
      </c>
    </row>
    <row r="279" spans="1:30" ht="31.5" hidden="1" x14ac:dyDescent="0.25">
      <c r="A279" s="136">
        <v>271</v>
      </c>
      <c r="B279" s="158" t="s">
        <v>130</v>
      </c>
      <c r="C279" s="158" t="s">
        <v>70</v>
      </c>
      <c r="D279" s="282"/>
      <c r="E279" s="270"/>
      <c r="F279" s="270">
        <v>0</v>
      </c>
      <c r="G279" s="268"/>
      <c r="H279" s="268"/>
      <c r="I279" s="268">
        <v>0</v>
      </c>
      <c r="J279" s="271"/>
      <c r="K279" s="271"/>
      <c r="L279" s="271"/>
      <c r="M279" s="143">
        <f t="shared" si="51"/>
        <v>0</v>
      </c>
      <c r="N279" s="198">
        <f t="shared" si="52"/>
        <v>0</v>
      </c>
      <c r="O279" s="197">
        <f t="shared" si="53"/>
        <v>0</v>
      </c>
      <c r="P279" s="198">
        <f t="shared" si="54"/>
        <v>0</v>
      </c>
      <c r="Q279" s="198">
        <f t="shared" si="55"/>
        <v>0</v>
      </c>
      <c r="R279" s="197">
        <f t="shared" si="56"/>
        <v>0</v>
      </c>
      <c r="S279" s="198">
        <f t="shared" si="57"/>
        <v>0</v>
      </c>
      <c r="T279" s="198">
        <f t="shared" si="58"/>
        <v>0</v>
      </c>
      <c r="U279" s="198">
        <f t="shared" si="59"/>
        <v>0</v>
      </c>
      <c r="V279" s="197">
        <f t="shared" si="60"/>
        <v>0</v>
      </c>
      <c r="W279" s="198">
        <f t="shared" si="61"/>
        <v>0</v>
      </c>
      <c r="X279" s="289"/>
      <c r="Y279" s="289"/>
      <c r="Z279" s="289"/>
      <c r="AA279" s="287"/>
      <c r="AB279" s="289"/>
      <c r="AC279" s="289"/>
      <c r="AD279" s="343" t="e">
        <f t="shared" si="50"/>
        <v>#DIV/0!</v>
      </c>
    </row>
    <row r="280" spans="1:30" ht="31.5" hidden="1" x14ac:dyDescent="0.25">
      <c r="A280" s="136">
        <v>272</v>
      </c>
      <c r="B280" s="158" t="s">
        <v>784</v>
      </c>
      <c r="C280" s="158" t="s">
        <v>70</v>
      </c>
      <c r="D280" s="282"/>
      <c r="E280" s="270"/>
      <c r="F280" s="270">
        <v>0</v>
      </c>
      <c r="G280" s="268"/>
      <c r="H280" s="268"/>
      <c r="I280" s="268">
        <v>0</v>
      </c>
      <c r="J280" s="271"/>
      <c r="K280" s="271"/>
      <c r="L280" s="271"/>
      <c r="M280" s="143">
        <f t="shared" si="51"/>
        <v>0</v>
      </c>
      <c r="N280" s="198">
        <f t="shared" si="52"/>
        <v>0</v>
      </c>
      <c r="O280" s="197">
        <f t="shared" si="53"/>
        <v>0</v>
      </c>
      <c r="P280" s="198">
        <f t="shared" si="54"/>
        <v>0</v>
      </c>
      <c r="Q280" s="198">
        <f t="shared" si="55"/>
        <v>0</v>
      </c>
      <c r="R280" s="197">
        <f t="shared" si="56"/>
        <v>0</v>
      </c>
      <c r="S280" s="198">
        <f t="shared" si="57"/>
        <v>0</v>
      </c>
      <c r="T280" s="198">
        <f t="shared" si="58"/>
        <v>0</v>
      </c>
      <c r="U280" s="198">
        <f t="shared" si="59"/>
        <v>0</v>
      </c>
      <c r="V280" s="197">
        <f t="shared" si="60"/>
        <v>0</v>
      </c>
      <c r="W280" s="198">
        <f t="shared" si="61"/>
        <v>0</v>
      </c>
      <c r="X280" s="289"/>
      <c r="Y280" s="289"/>
      <c r="Z280" s="289"/>
      <c r="AA280" s="287"/>
      <c r="AB280" s="289"/>
      <c r="AC280" s="289"/>
      <c r="AD280" s="343" t="e">
        <f t="shared" si="50"/>
        <v>#DIV/0!</v>
      </c>
    </row>
    <row r="281" spans="1:30" ht="31.5" hidden="1" x14ac:dyDescent="0.25">
      <c r="A281" s="136">
        <v>273</v>
      </c>
      <c r="B281" s="158" t="s">
        <v>110</v>
      </c>
      <c r="C281" s="158" t="s">
        <v>70</v>
      </c>
      <c r="D281" s="282"/>
      <c r="E281" s="270"/>
      <c r="F281" s="270">
        <v>0</v>
      </c>
      <c r="G281" s="268"/>
      <c r="H281" s="268"/>
      <c r="I281" s="268">
        <v>0</v>
      </c>
      <c r="J281" s="271"/>
      <c r="K281" s="271"/>
      <c r="L281" s="271"/>
      <c r="M281" s="143">
        <f t="shared" si="51"/>
        <v>0</v>
      </c>
      <c r="N281" s="198">
        <f t="shared" si="52"/>
        <v>0</v>
      </c>
      <c r="O281" s="197">
        <f t="shared" si="53"/>
        <v>0</v>
      </c>
      <c r="P281" s="198">
        <f t="shared" si="54"/>
        <v>0</v>
      </c>
      <c r="Q281" s="198">
        <f t="shared" si="55"/>
        <v>0</v>
      </c>
      <c r="R281" s="197">
        <f t="shared" si="56"/>
        <v>0</v>
      </c>
      <c r="S281" s="198">
        <f t="shared" si="57"/>
        <v>0</v>
      </c>
      <c r="T281" s="198">
        <f t="shared" si="58"/>
        <v>0</v>
      </c>
      <c r="U281" s="198">
        <f t="shared" si="59"/>
        <v>0</v>
      </c>
      <c r="V281" s="197">
        <f t="shared" si="60"/>
        <v>0</v>
      </c>
      <c r="W281" s="198">
        <f t="shared" si="61"/>
        <v>0</v>
      </c>
      <c r="X281" s="289"/>
      <c r="Y281" s="289"/>
      <c r="Z281" s="289"/>
      <c r="AA281" s="287"/>
      <c r="AB281" s="289"/>
      <c r="AC281" s="289"/>
      <c r="AD281" s="343" t="e">
        <f t="shared" si="50"/>
        <v>#DIV/0!</v>
      </c>
    </row>
    <row r="282" spans="1:30" ht="31.5" hidden="1" x14ac:dyDescent="0.25">
      <c r="A282" s="136">
        <v>274</v>
      </c>
      <c r="B282" s="158" t="s">
        <v>832</v>
      </c>
      <c r="C282" s="158" t="s">
        <v>70</v>
      </c>
      <c r="D282" s="282"/>
      <c r="E282" s="270"/>
      <c r="F282" s="270">
        <v>0</v>
      </c>
      <c r="G282" s="268"/>
      <c r="H282" s="268"/>
      <c r="I282" s="268">
        <v>0</v>
      </c>
      <c r="J282" s="271"/>
      <c r="K282" s="271"/>
      <c r="L282" s="271"/>
      <c r="M282" s="143">
        <f t="shared" si="51"/>
        <v>0</v>
      </c>
      <c r="N282" s="198">
        <f t="shared" si="52"/>
        <v>0</v>
      </c>
      <c r="O282" s="197">
        <f t="shared" si="53"/>
        <v>0</v>
      </c>
      <c r="P282" s="198">
        <f t="shared" si="54"/>
        <v>0</v>
      </c>
      <c r="Q282" s="198">
        <f t="shared" si="55"/>
        <v>0</v>
      </c>
      <c r="R282" s="197">
        <f t="shared" si="56"/>
        <v>0</v>
      </c>
      <c r="S282" s="198">
        <f t="shared" si="57"/>
        <v>0</v>
      </c>
      <c r="T282" s="198">
        <f t="shared" si="58"/>
        <v>0</v>
      </c>
      <c r="U282" s="198">
        <f t="shared" si="59"/>
        <v>0</v>
      </c>
      <c r="V282" s="197">
        <f t="shared" si="60"/>
        <v>0</v>
      </c>
      <c r="W282" s="198">
        <f t="shared" si="61"/>
        <v>0</v>
      </c>
      <c r="X282" s="289"/>
      <c r="Y282" s="289"/>
      <c r="Z282" s="289"/>
      <c r="AA282" s="287"/>
      <c r="AB282" s="289"/>
      <c r="AC282" s="289"/>
      <c r="AD282" s="343" t="e">
        <f t="shared" si="50"/>
        <v>#DIV/0!</v>
      </c>
    </row>
    <row r="283" spans="1:30" ht="31.5" hidden="1" x14ac:dyDescent="0.25">
      <c r="A283" s="136">
        <v>275</v>
      </c>
      <c r="B283" s="158" t="s">
        <v>833</v>
      </c>
      <c r="C283" s="158" t="s">
        <v>70</v>
      </c>
      <c r="D283" s="282"/>
      <c r="E283" s="270"/>
      <c r="F283" s="270">
        <v>0</v>
      </c>
      <c r="G283" s="268"/>
      <c r="H283" s="268"/>
      <c r="I283" s="268">
        <v>0</v>
      </c>
      <c r="J283" s="271"/>
      <c r="K283" s="271"/>
      <c r="L283" s="271"/>
      <c r="M283" s="143">
        <f t="shared" si="51"/>
        <v>0</v>
      </c>
      <c r="N283" s="198">
        <f t="shared" si="52"/>
        <v>0</v>
      </c>
      <c r="O283" s="197">
        <f t="shared" si="53"/>
        <v>0</v>
      </c>
      <c r="P283" s="198">
        <f t="shared" si="54"/>
        <v>0</v>
      </c>
      <c r="Q283" s="198">
        <f t="shared" si="55"/>
        <v>0</v>
      </c>
      <c r="R283" s="197">
        <f t="shared" si="56"/>
        <v>0</v>
      </c>
      <c r="S283" s="198">
        <f t="shared" si="57"/>
        <v>0</v>
      </c>
      <c r="T283" s="198">
        <f t="shared" si="58"/>
        <v>0</v>
      </c>
      <c r="U283" s="198">
        <f t="shared" si="59"/>
        <v>0</v>
      </c>
      <c r="V283" s="197">
        <f t="shared" si="60"/>
        <v>0</v>
      </c>
      <c r="W283" s="198">
        <f t="shared" si="61"/>
        <v>0</v>
      </c>
      <c r="X283" s="289"/>
      <c r="Y283" s="289"/>
      <c r="Z283" s="289"/>
      <c r="AA283" s="287"/>
      <c r="AB283" s="289"/>
      <c r="AC283" s="289"/>
      <c r="AD283" s="343" t="e">
        <f t="shared" si="50"/>
        <v>#DIV/0!</v>
      </c>
    </row>
    <row r="284" spans="1:30" ht="31.5" hidden="1" x14ac:dyDescent="0.25">
      <c r="A284" s="136">
        <v>276</v>
      </c>
      <c r="B284" s="158" t="s">
        <v>112</v>
      </c>
      <c r="C284" s="158" t="s">
        <v>70</v>
      </c>
      <c r="D284" s="282"/>
      <c r="E284" s="270"/>
      <c r="F284" s="270">
        <v>0</v>
      </c>
      <c r="G284" s="268"/>
      <c r="H284" s="268"/>
      <c r="I284" s="268">
        <v>0</v>
      </c>
      <c r="J284" s="271"/>
      <c r="K284" s="271"/>
      <c r="L284" s="271"/>
      <c r="M284" s="143">
        <f t="shared" si="51"/>
        <v>0</v>
      </c>
      <c r="N284" s="198">
        <f t="shared" si="52"/>
        <v>0</v>
      </c>
      <c r="O284" s="197">
        <f t="shared" si="53"/>
        <v>0</v>
      </c>
      <c r="P284" s="198">
        <f t="shared" si="54"/>
        <v>0</v>
      </c>
      <c r="Q284" s="198">
        <f t="shared" si="55"/>
        <v>0</v>
      </c>
      <c r="R284" s="197">
        <f t="shared" si="56"/>
        <v>0</v>
      </c>
      <c r="S284" s="198">
        <f t="shared" si="57"/>
        <v>0</v>
      </c>
      <c r="T284" s="198">
        <f t="shared" si="58"/>
        <v>0</v>
      </c>
      <c r="U284" s="198">
        <f t="shared" si="59"/>
        <v>0</v>
      </c>
      <c r="V284" s="197">
        <f t="shared" si="60"/>
        <v>0</v>
      </c>
      <c r="W284" s="198">
        <f t="shared" si="61"/>
        <v>0</v>
      </c>
      <c r="X284" s="289"/>
      <c r="Y284" s="289"/>
      <c r="Z284" s="289"/>
      <c r="AA284" s="287"/>
      <c r="AB284" s="289"/>
      <c r="AC284" s="289"/>
      <c r="AD284" s="343" t="e">
        <f t="shared" si="50"/>
        <v>#DIV/0!</v>
      </c>
    </row>
    <row r="285" spans="1:30" ht="31.5" hidden="1" x14ac:dyDescent="0.25">
      <c r="A285" s="136">
        <v>277</v>
      </c>
      <c r="B285" s="158" t="s">
        <v>92</v>
      </c>
      <c r="C285" s="158" t="s">
        <v>70</v>
      </c>
      <c r="D285" s="282"/>
      <c r="E285" s="270"/>
      <c r="F285" s="270">
        <v>0</v>
      </c>
      <c r="G285" s="268"/>
      <c r="H285" s="268"/>
      <c r="I285" s="268">
        <v>0</v>
      </c>
      <c r="J285" s="271"/>
      <c r="K285" s="271"/>
      <c r="L285" s="271"/>
      <c r="M285" s="143">
        <f t="shared" si="51"/>
        <v>0</v>
      </c>
      <c r="N285" s="198">
        <f t="shared" si="52"/>
        <v>0</v>
      </c>
      <c r="O285" s="197">
        <f t="shared" si="53"/>
        <v>0</v>
      </c>
      <c r="P285" s="198">
        <f t="shared" si="54"/>
        <v>0</v>
      </c>
      <c r="Q285" s="198">
        <f t="shared" si="55"/>
        <v>0</v>
      </c>
      <c r="R285" s="197">
        <f t="shared" si="56"/>
        <v>0</v>
      </c>
      <c r="S285" s="198">
        <f t="shared" si="57"/>
        <v>0</v>
      </c>
      <c r="T285" s="198">
        <f t="shared" si="58"/>
        <v>0</v>
      </c>
      <c r="U285" s="198">
        <f t="shared" si="59"/>
        <v>0</v>
      </c>
      <c r="V285" s="197">
        <f t="shared" si="60"/>
        <v>0</v>
      </c>
      <c r="W285" s="198">
        <f t="shared" si="61"/>
        <v>0</v>
      </c>
      <c r="X285" s="289"/>
      <c r="Y285" s="289"/>
      <c r="Z285" s="289"/>
      <c r="AA285" s="287"/>
      <c r="AB285" s="289"/>
      <c r="AC285" s="289"/>
      <c r="AD285" s="343" t="e">
        <f t="shared" si="50"/>
        <v>#DIV/0!</v>
      </c>
    </row>
    <row r="286" spans="1:30" ht="31.5" hidden="1" x14ac:dyDescent="0.25">
      <c r="A286" s="136">
        <v>278</v>
      </c>
      <c r="B286" s="158" t="s">
        <v>114</v>
      </c>
      <c r="C286" s="158" t="s">
        <v>70</v>
      </c>
      <c r="D286" s="282"/>
      <c r="E286" s="270"/>
      <c r="F286" s="270">
        <v>0</v>
      </c>
      <c r="G286" s="268"/>
      <c r="H286" s="268"/>
      <c r="I286" s="268">
        <v>0</v>
      </c>
      <c r="J286" s="271"/>
      <c r="K286" s="271"/>
      <c r="L286" s="271"/>
      <c r="M286" s="143">
        <f t="shared" si="51"/>
        <v>0</v>
      </c>
      <c r="N286" s="198">
        <f t="shared" si="52"/>
        <v>0</v>
      </c>
      <c r="O286" s="197">
        <f t="shared" si="53"/>
        <v>0</v>
      </c>
      <c r="P286" s="198">
        <f t="shared" si="54"/>
        <v>0</v>
      </c>
      <c r="Q286" s="198">
        <f t="shared" si="55"/>
        <v>0</v>
      </c>
      <c r="R286" s="197">
        <f t="shared" si="56"/>
        <v>0</v>
      </c>
      <c r="S286" s="198">
        <f t="shared" si="57"/>
        <v>0</v>
      </c>
      <c r="T286" s="198">
        <f t="shared" si="58"/>
        <v>0</v>
      </c>
      <c r="U286" s="198">
        <f t="shared" si="59"/>
        <v>0</v>
      </c>
      <c r="V286" s="197">
        <f t="shared" si="60"/>
        <v>0</v>
      </c>
      <c r="W286" s="198">
        <f t="shared" si="61"/>
        <v>0</v>
      </c>
      <c r="X286" s="289"/>
      <c r="Y286" s="289"/>
      <c r="Z286" s="289"/>
      <c r="AA286" s="287"/>
      <c r="AB286" s="289"/>
      <c r="AC286" s="289"/>
      <c r="AD286" s="343" t="e">
        <f t="shared" si="50"/>
        <v>#DIV/0!</v>
      </c>
    </row>
    <row r="287" spans="1:30" ht="31.5" hidden="1" x14ac:dyDescent="0.25">
      <c r="A287" s="136">
        <v>279</v>
      </c>
      <c r="B287" s="158" t="s">
        <v>161</v>
      </c>
      <c r="C287" s="158" t="s">
        <v>70</v>
      </c>
      <c r="D287" s="282"/>
      <c r="E287" s="270"/>
      <c r="F287" s="270">
        <v>0</v>
      </c>
      <c r="G287" s="268"/>
      <c r="H287" s="268"/>
      <c r="I287" s="268">
        <v>0</v>
      </c>
      <c r="J287" s="271"/>
      <c r="K287" s="271"/>
      <c r="L287" s="271"/>
      <c r="M287" s="143">
        <f t="shared" si="51"/>
        <v>0</v>
      </c>
      <c r="N287" s="198">
        <f t="shared" si="52"/>
        <v>0</v>
      </c>
      <c r="O287" s="197">
        <f t="shared" si="53"/>
        <v>0</v>
      </c>
      <c r="P287" s="198">
        <f t="shared" si="54"/>
        <v>0</v>
      </c>
      <c r="Q287" s="198">
        <f t="shared" si="55"/>
        <v>0</v>
      </c>
      <c r="R287" s="197">
        <f t="shared" si="56"/>
        <v>0</v>
      </c>
      <c r="S287" s="198">
        <f t="shared" si="57"/>
        <v>0</v>
      </c>
      <c r="T287" s="198">
        <f t="shared" si="58"/>
        <v>0</v>
      </c>
      <c r="U287" s="198">
        <f t="shared" si="59"/>
        <v>0</v>
      </c>
      <c r="V287" s="197">
        <f t="shared" si="60"/>
        <v>0</v>
      </c>
      <c r="W287" s="198">
        <f t="shared" si="61"/>
        <v>0</v>
      </c>
      <c r="X287" s="289"/>
      <c r="Y287" s="289"/>
      <c r="Z287" s="289"/>
      <c r="AA287" s="287"/>
      <c r="AB287" s="289"/>
      <c r="AC287" s="289"/>
      <c r="AD287" s="343" t="e">
        <f t="shared" si="50"/>
        <v>#DIV/0!</v>
      </c>
    </row>
    <row r="288" spans="1:30" ht="31.5" hidden="1" x14ac:dyDescent="0.25">
      <c r="A288" s="136">
        <v>280</v>
      </c>
      <c r="B288" s="158" t="s">
        <v>71</v>
      </c>
      <c r="C288" s="158" t="s">
        <v>70</v>
      </c>
      <c r="D288" s="282"/>
      <c r="E288" s="270"/>
      <c r="F288" s="270">
        <v>0</v>
      </c>
      <c r="G288" s="268"/>
      <c r="H288" s="268"/>
      <c r="I288" s="268">
        <v>0</v>
      </c>
      <c r="J288" s="271"/>
      <c r="K288" s="271"/>
      <c r="L288" s="271"/>
      <c r="M288" s="143">
        <f t="shared" si="51"/>
        <v>0</v>
      </c>
      <c r="N288" s="198">
        <f t="shared" si="52"/>
        <v>0</v>
      </c>
      <c r="O288" s="197">
        <f t="shared" si="53"/>
        <v>0</v>
      </c>
      <c r="P288" s="198">
        <f t="shared" si="54"/>
        <v>0</v>
      </c>
      <c r="Q288" s="198">
        <f t="shared" si="55"/>
        <v>0</v>
      </c>
      <c r="R288" s="197">
        <f t="shared" si="56"/>
        <v>0</v>
      </c>
      <c r="S288" s="198">
        <f t="shared" si="57"/>
        <v>0</v>
      </c>
      <c r="T288" s="198">
        <f t="shared" si="58"/>
        <v>0</v>
      </c>
      <c r="U288" s="198">
        <f t="shared" si="59"/>
        <v>0</v>
      </c>
      <c r="V288" s="197">
        <f t="shared" si="60"/>
        <v>0</v>
      </c>
      <c r="W288" s="198">
        <f t="shared" si="61"/>
        <v>0</v>
      </c>
      <c r="X288" s="289"/>
      <c r="Y288" s="289"/>
      <c r="Z288" s="289"/>
      <c r="AA288" s="287"/>
      <c r="AB288" s="289"/>
      <c r="AC288" s="289"/>
      <c r="AD288" s="343" t="e">
        <f t="shared" si="50"/>
        <v>#DIV/0!</v>
      </c>
    </row>
    <row r="289" spans="1:30" ht="31.5" hidden="1" x14ac:dyDescent="0.25">
      <c r="A289" s="136">
        <v>281</v>
      </c>
      <c r="B289" s="158" t="s">
        <v>152</v>
      </c>
      <c r="C289" s="158" t="s">
        <v>70</v>
      </c>
      <c r="D289" s="282"/>
      <c r="E289" s="270"/>
      <c r="F289" s="270">
        <v>46.59</v>
      </c>
      <c r="G289" s="268"/>
      <c r="H289" s="268"/>
      <c r="I289" s="268">
        <v>0</v>
      </c>
      <c r="J289" s="271"/>
      <c r="K289" s="271"/>
      <c r="L289" s="271">
        <v>0</v>
      </c>
      <c r="M289" s="143">
        <f t="shared" si="51"/>
        <v>0</v>
      </c>
      <c r="N289" s="198">
        <f t="shared" si="52"/>
        <v>0</v>
      </c>
      <c r="O289" s="197">
        <f t="shared" si="53"/>
        <v>0</v>
      </c>
      <c r="P289" s="198">
        <f t="shared" si="54"/>
        <v>0</v>
      </c>
      <c r="Q289" s="198">
        <f t="shared" si="55"/>
        <v>0</v>
      </c>
      <c r="R289" s="197">
        <f t="shared" si="56"/>
        <v>0</v>
      </c>
      <c r="S289" s="198">
        <f t="shared" si="57"/>
        <v>0</v>
      </c>
      <c r="T289" s="198">
        <f t="shared" si="58"/>
        <v>0</v>
      </c>
      <c r="U289" s="198">
        <f t="shared" si="59"/>
        <v>0</v>
      </c>
      <c r="V289" s="197">
        <f t="shared" si="60"/>
        <v>0</v>
      </c>
      <c r="W289" s="198">
        <f t="shared" si="61"/>
        <v>0</v>
      </c>
      <c r="X289" s="289"/>
      <c r="Y289" s="289"/>
      <c r="Z289" s="289"/>
      <c r="AA289" s="287"/>
      <c r="AB289" s="289"/>
      <c r="AC289" s="289"/>
      <c r="AD289" s="343" t="e">
        <f t="shared" si="50"/>
        <v>#DIV/0!</v>
      </c>
    </row>
    <row r="290" spans="1:30" ht="31.5" hidden="1" x14ac:dyDescent="0.25">
      <c r="A290" s="136">
        <v>282</v>
      </c>
      <c r="B290" s="158" t="s">
        <v>137</v>
      </c>
      <c r="C290" s="158" t="s">
        <v>70</v>
      </c>
      <c r="D290" s="282"/>
      <c r="E290" s="270"/>
      <c r="F290" s="270">
        <v>0</v>
      </c>
      <c r="G290" s="268"/>
      <c r="H290" s="268"/>
      <c r="I290" s="268">
        <v>0</v>
      </c>
      <c r="J290" s="271"/>
      <c r="K290" s="271"/>
      <c r="L290" s="271"/>
      <c r="M290" s="143">
        <f t="shared" si="51"/>
        <v>0</v>
      </c>
      <c r="N290" s="198">
        <f t="shared" si="52"/>
        <v>0</v>
      </c>
      <c r="O290" s="197">
        <f t="shared" si="53"/>
        <v>0</v>
      </c>
      <c r="P290" s="198">
        <f t="shared" si="54"/>
        <v>0</v>
      </c>
      <c r="Q290" s="198">
        <f t="shared" si="55"/>
        <v>0</v>
      </c>
      <c r="R290" s="197">
        <f t="shared" si="56"/>
        <v>0</v>
      </c>
      <c r="S290" s="198">
        <f t="shared" si="57"/>
        <v>0</v>
      </c>
      <c r="T290" s="198">
        <f t="shared" si="58"/>
        <v>0</v>
      </c>
      <c r="U290" s="198">
        <f t="shared" si="59"/>
        <v>0</v>
      </c>
      <c r="V290" s="197">
        <f t="shared" si="60"/>
        <v>0</v>
      </c>
      <c r="W290" s="198">
        <f t="shared" si="61"/>
        <v>0</v>
      </c>
      <c r="X290" s="289"/>
      <c r="Y290" s="289"/>
      <c r="Z290" s="289"/>
      <c r="AA290" s="287"/>
      <c r="AB290" s="289"/>
      <c r="AC290" s="289"/>
      <c r="AD290" s="343" t="e">
        <f t="shared" si="50"/>
        <v>#DIV/0!</v>
      </c>
    </row>
    <row r="291" spans="1:30" ht="47.25" hidden="1" x14ac:dyDescent="0.25">
      <c r="A291" s="136">
        <v>283</v>
      </c>
      <c r="B291" s="158" t="s">
        <v>785</v>
      </c>
      <c r="C291" s="158" t="s">
        <v>70</v>
      </c>
      <c r="D291" s="282"/>
      <c r="E291" s="270"/>
      <c r="F291" s="270">
        <v>0</v>
      </c>
      <c r="G291" s="268"/>
      <c r="H291" s="268"/>
      <c r="I291" s="268">
        <v>0</v>
      </c>
      <c r="J291" s="271"/>
      <c r="K291" s="271"/>
      <c r="L291" s="271"/>
      <c r="M291" s="143">
        <f t="shared" si="51"/>
        <v>0</v>
      </c>
      <c r="N291" s="198">
        <f t="shared" si="52"/>
        <v>0</v>
      </c>
      <c r="O291" s="197">
        <f t="shared" si="53"/>
        <v>0</v>
      </c>
      <c r="P291" s="198">
        <f t="shared" si="54"/>
        <v>0</v>
      </c>
      <c r="Q291" s="198">
        <f t="shared" si="55"/>
        <v>0</v>
      </c>
      <c r="R291" s="197">
        <f t="shared" si="56"/>
        <v>0</v>
      </c>
      <c r="S291" s="198">
        <f t="shared" si="57"/>
        <v>0</v>
      </c>
      <c r="T291" s="198">
        <f t="shared" si="58"/>
        <v>0</v>
      </c>
      <c r="U291" s="198">
        <f t="shared" si="59"/>
        <v>0</v>
      </c>
      <c r="V291" s="197">
        <f t="shared" si="60"/>
        <v>0</v>
      </c>
      <c r="W291" s="198">
        <f t="shared" si="61"/>
        <v>0</v>
      </c>
      <c r="X291" s="289"/>
      <c r="Y291" s="289"/>
      <c r="Z291" s="289"/>
      <c r="AA291" s="287"/>
      <c r="AB291" s="289"/>
      <c r="AC291" s="289"/>
      <c r="AD291" s="343" t="e">
        <f t="shared" si="50"/>
        <v>#DIV/0!</v>
      </c>
    </row>
    <row r="292" spans="1:30" ht="47.25" hidden="1" x14ac:dyDescent="0.25">
      <c r="A292" s="136">
        <v>284</v>
      </c>
      <c r="B292" s="158" t="s">
        <v>786</v>
      </c>
      <c r="C292" s="158" t="s">
        <v>70</v>
      </c>
      <c r="D292" s="282"/>
      <c r="E292" s="270"/>
      <c r="F292" s="270">
        <v>0</v>
      </c>
      <c r="G292" s="268"/>
      <c r="H292" s="268"/>
      <c r="I292" s="268">
        <v>0</v>
      </c>
      <c r="J292" s="271"/>
      <c r="K292" s="271"/>
      <c r="L292" s="271"/>
      <c r="M292" s="143">
        <f t="shared" si="51"/>
        <v>0</v>
      </c>
      <c r="N292" s="198">
        <f t="shared" si="52"/>
        <v>0</v>
      </c>
      <c r="O292" s="197">
        <f t="shared" si="53"/>
        <v>0</v>
      </c>
      <c r="P292" s="198">
        <f t="shared" si="54"/>
        <v>0</v>
      </c>
      <c r="Q292" s="198">
        <f t="shared" si="55"/>
        <v>0</v>
      </c>
      <c r="R292" s="197">
        <f t="shared" si="56"/>
        <v>0</v>
      </c>
      <c r="S292" s="198">
        <f t="shared" si="57"/>
        <v>0</v>
      </c>
      <c r="T292" s="198">
        <f t="shared" si="58"/>
        <v>0</v>
      </c>
      <c r="U292" s="198">
        <f t="shared" si="59"/>
        <v>0</v>
      </c>
      <c r="V292" s="197">
        <f t="shared" si="60"/>
        <v>0</v>
      </c>
      <c r="W292" s="198">
        <f t="shared" si="61"/>
        <v>0</v>
      </c>
      <c r="X292" s="289"/>
      <c r="Y292" s="289"/>
      <c r="Z292" s="289"/>
      <c r="AA292" s="287"/>
      <c r="AB292" s="289"/>
      <c r="AC292" s="289"/>
      <c r="AD292" s="277"/>
    </row>
    <row r="293" spans="1:30" ht="47.25" hidden="1" x14ac:dyDescent="0.25">
      <c r="A293" s="136">
        <v>285</v>
      </c>
      <c r="B293" s="158" t="s">
        <v>787</v>
      </c>
      <c r="C293" s="158" t="s">
        <v>70</v>
      </c>
      <c r="D293" s="282"/>
      <c r="E293" s="270"/>
      <c r="F293" s="270">
        <v>0</v>
      </c>
      <c r="G293" s="268"/>
      <c r="H293" s="268"/>
      <c r="I293" s="268">
        <v>0</v>
      </c>
      <c r="J293" s="271"/>
      <c r="K293" s="271"/>
      <c r="L293" s="271"/>
      <c r="M293" s="143">
        <f t="shared" si="51"/>
        <v>0</v>
      </c>
      <c r="N293" s="198">
        <f t="shared" si="52"/>
        <v>0</v>
      </c>
      <c r="O293" s="197">
        <f t="shared" si="53"/>
        <v>0</v>
      </c>
      <c r="P293" s="198">
        <f t="shared" si="54"/>
        <v>0</v>
      </c>
      <c r="Q293" s="198">
        <f t="shared" si="55"/>
        <v>0</v>
      </c>
      <c r="R293" s="197">
        <f t="shared" si="56"/>
        <v>0</v>
      </c>
      <c r="S293" s="198">
        <f t="shared" si="57"/>
        <v>0</v>
      </c>
      <c r="T293" s="198">
        <f t="shared" si="58"/>
        <v>0</v>
      </c>
      <c r="U293" s="198">
        <f t="shared" si="59"/>
        <v>0</v>
      </c>
      <c r="V293" s="197">
        <f t="shared" si="60"/>
        <v>0</v>
      </c>
      <c r="W293" s="198">
        <f t="shared" si="61"/>
        <v>0</v>
      </c>
      <c r="X293" s="289"/>
      <c r="Y293" s="289"/>
      <c r="Z293" s="289"/>
      <c r="AA293" s="287"/>
      <c r="AB293" s="289"/>
      <c r="AC293" s="289"/>
      <c r="AD293" s="277"/>
    </row>
    <row r="294" spans="1:30" ht="47.25" hidden="1" x14ac:dyDescent="0.25">
      <c r="A294" s="136">
        <v>286</v>
      </c>
      <c r="B294" s="158" t="s">
        <v>788</v>
      </c>
      <c r="C294" s="158" t="s">
        <v>70</v>
      </c>
      <c r="D294" s="282"/>
      <c r="E294" s="270"/>
      <c r="F294" s="270">
        <v>0</v>
      </c>
      <c r="G294" s="268"/>
      <c r="H294" s="268"/>
      <c r="I294" s="268">
        <v>0</v>
      </c>
      <c r="J294" s="271"/>
      <c r="K294" s="271"/>
      <c r="L294" s="271"/>
      <c r="M294" s="143">
        <f t="shared" si="51"/>
        <v>0</v>
      </c>
      <c r="N294" s="198">
        <f t="shared" si="52"/>
        <v>0</v>
      </c>
      <c r="O294" s="197">
        <f t="shared" si="53"/>
        <v>0</v>
      </c>
      <c r="P294" s="198">
        <f t="shared" si="54"/>
        <v>0</v>
      </c>
      <c r="Q294" s="198">
        <f t="shared" si="55"/>
        <v>0</v>
      </c>
      <c r="R294" s="197">
        <f t="shared" si="56"/>
        <v>0</v>
      </c>
      <c r="S294" s="198">
        <f t="shared" si="57"/>
        <v>0</v>
      </c>
      <c r="T294" s="198">
        <f t="shared" si="58"/>
        <v>0</v>
      </c>
      <c r="U294" s="198">
        <f t="shared" si="59"/>
        <v>0</v>
      </c>
      <c r="V294" s="197">
        <f t="shared" si="60"/>
        <v>0</v>
      </c>
      <c r="W294" s="198">
        <f t="shared" si="61"/>
        <v>0</v>
      </c>
      <c r="X294" s="289"/>
      <c r="Y294" s="289"/>
      <c r="Z294" s="289"/>
      <c r="AA294" s="287"/>
      <c r="AB294" s="289"/>
      <c r="AC294" s="289"/>
      <c r="AD294" s="277"/>
    </row>
    <row r="295" spans="1:30" ht="47.25" hidden="1" x14ac:dyDescent="0.25">
      <c r="A295" s="136">
        <v>287</v>
      </c>
      <c r="B295" s="158" t="s">
        <v>789</v>
      </c>
      <c r="C295" s="158" t="s">
        <v>70</v>
      </c>
      <c r="D295" s="282"/>
      <c r="E295" s="270"/>
      <c r="F295" s="270">
        <v>0</v>
      </c>
      <c r="G295" s="268"/>
      <c r="H295" s="268"/>
      <c r="I295" s="268">
        <v>0</v>
      </c>
      <c r="J295" s="271"/>
      <c r="K295" s="271"/>
      <c r="L295" s="271"/>
      <c r="M295" s="143">
        <f t="shared" si="51"/>
        <v>0</v>
      </c>
      <c r="N295" s="198">
        <f t="shared" si="52"/>
        <v>0</v>
      </c>
      <c r="O295" s="197">
        <f t="shared" si="53"/>
        <v>0</v>
      </c>
      <c r="P295" s="198">
        <f t="shared" si="54"/>
        <v>0</v>
      </c>
      <c r="Q295" s="198">
        <f t="shared" si="55"/>
        <v>0</v>
      </c>
      <c r="R295" s="197">
        <f t="shared" si="56"/>
        <v>0</v>
      </c>
      <c r="S295" s="198">
        <f t="shared" si="57"/>
        <v>0</v>
      </c>
      <c r="T295" s="198">
        <f t="shared" si="58"/>
        <v>0</v>
      </c>
      <c r="U295" s="198">
        <f t="shared" si="59"/>
        <v>0</v>
      </c>
      <c r="V295" s="197">
        <f t="shared" si="60"/>
        <v>0</v>
      </c>
      <c r="W295" s="198">
        <f t="shared" si="61"/>
        <v>0</v>
      </c>
      <c r="X295" s="289"/>
      <c r="Y295" s="289"/>
      <c r="Z295" s="289"/>
      <c r="AA295" s="287"/>
      <c r="AB295" s="289"/>
      <c r="AC295" s="289"/>
      <c r="AD295" s="277"/>
    </row>
    <row r="296" spans="1:30" ht="47.25" hidden="1" x14ac:dyDescent="0.25">
      <c r="A296" s="136">
        <v>288</v>
      </c>
      <c r="B296" s="158" t="s">
        <v>791</v>
      </c>
      <c r="C296" s="158" t="s">
        <v>70</v>
      </c>
      <c r="D296" s="282"/>
      <c r="E296" s="270"/>
      <c r="F296" s="270">
        <v>0</v>
      </c>
      <c r="G296" s="268"/>
      <c r="H296" s="268"/>
      <c r="I296" s="268">
        <v>0</v>
      </c>
      <c r="J296" s="271"/>
      <c r="K296" s="271"/>
      <c r="L296" s="271"/>
      <c r="M296" s="143">
        <f t="shared" si="51"/>
        <v>0</v>
      </c>
      <c r="N296" s="198">
        <f t="shared" si="52"/>
        <v>0</v>
      </c>
      <c r="O296" s="197">
        <f t="shared" si="53"/>
        <v>0</v>
      </c>
      <c r="P296" s="198">
        <f t="shared" si="54"/>
        <v>0</v>
      </c>
      <c r="Q296" s="198">
        <f t="shared" si="55"/>
        <v>0</v>
      </c>
      <c r="R296" s="197">
        <f t="shared" si="56"/>
        <v>0</v>
      </c>
      <c r="S296" s="198">
        <f t="shared" si="57"/>
        <v>0</v>
      </c>
      <c r="T296" s="198">
        <f t="shared" si="58"/>
        <v>0</v>
      </c>
      <c r="U296" s="198">
        <f t="shared" si="59"/>
        <v>0</v>
      </c>
      <c r="V296" s="197">
        <f t="shared" si="60"/>
        <v>0</v>
      </c>
      <c r="W296" s="198">
        <f t="shared" si="61"/>
        <v>0</v>
      </c>
      <c r="X296" s="289"/>
      <c r="Y296" s="289"/>
      <c r="Z296" s="289"/>
      <c r="AA296" s="287"/>
      <c r="AB296" s="289"/>
      <c r="AC296" s="289"/>
      <c r="AD296" s="277"/>
    </row>
    <row r="297" spans="1:30" ht="47.25" hidden="1" x14ac:dyDescent="0.25">
      <c r="A297" s="136">
        <v>289</v>
      </c>
      <c r="B297" s="158" t="s">
        <v>792</v>
      </c>
      <c r="C297" s="158" t="s">
        <v>70</v>
      </c>
      <c r="D297" s="282"/>
      <c r="E297" s="270"/>
      <c r="F297" s="270">
        <v>0</v>
      </c>
      <c r="G297" s="268"/>
      <c r="H297" s="268"/>
      <c r="I297" s="268">
        <v>0</v>
      </c>
      <c r="J297" s="271"/>
      <c r="K297" s="271"/>
      <c r="L297" s="271"/>
      <c r="M297" s="143">
        <f t="shared" si="51"/>
        <v>0</v>
      </c>
      <c r="N297" s="198">
        <f t="shared" si="52"/>
        <v>0</v>
      </c>
      <c r="O297" s="197">
        <f t="shared" si="53"/>
        <v>0</v>
      </c>
      <c r="P297" s="198">
        <f t="shared" si="54"/>
        <v>0</v>
      </c>
      <c r="Q297" s="198">
        <f t="shared" si="55"/>
        <v>0</v>
      </c>
      <c r="R297" s="197">
        <f t="shared" si="56"/>
        <v>0</v>
      </c>
      <c r="S297" s="198">
        <f t="shared" si="57"/>
        <v>0</v>
      </c>
      <c r="T297" s="198">
        <f t="shared" si="58"/>
        <v>0</v>
      </c>
      <c r="U297" s="198">
        <f t="shared" si="59"/>
        <v>0</v>
      </c>
      <c r="V297" s="197">
        <f t="shared" si="60"/>
        <v>0</v>
      </c>
      <c r="W297" s="198">
        <f t="shared" si="61"/>
        <v>0</v>
      </c>
      <c r="X297" s="289"/>
      <c r="Y297" s="289"/>
      <c r="Z297" s="289"/>
      <c r="AA297" s="287"/>
      <c r="AB297" s="289"/>
      <c r="AC297" s="289"/>
      <c r="AD297" s="277"/>
    </row>
    <row r="298" spans="1:30" ht="47.25" hidden="1" x14ac:dyDescent="0.25">
      <c r="A298" s="136">
        <v>290</v>
      </c>
      <c r="B298" s="158" t="s">
        <v>793</v>
      </c>
      <c r="C298" s="158" t="s">
        <v>70</v>
      </c>
      <c r="D298" s="282"/>
      <c r="E298" s="270"/>
      <c r="F298" s="270">
        <v>0</v>
      </c>
      <c r="G298" s="268"/>
      <c r="H298" s="268"/>
      <c r="I298" s="268">
        <v>0</v>
      </c>
      <c r="J298" s="271"/>
      <c r="K298" s="271"/>
      <c r="L298" s="271"/>
      <c r="M298" s="143">
        <f t="shared" si="51"/>
        <v>0</v>
      </c>
      <c r="N298" s="198">
        <f t="shared" si="52"/>
        <v>0</v>
      </c>
      <c r="O298" s="197">
        <f t="shared" si="53"/>
        <v>0</v>
      </c>
      <c r="P298" s="198">
        <f t="shared" si="54"/>
        <v>0</v>
      </c>
      <c r="Q298" s="198">
        <f t="shared" si="55"/>
        <v>0</v>
      </c>
      <c r="R298" s="197">
        <f t="shared" si="56"/>
        <v>0</v>
      </c>
      <c r="S298" s="198">
        <f t="shared" si="57"/>
        <v>0</v>
      </c>
      <c r="T298" s="198">
        <f t="shared" si="58"/>
        <v>0</v>
      </c>
      <c r="U298" s="198">
        <f t="shared" si="59"/>
        <v>0</v>
      </c>
      <c r="V298" s="197">
        <f t="shared" si="60"/>
        <v>0</v>
      </c>
      <c r="W298" s="198">
        <f t="shared" si="61"/>
        <v>0</v>
      </c>
      <c r="X298" s="289"/>
      <c r="Y298" s="289"/>
      <c r="Z298" s="289"/>
      <c r="AA298" s="287"/>
      <c r="AB298" s="289"/>
      <c r="AC298" s="289"/>
      <c r="AD298" s="277"/>
    </row>
    <row r="299" spans="1:30" ht="31.5" hidden="1" x14ac:dyDescent="0.25">
      <c r="A299" s="136">
        <v>291</v>
      </c>
      <c r="B299" s="158" t="s">
        <v>794</v>
      </c>
      <c r="C299" s="158" t="s">
        <v>70</v>
      </c>
      <c r="D299" s="282"/>
      <c r="E299" s="270"/>
      <c r="F299" s="270">
        <v>0</v>
      </c>
      <c r="G299" s="268"/>
      <c r="H299" s="268"/>
      <c r="I299" s="268">
        <v>0</v>
      </c>
      <c r="J299" s="271"/>
      <c r="K299" s="271"/>
      <c r="L299" s="271"/>
      <c r="M299" s="143">
        <f t="shared" si="51"/>
        <v>0</v>
      </c>
      <c r="N299" s="198">
        <f t="shared" si="52"/>
        <v>0</v>
      </c>
      <c r="O299" s="197">
        <f t="shared" si="53"/>
        <v>0</v>
      </c>
      <c r="P299" s="198">
        <f t="shared" si="54"/>
        <v>0</v>
      </c>
      <c r="Q299" s="198">
        <f t="shared" si="55"/>
        <v>0</v>
      </c>
      <c r="R299" s="197">
        <f t="shared" si="56"/>
        <v>0</v>
      </c>
      <c r="S299" s="198">
        <f t="shared" si="57"/>
        <v>0</v>
      </c>
      <c r="T299" s="198">
        <f t="shared" si="58"/>
        <v>0</v>
      </c>
      <c r="U299" s="198">
        <f t="shared" si="59"/>
        <v>0</v>
      </c>
      <c r="V299" s="197">
        <f t="shared" si="60"/>
        <v>0</v>
      </c>
      <c r="W299" s="198">
        <f t="shared" si="61"/>
        <v>0</v>
      </c>
      <c r="X299" s="289"/>
      <c r="Y299" s="289"/>
      <c r="Z299" s="289"/>
      <c r="AA299" s="287"/>
      <c r="AB299" s="289"/>
      <c r="AC299" s="289"/>
      <c r="AD299" s="277"/>
    </row>
    <row r="300" spans="1:30" hidden="1" x14ac:dyDescent="0.25">
      <c r="A300" s="136">
        <v>292</v>
      </c>
      <c r="B300" s="158" t="s">
        <v>795</v>
      </c>
      <c r="C300" s="158" t="s">
        <v>70</v>
      </c>
      <c r="D300" s="282"/>
      <c r="E300" s="270"/>
      <c r="F300" s="270">
        <v>0</v>
      </c>
      <c r="G300" s="268"/>
      <c r="H300" s="268"/>
      <c r="I300" s="268">
        <v>0</v>
      </c>
      <c r="J300" s="271"/>
      <c r="K300" s="271"/>
      <c r="L300" s="271"/>
      <c r="M300" s="143">
        <f t="shared" si="51"/>
        <v>0</v>
      </c>
      <c r="N300" s="198">
        <f t="shared" si="52"/>
        <v>0</v>
      </c>
      <c r="O300" s="197">
        <f t="shared" si="53"/>
        <v>0</v>
      </c>
      <c r="P300" s="198">
        <f t="shared" si="54"/>
        <v>0</v>
      </c>
      <c r="Q300" s="198">
        <f t="shared" si="55"/>
        <v>0</v>
      </c>
      <c r="R300" s="197">
        <f t="shared" si="56"/>
        <v>0</v>
      </c>
      <c r="S300" s="198">
        <f t="shared" si="57"/>
        <v>0</v>
      </c>
      <c r="T300" s="198">
        <f t="shared" si="58"/>
        <v>0</v>
      </c>
      <c r="U300" s="198">
        <f t="shared" si="59"/>
        <v>0</v>
      </c>
      <c r="V300" s="197">
        <f t="shared" si="60"/>
        <v>0</v>
      </c>
      <c r="W300" s="198">
        <f t="shared" si="61"/>
        <v>0</v>
      </c>
      <c r="X300" s="289"/>
      <c r="Y300" s="289"/>
      <c r="Z300" s="289"/>
      <c r="AA300" s="287"/>
      <c r="AB300" s="289"/>
      <c r="AC300" s="289"/>
      <c r="AD300" s="277"/>
    </row>
    <row r="301" spans="1:30" ht="31.5" hidden="1" x14ac:dyDescent="0.25">
      <c r="A301" s="136">
        <v>293</v>
      </c>
      <c r="B301" s="158" t="s">
        <v>796</v>
      </c>
      <c r="C301" s="158" t="s">
        <v>70</v>
      </c>
      <c r="D301" s="282"/>
      <c r="E301" s="270"/>
      <c r="F301" s="270">
        <v>0</v>
      </c>
      <c r="G301" s="268"/>
      <c r="H301" s="268"/>
      <c r="I301" s="268">
        <v>0</v>
      </c>
      <c r="J301" s="271"/>
      <c r="K301" s="271"/>
      <c r="L301" s="271"/>
      <c r="M301" s="143">
        <f t="shared" si="51"/>
        <v>0</v>
      </c>
      <c r="N301" s="198">
        <f t="shared" si="52"/>
        <v>0</v>
      </c>
      <c r="O301" s="197">
        <f t="shared" si="53"/>
        <v>0</v>
      </c>
      <c r="P301" s="198">
        <f t="shared" si="54"/>
        <v>0</v>
      </c>
      <c r="Q301" s="198">
        <f t="shared" si="55"/>
        <v>0</v>
      </c>
      <c r="R301" s="197">
        <f t="shared" si="56"/>
        <v>0</v>
      </c>
      <c r="S301" s="198">
        <f t="shared" si="57"/>
        <v>0</v>
      </c>
      <c r="T301" s="198">
        <f t="shared" si="58"/>
        <v>0</v>
      </c>
      <c r="U301" s="198">
        <f t="shared" si="59"/>
        <v>0</v>
      </c>
      <c r="V301" s="197">
        <f t="shared" si="60"/>
        <v>0</v>
      </c>
      <c r="W301" s="198">
        <f t="shared" si="61"/>
        <v>0</v>
      </c>
      <c r="X301" s="289"/>
      <c r="Y301" s="289"/>
      <c r="Z301" s="289"/>
      <c r="AA301" s="287"/>
      <c r="AB301" s="289"/>
      <c r="AC301" s="289"/>
      <c r="AD301" s="277"/>
    </row>
    <row r="302" spans="1:30" ht="47.25" hidden="1" x14ac:dyDescent="0.25">
      <c r="A302" s="136">
        <v>294</v>
      </c>
      <c r="B302" s="158" t="s">
        <v>797</v>
      </c>
      <c r="C302" s="158" t="s">
        <v>70</v>
      </c>
      <c r="D302" s="282"/>
      <c r="E302" s="270"/>
      <c r="F302" s="270">
        <v>0</v>
      </c>
      <c r="G302" s="268"/>
      <c r="H302" s="268"/>
      <c r="I302" s="268">
        <v>0</v>
      </c>
      <c r="J302" s="271"/>
      <c r="K302" s="271"/>
      <c r="L302" s="271"/>
      <c r="M302" s="143">
        <f t="shared" si="51"/>
        <v>0</v>
      </c>
      <c r="N302" s="198">
        <f t="shared" si="52"/>
        <v>0</v>
      </c>
      <c r="O302" s="197">
        <f t="shared" si="53"/>
        <v>0</v>
      </c>
      <c r="P302" s="198">
        <f t="shared" si="54"/>
        <v>0</v>
      </c>
      <c r="Q302" s="198">
        <f t="shared" si="55"/>
        <v>0</v>
      </c>
      <c r="R302" s="197">
        <f t="shared" si="56"/>
        <v>0</v>
      </c>
      <c r="S302" s="198">
        <f t="shared" si="57"/>
        <v>0</v>
      </c>
      <c r="T302" s="198">
        <f t="shared" si="58"/>
        <v>0</v>
      </c>
      <c r="U302" s="198">
        <f t="shared" si="59"/>
        <v>0</v>
      </c>
      <c r="V302" s="197">
        <f t="shared" si="60"/>
        <v>0</v>
      </c>
      <c r="W302" s="198">
        <f t="shared" si="61"/>
        <v>0</v>
      </c>
      <c r="X302" s="289"/>
      <c r="Y302" s="289"/>
      <c r="Z302" s="289"/>
      <c r="AA302" s="287"/>
      <c r="AB302" s="289"/>
      <c r="AC302" s="289"/>
      <c r="AD302" s="277"/>
    </row>
    <row r="303" spans="1:30" ht="31.5" hidden="1" x14ac:dyDescent="0.25">
      <c r="A303" s="136">
        <v>295</v>
      </c>
      <c r="B303" s="158" t="s">
        <v>798</v>
      </c>
      <c r="C303" s="158" t="s">
        <v>70</v>
      </c>
      <c r="D303" s="282"/>
      <c r="E303" s="270"/>
      <c r="F303" s="270">
        <v>0</v>
      </c>
      <c r="G303" s="268"/>
      <c r="H303" s="268"/>
      <c r="I303" s="268">
        <v>0</v>
      </c>
      <c r="J303" s="271"/>
      <c r="K303" s="271"/>
      <c r="L303" s="271"/>
      <c r="M303" s="143">
        <f t="shared" si="51"/>
        <v>0</v>
      </c>
      <c r="N303" s="198">
        <f t="shared" si="52"/>
        <v>0</v>
      </c>
      <c r="O303" s="197">
        <f t="shared" si="53"/>
        <v>0</v>
      </c>
      <c r="P303" s="198">
        <f t="shared" si="54"/>
        <v>0</v>
      </c>
      <c r="Q303" s="198">
        <f t="shared" si="55"/>
        <v>0</v>
      </c>
      <c r="R303" s="197">
        <f t="shared" si="56"/>
        <v>0</v>
      </c>
      <c r="S303" s="198">
        <f t="shared" si="57"/>
        <v>0</v>
      </c>
      <c r="T303" s="198">
        <f t="shared" si="58"/>
        <v>0</v>
      </c>
      <c r="U303" s="198">
        <f t="shared" si="59"/>
        <v>0</v>
      </c>
      <c r="V303" s="197">
        <f t="shared" si="60"/>
        <v>0</v>
      </c>
      <c r="W303" s="198">
        <f t="shared" si="61"/>
        <v>0</v>
      </c>
      <c r="X303" s="289"/>
      <c r="Y303" s="289"/>
      <c r="Z303" s="289"/>
      <c r="AA303" s="287"/>
      <c r="AB303" s="289"/>
      <c r="AC303" s="289"/>
      <c r="AD303" s="277"/>
    </row>
    <row r="304" spans="1:30" hidden="1" x14ac:dyDescent="0.25">
      <c r="A304" s="136">
        <v>296</v>
      </c>
      <c r="B304" s="158" t="s">
        <v>799</v>
      </c>
      <c r="C304" s="158" t="s">
        <v>70</v>
      </c>
      <c r="D304" s="282"/>
      <c r="E304" s="270"/>
      <c r="F304" s="270">
        <v>0</v>
      </c>
      <c r="G304" s="268"/>
      <c r="H304" s="268"/>
      <c r="I304" s="268">
        <v>0</v>
      </c>
      <c r="J304" s="271"/>
      <c r="K304" s="271"/>
      <c r="L304" s="271"/>
      <c r="M304" s="143">
        <f t="shared" si="51"/>
        <v>0</v>
      </c>
      <c r="N304" s="198">
        <f t="shared" si="52"/>
        <v>0</v>
      </c>
      <c r="O304" s="197">
        <f t="shared" si="53"/>
        <v>0</v>
      </c>
      <c r="P304" s="198">
        <f t="shared" si="54"/>
        <v>0</v>
      </c>
      <c r="Q304" s="198">
        <f t="shared" si="55"/>
        <v>0</v>
      </c>
      <c r="R304" s="197">
        <f t="shared" si="56"/>
        <v>0</v>
      </c>
      <c r="S304" s="198">
        <f t="shared" si="57"/>
        <v>0</v>
      </c>
      <c r="T304" s="198">
        <f t="shared" si="58"/>
        <v>0</v>
      </c>
      <c r="U304" s="198">
        <f t="shared" si="59"/>
        <v>0</v>
      </c>
      <c r="V304" s="197">
        <f t="shared" si="60"/>
        <v>0</v>
      </c>
      <c r="W304" s="198">
        <f t="shared" si="61"/>
        <v>0</v>
      </c>
      <c r="X304" s="289"/>
      <c r="Y304" s="289"/>
      <c r="Z304" s="289"/>
      <c r="AA304" s="287"/>
      <c r="AB304" s="289"/>
      <c r="AC304" s="289"/>
      <c r="AD304" s="277"/>
    </row>
    <row r="305" spans="1:30" hidden="1" x14ac:dyDescent="0.25">
      <c r="A305" s="136">
        <v>297</v>
      </c>
      <c r="B305" s="158" t="s">
        <v>444</v>
      </c>
      <c r="C305" s="158" t="s">
        <v>70</v>
      </c>
      <c r="D305" s="282"/>
      <c r="E305" s="270"/>
      <c r="F305" s="270"/>
      <c r="G305" s="268"/>
      <c r="H305" s="268"/>
      <c r="I305" s="268"/>
      <c r="J305" s="271"/>
      <c r="K305" s="271"/>
      <c r="L305" s="271"/>
      <c r="M305" s="143">
        <f t="shared" si="51"/>
        <v>0</v>
      </c>
      <c r="N305" s="198">
        <f t="shared" si="52"/>
        <v>0</v>
      </c>
      <c r="O305" s="197">
        <f t="shared" si="53"/>
        <v>0</v>
      </c>
      <c r="P305" s="198">
        <f t="shared" si="54"/>
        <v>0</v>
      </c>
      <c r="Q305" s="198">
        <f t="shared" si="55"/>
        <v>0</v>
      </c>
      <c r="R305" s="197">
        <f t="shared" si="56"/>
        <v>0</v>
      </c>
      <c r="S305" s="198">
        <f t="shared" si="57"/>
        <v>0</v>
      </c>
      <c r="T305" s="198">
        <f t="shared" si="58"/>
        <v>0</v>
      </c>
      <c r="U305" s="198">
        <f t="shared" si="59"/>
        <v>0</v>
      </c>
      <c r="V305" s="197">
        <f t="shared" si="60"/>
        <v>0</v>
      </c>
      <c r="W305" s="198">
        <f t="shared" si="61"/>
        <v>0</v>
      </c>
      <c r="X305" s="289"/>
      <c r="Y305" s="289"/>
      <c r="Z305" s="289"/>
      <c r="AA305" s="287"/>
      <c r="AB305" s="289"/>
      <c r="AC305" s="289"/>
      <c r="AD305" s="277"/>
    </row>
    <row r="306" spans="1:30" hidden="1" x14ac:dyDescent="0.25">
      <c r="A306" s="136">
        <v>298</v>
      </c>
      <c r="B306" s="158" t="e">
        <f t="shared" ref="B306:B329" ca="1" si="62">INDIRECT(CONCATENATE($C$507,$D$507,"!$B",$A306 + 8))</f>
        <v>#REF!</v>
      </c>
      <c r="C306" s="158" t="e">
        <f t="shared" ref="C306:C329" ca="1" si="63">INDIRECT(CONCATENATE($C$507,$D$507,"!$C",$A306 + 8))</f>
        <v>#REF!</v>
      </c>
      <c r="D306" s="282"/>
      <c r="E306" s="270"/>
      <c r="F306" s="270" t="e">
        <f t="shared" ref="F306:F330" ca="1" si="64">INDIRECT(CONCATENATE($C$507,$D$507,"!$Z",$A306 + 8))</f>
        <v>#REF!</v>
      </c>
      <c r="G306" s="268"/>
      <c r="H306" s="268"/>
      <c r="I306" s="268" t="e">
        <f t="shared" ref="I306:I330" ca="1" si="65">INDIRECT(CONCATENATE($C$507,$D$507,"!$AD",$A306 + 8))</f>
        <v>#REF!</v>
      </c>
      <c r="J306" s="271"/>
      <c r="K306" s="271"/>
      <c r="L306" s="271" t="e">
        <f t="shared" ref="L306:L369" ca="1" si="66">INDIRECT(CONCATENATE($C$507,$D$507,"!$V",$A306 + 8))</f>
        <v>#REF!</v>
      </c>
      <c r="M306" s="143" t="e">
        <f t="shared" ca="1" si="51"/>
        <v>#REF!</v>
      </c>
      <c r="N306" s="198" t="e">
        <f t="shared" ca="1" si="52"/>
        <v>#REF!</v>
      </c>
      <c r="O306" s="197" t="e">
        <f t="shared" ca="1" si="53"/>
        <v>#REF!</v>
      </c>
      <c r="P306" s="198" t="e">
        <f t="shared" ca="1" si="54"/>
        <v>#REF!</v>
      </c>
      <c r="Q306" s="198" t="e">
        <f t="shared" ca="1" si="55"/>
        <v>#REF!</v>
      </c>
      <c r="R306" s="197" t="e">
        <f t="shared" ca="1" si="56"/>
        <v>#REF!</v>
      </c>
      <c r="S306" s="198" t="e">
        <f t="shared" ca="1" si="57"/>
        <v>#REF!</v>
      </c>
      <c r="T306" s="198" t="e">
        <f t="shared" ca="1" si="58"/>
        <v>#REF!</v>
      </c>
      <c r="U306" s="198" t="e">
        <f t="shared" ca="1" si="59"/>
        <v>#REF!</v>
      </c>
      <c r="V306" s="197" t="e">
        <f t="shared" ca="1" si="60"/>
        <v>#REF!</v>
      </c>
      <c r="W306" s="198" t="e">
        <f t="shared" ca="1" si="61"/>
        <v>#REF!</v>
      </c>
      <c r="X306" s="289"/>
      <c r="Y306" s="289"/>
      <c r="Z306" s="289"/>
      <c r="AA306" s="287"/>
      <c r="AB306" s="289"/>
      <c r="AC306" s="289"/>
      <c r="AD306" s="277"/>
    </row>
    <row r="307" spans="1:30" hidden="1" x14ac:dyDescent="0.25">
      <c r="A307" s="136">
        <v>299</v>
      </c>
      <c r="B307" s="158" t="e">
        <f t="shared" ca="1" si="62"/>
        <v>#REF!</v>
      </c>
      <c r="C307" s="158" t="e">
        <f t="shared" ca="1" si="63"/>
        <v>#REF!</v>
      </c>
      <c r="D307" s="282"/>
      <c r="E307" s="270"/>
      <c r="F307" s="270" t="e">
        <f t="shared" ca="1" si="64"/>
        <v>#REF!</v>
      </c>
      <c r="G307" s="268"/>
      <c r="H307" s="268"/>
      <c r="I307" s="268" t="e">
        <f t="shared" ca="1" si="65"/>
        <v>#REF!</v>
      </c>
      <c r="J307" s="271"/>
      <c r="K307" s="271"/>
      <c r="L307" s="271" t="e">
        <f t="shared" ca="1" si="66"/>
        <v>#REF!</v>
      </c>
      <c r="M307" s="143" t="e">
        <f t="shared" ca="1" si="51"/>
        <v>#REF!</v>
      </c>
      <c r="N307" s="198" t="e">
        <f t="shared" ca="1" si="52"/>
        <v>#REF!</v>
      </c>
      <c r="O307" s="197" t="e">
        <f t="shared" ca="1" si="53"/>
        <v>#REF!</v>
      </c>
      <c r="P307" s="198" t="e">
        <f t="shared" ca="1" si="54"/>
        <v>#REF!</v>
      </c>
      <c r="Q307" s="198" t="e">
        <f t="shared" ca="1" si="55"/>
        <v>#REF!</v>
      </c>
      <c r="R307" s="197" t="e">
        <f t="shared" ca="1" si="56"/>
        <v>#REF!</v>
      </c>
      <c r="S307" s="198" t="e">
        <f t="shared" ca="1" si="57"/>
        <v>#REF!</v>
      </c>
      <c r="T307" s="198" t="e">
        <f t="shared" ca="1" si="58"/>
        <v>#REF!</v>
      </c>
      <c r="U307" s="198" t="e">
        <f t="shared" ca="1" si="59"/>
        <v>#REF!</v>
      </c>
      <c r="V307" s="197" t="e">
        <f t="shared" ca="1" si="60"/>
        <v>#REF!</v>
      </c>
      <c r="W307" s="198" t="e">
        <f t="shared" ca="1" si="61"/>
        <v>#REF!</v>
      </c>
      <c r="X307" s="289"/>
      <c r="Y307" s="289"/>
      <c r="Z307" s="289"/>
      <c r="AA307" s="287"/>
      <c r="AB307" s="289"/>
      <c r="AC307" s="289"/>
      <c r="AD307" s="277"/>
    </row>
    <row r="308" spans="1:30" hidden="1" x14ac:dyDescent="0.25">
      <c r="A308" s="136">
        <v>300</v>
      </c>
      <c r="B308" s="158" t="e">
        <f t="shared" ca="1" si="62"/>
        <v>#REF!</v>
      </c>
      <c r="C308" s="158" t="e">
        <f t="shared" ca="1" si="63"/>
        <v>#REF!</v>
      </c>
      <c r="D308" s="282"/>
      <c r="E308" s="270"/>
      <c r="F308" s="270" t="e">
        <f t="shared" ca="1" si="64"/>
        <v>#REF!</v>
      </c>
      <c r="G308" s="268"/>
      <c r="H308" s="268"/>
      <c r="I308" s="268" t="e">
        <f t="shared" ca="1" si="65"/>
        <v>#REF!</v>
      </c>
      <c r="J308" s="271"/>
      <c r="K308" s="271"/>
      <c r="L308" s="271" t="e">
        <f t="shared" ca="1" si="66"/>
        <v>#REF!</v>
      </c>
      <c r="M308" s="143" t="e">
        <f t="shared" ca="1" si="51"/>
        <v>#REF!</v>
      </c>
      <c r="N308" s="198" t="e">
        <f t="shared" ca="1" si="52"/>
        <v>#REF!</v>
      </c>
      <c r="O308" s="197" t="e">
        <f t="shared" ca="1" si="53"/>
        <v>#REF!</v>
      </c>
      <c r="P308" s="198" t="e">
        <f t="shared" ca="1" si="54"/>
        <v>#REF!</v>
      </c>
      <c r="Q308" s="198" t="e">
        <f t="shared" ca="1" si="55"/>
        <v>#REF!</v>
      </c>
      <c r="R308" s="197" t="e">
        <f t="shared" ca="1" si="56"/>
        <v>#REF!</v>
      </c>
      <c r="S308" s="198" t="e">
        <f t="shared" ca="1" si="57"/>
        <v>#REF!</v>
      </c>
      <c r="T308" s="198" t="e">
        <f t="shared" ca="1" si="58"/>
        <v>#REF!</v>
      </c>
      <c r="U308" s="198" t="e">
        <f t="shared" ca="1" si="59"/>
        <v>#REF!</v>
      </c>
      <c r="V308" s="197" t="e">
        <f t="shared" ca="1" si="60"/>
        <v>#REF!</v>
      </c>
      <c r="W308" s="198" t="e">
        <f t="shared" ca="1" si="61"/>
        <v>#REF!</v>
      </c>
      <c r="X308" s="289"/>
      <c r="Y308" s="289"/>
      <c r="Z308" s="289"/>
      <c r="AA308" s="287"/>
      <c r="AB308" s="289"/>
      <c r="AC308" s="289"/>
      <c r="AD308" s="277"/>
    </row>
    <row r="309" spans="1:30" hidden="1" x14ac:dyDescent="0.25">
      <c r="A309" s="136">
        <v>301</v>
      </c>
      <c r="B309" s="158" t="e">
        <f t="shared" ca="1" si="62"/>
        <v>#REF!</v>
      </c>
      <c r="C309" s="158" t="e">
        <f t="shared" ca="1" si="63"/>
        <v>#REF!</v>
      </c>
      <c r="D309" s="282"/>
      <c r="E309" s="270"/>
      <c r="F309" s="270" t="e">
        <f t="shared" ca="1" si="64"/>
        <v>#REF!</v>
      </c>
      <c r="G309" s="268"/>
      <c r="H309" s="268"/>
      <c r="I309" s="268" t="e">
        <f t="shared" ca="1" si="65"/>
        <v>#REF!</v>
      </c>
      <c r="J309" s="271"/>
      <c r="K309" s="271"/>
      <c r="L309" s="271" t="e">
        <f t="shared" ca="1" si="66"/>
        <v>#REF!</v>
      </c>
      <c r="M309" s="143" t="e">
        <f t="shared" ca="1" si="51"/>
        <v>#REF!</v>
      </c>
      <c r="N309" s="198" t="e">
        <f t="shared" ca="1" si="52"/>
        <v>#REF!</v>
      </c>
      <c r="O309" s="197" t="e">
        <f t="shared" ca="1" si="53"/>
        <v>#REF!</v>
      </c>
      <c r="P309" s="198" t="e">
        <f t="shared" ca="1" si="54"/>
        <v>#REF!</v>
      </c>
      <c r="Q309" s="198" t="e">
        <f t="shared" ca="1" si="55"/>
        <v>#REF!</v>
      </c>
      <c r="R309" s="197" t="e">
        <f t="shared" ca="1" si="56"/>
        <v>#REF!</v>
      </c>
      <c r="S309" s="198" t="e">
        <f t="shared" ca="1" si="57"/>
        <v>#REF!</v>
      </c>
      <c r="T309" s="198" t="e">
        <f t="shared" ca="1" si="58"/>
        <v>#REF!</v>
      </c>
      <c r="U309" s="198" t="e">
        <f t="shared" ca="1" si="59"/>
        <v>#REF!</v>
      </c>
      <c r="V309" s="197" t="e">
        <f t="shared" ca="1" si="60"/>
        <v>#REF!</v>
      </c>
      <c r="W309" s="198" t="e">
        <f t="shared" ca="1" si="61"/>
        <v>#REF!</v>
      </c>
      <c r="X309" s="289"/>
      <c r="Y309" s="289"/>
      <c r="Z309" s="289"/>
      <c r="AA309" s="287"/>
      <c r="AB309" s="289"/>
      <c r="AC309" s="289"/>
      <c r="AD309" s="277"/>
    </row>
    <row r="310" spans="1:30" hidden="1" x14ac:dyDescent="0.25">
      <c r="A310" s="136">
        <v>302</v>
      </c>
      <c r="B310" s="158" t="e">
        <f t="shared" ca="1" si="62"/>
        <v>#REF!</v>
      </c>
      <c r="C310" s="158" t="e">
        <f t="shared" ca="1" si="63"/>
        <v>#REF!</v>
      </c>
      <c r="D310" s="282"/>
      <c r="E310" s="270"/>
      <c r="F310" s="270" t="e">
        <f t="shared" ca="1" si="64"/>
        <v>#REF!</v>
      </c>
      <c r="G310" s="268"/>
      <c r="H310" s="268"/>
      <c r="I310" s="268" t="e">
        <f t="shared" ca="1" si="65"/>
        <v>#REF!</v>
      </c>
      <c r="J310" s="271"/>
      <c r="K310" s="271"/>
      <c r="L310" s="271" t="e">
        <f t="shared" ca="1" si="66"/>
        <v>#REF!</v>
      </c>
      <c r="M310" s="143" t="e">
        <f t="shared" ca="1" si="51"/>
        <v>#REF!</v>
      </c>
      <c r="N310" s="198" t="e">
        <f t="shared" ca="1" si="52"/>
        <v>#REF!</v>
      </c>
      <c r="O310" s="197" t="e">
        <f t="shared" ca="1" si="53"/>
        <v>#REF!</v>
      </c>
      <c r="P310" s="198" t="e">
        <f t="shared" ca="1" si="54"/>
        <v>#REF!</v>
      </c>
      <c r="Q310" s="198" t="e">
        <f t="shared" ca="1" si="55"/>
        <v>#REF!</v>
      </c>
      <c r="R310" s="197" t="e">
        <f t="shared" ca="1" si="56"/>
        <v>#REF!</v>
      </c>
      <c r="S310" s="198" t="e">
        <f t="shared" ca="1" si="57"/>
        <v>#REF!</v>
      </c>
      <c r="T310" s="198" t="e">
        <f t="shared" ca="1" si="58"/>
        <v>#REF!</v>
      </c>
      <c r="U310" s="198" t="e">
        <f t="shared" ca="1" si="59"/>
        <v>#REF!</v>
      </c>
      <c r="V310" s="197" t="e">
        <f t="shared" ca="1" si="60"/>
        <v>#REF!</v>
      </c>
      <c r="W310" s="198" t="e">
        <f t="shared" ca="1" si="61"/>
        <v>#REF!</v>
      </c>
      <c r="X310" s="289"/>
      <c r="Y310" s="289"/>
      <c r="Z310" s="289"/>
      <c r="AA310" s="287"/>
      <c r="AB310" s="289"/>
      <c r="AC310" s="289"/>
      <c r="AD310" s="277"/>
    </row>
    <row r="311" spans="1:30" hidden="1" x14ac:dyDescent="0.25">
      <c r="A311" s="136">
        <v>303</v>
      </c>
      <c r="B311" s="158" t="e">
        <f t="shared" ca="1" si="62"/>
        <v>#REF!</v>
      </c>
      <c r="C311" s="158" t="e">
        <f t="shared" ca="1" si="63"/>
        <v>#REF!</v>
      </c>
      <c r="D311" s="282"/>
      <c r="E311" s="270"/>
      <c r="F311" s="270" t="e">
        <f t="shared" ca="1" si="64"/>
        <v>#REF!</v>
      </c>
      <c r="G311" s="268"/>
      <c r="H311" s="268"/>
      <c r="I311" s="268" t="e">
        <f t="shared" ca="1" si="65"/>
        <v>#REF!</v>
      </c>
      <c r="J311" s="271"/>
      <c r="K311" s="271"/>
      <c r="L311" s="271" t="e">
        <f t="shared" ca="1" si="66"/>
        <v>#REF!</v>
      </c>
      <c r="M311" s="143" t="e">
        <f t="shared" ca="1" si="51"/>
        <v>#REF!</v>
      </c>
      <c r="N311" s="198" t="e">
        <f t="shared" ca="1" si="52"/>
        <v>#REF!</v>
      </c>
      <c r="O311" s="197" t="e">
        <f t="shared" ca="1" si="53"/>
        <v>#REF!</v>
      </c>
      <c r="P311" s="198" t="e">
        <f t="shared" ca="1" si="54"/>
        <v>#REF!</v>
      </c>
      <c r="Q311" s="198" t="e">
        <f t="shared" ca="1" si="55"/>
        <v>#REF!</v>
      </c>
      <c r="R311" s="197" t="e">
        <f t="shared" ca="1" si="56"/>
        <v>#REF!</v>
      </c>
      <c r="S311" s="198" t="e">
        <f t="shared" ca="1" si="57"/>
        <v>#REF!</v>
      </c>
      <c r="T311" s="198" t="e">
        <f t="shared" ca="1" si="58"/>
        <v>#REF!</v>
      </c>
      <c r="U311" s="198" t="e">
        <f t="shared" ca="1" si="59"/>
        <v>#REF!</v>
      </c>
      <c r="V311" s="197" t="e">
        <f t="shared" ca="1" si="60"/>
        <v>#REF!</v>
      </c>
      <c r="W311" s="198" t="e">
        <f t="shared" ca="1" si="61"/>
        <v>#REF!</v>
      </c>
      <c r="X311" s="289"/>
      <c r="Y311" s="289"/>
      <c r="Z311" s="289"/>
      <c r="AA311" s="287"/>
      <c r="AB311" s="289"/>
      <c r="AC311" s="289"/>
      <c r="AD311" s="277"/>
    </row>
    <row r="312" spans="1:30" hidden="1" x14ac:dyDescent="0.25">
      <c r="A312" s="136">
        <v>304</v>
      </c>
      <c r="B312" s="158" t="e">
        <f t="shared" ca="1" si="62"/>
        <v>#REF!</v>
      </c>
      <c r="C312" s="158" t="e">
        <f t="shared" ca="1" si="63"/>
        <v>#REF!</v>
      </c>
      <c r="D312" s="282"/>
      <c r="E312" s="270"/>
      <c r="F312" s="270" t="e">
        <f t="shared" ca="1" si="64"/>
        <v>#REF!</v>
      </c>
      <c r="G312" s="268"/>
      <c r="H312" s="268"/>
      <c r="I312" s="268" t="e">
        <f t="shared" ca="1" si="65"/>
        <v>#REF!</v>
      </c>
      <c r="J312" s="271"/>
      <c r="K312" s="271"/>
      <c r="L312" s="271" t="e">
        <f t="shared" ca="1" si="66"/>
        <v>#REF!</v>
      </c>
      <c r="M312" s="143" t="e">
        <f t="shared" ca="1" si="51"/>
        <v>#REF!</v>
      </c>
      <c r="N312" s="198" t="e">
        <f t="shared" ca="1" si="52"/>
        <v>#REF!</v>
      </c>
      <c r="O312" s="197" t="e">
        <f t="shared" ca="1" si="53"/>
        <v>#REF!</v>
      </c>
      <c r="P312" s="198" t="e">
        <f t="shared" ca="1" si="54"/>
        <v>#REF!</v>
      </c>
      <c r="Q312" s="198" t="e">
        <f t="shared" ca="1" si="55"/>
        <v>#REF!</v>
      </c>
      <c r="R312" s="197" t="e">
        <f t="shared" ca="1" si="56"/>
        <v>#REF!</v>
      </c>
      <c r="S312" s="198" t="e">
        <f t="shared" ca="1" si="57"/>
        <v>#REF!</v>
      </c>
      <c r="T312" s="198" t="e">
        <f t="shared" ca="1" si="58"/>
        <v>#REF!</v>
      </c>
      <c r="U312" s="198" t="e">
        <f t="shared" ca="1" si="59"/>
        <v>#REF!</v>
      </c>
      <c r="V312" s="197" t="e">
        <f t="shared" ca="1" si="60"/>
        <v>#REF!</v>
      </c>
      <c r="W312" s="198" t="e">
        <f t="shared" ca="1" si="61"/>
        <v>#REF!</v>
      </c>
      <c r="X312" s="289"/>
      <c r="Y312" s="289"/>
      <c r="Z312" s="289"/>
      <c r="AA312" s="287"/>
      <c r="AB312" s="289"/>
      <c r="AC312" s="289"/>
      <c r="AD312" s="277"/>
    </row>
    <row r="313" spans="1:30" hidden="1" x14ac:dyDescent="0.25">
      <c r="A313" s="136">
        <v>305</v>
      </c>
      <c r="B313" s="158" t="e">
        <f t="shared" ca="1" si="62"/>
        <v>#REF!</v>
      </c>
      <c r="C313" s="158" t="e">
        <f t="shared" ca="1" si="63"/>
        <v>#REF!</v>
      </c>
      <c r="D313" s="282"/>
      <c r="E313" s="270"/>
      <c r="F313" s="270" t="e">
        <f t="shared" ca="1" si="64"/>
        <v>#REF!</v>
      </c>
      <c r="G313" s="268"/>
      <c r="H313" s="268"/>
      <c r="I313" s="268" t="e">
        <f t="shared" ca="1" si="65"/>
        <v>#REF!</v>
      </c>
      <c r="J313" s="271"/>
      <c r="K313" s="271"/>
      <c r="L313" s="271" t="e">
        <f t="shared" ca="1" si="66"/>
        <v>#REF!</v>
      </c>
      <c r="M313" s="143" t="e">
        <f t="shared" ca="1" si="51"/>
        <v>#REF!</v>
      </c>
      <c r="N313" s="198" t="e">
        <f t="shared" ca="1" si="52"/>
        <v>#REF!</v>
      </c>
      <c r="O313" s="197" t="e">
        <f t="shared" ca="1" si="53"/>
        <v>#REF!</v>
      </c>
      <c r="P313" s="198" t="e">
        <f t="shared" ca="1" si="54"/>
        <v>#REF!</v>
      </c>
      <c r="Q313" s="198" t="e">
        <f t="shared" ca="1" si="55"/>
        <v>#REF!</v>
      </c>
      <c r="R313" s="197" t="e">
        <f t="shared" ca="1" si="56"/>
        <v>#REF!</v>
      </c>
      <c r="S313" s="198" t="e">
        <f t="shared" ca="1" si="57"/>
        <v>#REF!</v>
      </c>
      <c r="T313" s="198" t="e">
        <f t="shared" ca="1" si="58"/>
        <v>#REF!</v>
      </c>
      <c r="U313" s="198" t="e">
        <f t="shared" ca="1" si="59"/>
        <v>#REF!</v>
      </c>
      <c r="V313" s="197" t="e">
        <f t="shared" ca="1" si="60"/>
        <v>#REF!</v>
      </c>
      <c r="W313" s="198" t="e">
        <f t="shared" ca="1" si="61"/>
        <v>#REF!</v>
      </c>
      <c r="X313" s="289"/>
      <c r="Y313" s="289"/>
      <c r="Z313" s="289"/>
      <c r="AA313" s="287"/>
      <c r="AB313" s="289"/>
      <c r="AC313" s="289"/>
      <c r="AD313" s="277"/>
    </row>
    <row r="314" spans="1:30" hidden="1" x14ac:dyDescent="0.25">
      <c r="A314" s="136">
        <v>306</v>
      </c>
      <c r="B314" s="158" t="e">
        <f t="shared" ca="1" si="62"/>
        <v>#REF!</v>
      </c>
      <c r="C314" s="158" t="e">
        <f t="shared" ca="1" si="63"/>
        <v>#REF!</v>
      </c>
      <c r="D314" s="282"/>
      <c r="E314" s="270"/>
      <c r="F314" s="270" t="e">
        <f t="shared" ca="1" si="64"/>
        <v>#REF!</v>
      </c>
      <c r="G314" s="268"/>
      <c r="H314" s="268"/>
      <c r="I314" s="268" t="e">
        <f t="shared" ca="1" si="65"/>
        <v>#REF!</v>
      </c>
      <c r="J314" s="271"/>
      <c r="K314" s="271"/>
      <c r="L314" s="271" t="e">
        <f t="shared" ca="1" si="66"/>
        <v>#REF!</v>
      </c>
      <c r="M314" s="143" t="e">
        <f t="shared" ca="1" si="51"/>
        <v>#REF!</v>
      </c>
      <c r="N314" s="198" t="e">
        <f t="shared" ca="1" si="52"/>
        <v>#REF!</v>
      </c>
      <c r="O314" s="197" t="e">
        <f t="shared" ca="1" si="53"/>
        <v>#REF!</v>
      </c>
      <c r="P314" s="198" t="e">
        <f t="shared" ca="1" si="54"/>
        <v>#REF!</v>
      </c>
      <c r="Q314" s="198" t="e">
        <f t="shared" ca="1" si="55"/>
        <v>#REF!</v>
      </c>
      <c r="R314" s="197" t="e">
        <f t="shared" ca="1" si="56"/>
        <v>#REF!</v>
      </c>
      <c r="S314" s="198" t="e">
        <f t="shared" ca="1" si="57"/>
        <v>#REF!</v>
      </c>
      <c r="T314" s="198" t="e">
        <f t="shared" ca="1" si="58"/>
        <v>#REF!</v>
      </c>
      <c r="U314" s="198" t="e">
        <f t="shared" ca="1" si="59"/>
        <v>#REF!</v>
      </c>
      <c r="V314" s="197" t="e">
        <f t="shared" ca="1" si="60"/>
        <v>#REF!</v>
      </c>
      <c r="W314" s="198" t="e">
        <f t="shared" ca="1" si="61"/>
        <v>#REF!</v>
      </c>
      <c r="X314" s="289"/>
      <c r="Y314" s="289"/>
      <c r="Z314" s="289"/>
      <c r="AA314" s="287"/>
      <c r="AB314" s="289"/>
      <c r="AC314" s="289"/>
      <c r="AD314" s="277"/>
    </row>
    <row r="315" spans="1:30" hidden="1" x14ac:dyDescent="0.25">
      <c r="A315" s="136">
        <v>307</v>
      </c>
      <c r="B315" s="158" t="e">
        <f t="shared" ca="1" si="62"/>
        <v>#REF!</v>
      </c>
      <c r="C315" s="158" t="e">
        <f t="shared" ca="1" si="63"/>
        <v>#REF!</v>
      </c>
      <c r="D315" s="282"/>
      <c r="E315" s="270"/>
      <c r="F315" s="270" t="e">
        <f t="shared" ca="1" si="64"/>
        <v>#REF!</v>
      </c>
      <c r="G315" s="268"/>
      <c r="H315" s="268"/>
      <c r="I315" s="268" t="e">
        <f t="shared" ca="1" si="65"/>
        <v>#REF!</v>
      </c>
      <c r="J315" s="271"/>
      <c r="K315" s="271"/>
      <c r="L315" s="271" t="e">
        <f t="shared" ca="1" si="66"/>
        <v>#REF!</v>
      </c>
      <c r="M315" s="143" t="e">
        <f t="shared" ca="1" si="51"/>
        <v>#REF!</v>
      </c>
      <c r="N315" s="198" t="e">
        <f t="shared" ca="1" si="52"/>
        <v>#REF!</v>
      </c>
      <c r="O315" s="197" t="e">
        <f t="shared" ca="1" si="53"/>
        <v>#REF!</v>
      </c>
      <c r="P315" s="198" t="e">
        <f t="shared" ca="1" si="54"/>
        <v>#REF!</v>
      </c>
      <c r="Q315" s="198" t="e">
        <f t="shared" ca="1" si="55"/>
        <v>#REF!</v>
      </c>
      <c r="R315" s="197" t="e">
        <f t="shared" ca="1" si="56"/>
        <v>#REF!</v>
      </c>
      <c r="S315" s="198" t="e">
        <f t="shared" ca="1" si="57"/>
        <v>#REF!</v>
      </c>
      <c r="T315" s="198" t="e">
        <f t="shared" ca="1" si="58"/>
        <v>#REF!</v>
      </c>
      <c r="U315" s="198" t="e">
        <f t="shared" ca="1" si="59"/>
        <v>#REF!</v>
      </c>
      <c r="V315" s="197" t="e">
        <f t="shared" ca="1" si="60"/>
        <v>#REF!</v>
      </c>
      <c r="W315" s="198" t="e">
        <f t="shared" ca="1" si="61"/>
        <v>#REF!</v>
      </c>
      <c r="X315" s="289"/>
      <c r="Y315" s="289"/>
      <c r="Z315" s="289"/>
      <c r="AA315" s="287"/>
      <c r="AB315" s="289"/>
      <c r="AC315" s="289"/>
      <c r="AD315" s="277"/>
    </row>
    <row r="316" spans="1:30" hidden="1" x14ac:dyDescent="0.25">
      <c r="A316" s="136">
        <v>308</v>
      </c>
      <c r="B316" s="158" t="e">
        <f t="shared" ca="1" si="62"/>
        <v>#REF!</v>
      </c>
      <c r="C316" s="158" t="e">
        <f t="shared" ca="1" si="63"/>
        <v>#REF!</v>
      </c>
      <c r="D316" s="282"/>
      <c r="E316" s="270"/>
      <c r="F316" s="270" t="e">
        <f t="shared" ca="1" si="64"/>
        <v>#REF!</v>
      </c>
      <c r="G316" s="268"/>
      <c r="H316" s="268"/>
      <c r="I316" s="268" t="e">
        <f t="shared" ca="1" si="65"/>
        <v>#REF!</v>
      </c>
      <c r="J316" s="271"/>
      <c r="K316" s="271"/>
      <c r="L316" s="271" t="e">
        <f t="shared" ca="1" si="66"/>
        <v>#REF!</v>
      </c>
      <c r="M316" s="143" t="e">
        <f t="shared" ca="1" si="51"/>
        <v>#REF!</v>
      </c>
      <c r="N316" s="198" t="e">
        <f t="shared" ca="1" si="52"/>
        <v>#REF!</v>
      </c>
      <c r="O316" s="197" t="e">
        <f t="shared" ca="1" si="53"/>
        <v>#REF!</v>
      </c>
      <c r="P316" s="198" t="e">
        <f t="shared" ca="1" si="54"/>
        <v>#REF!</v>
      </c>
      <c r="Q316" s="198" t="e">
        <f t="shared" ca="1" si="55"/>
        <v>#REF!</v>
      </c>
      <c r="R316" s="197" t="e">
        <f t="shared" ca="1" si="56"/>
        <v>#REF!</v>
      </c>
      <c r="S316" s="198" t="e">
        <f t="shared" ca="1" si="57"/>
        <v>#REF!</v>
      </c>
      <c r="T316" s="198" t="e">
        <f t="shared" ca="1" si="58"/>
        <v>#REF!</v>
      </c>
      <c r="U316" s="198" t="e">
        <f t="shared" ca="1" si="59"/>
        <v>#REF!</v>
      </c>
      <c r="V316" s="197" t="e">
        <f t="shared" ca="1" si="60"/>
        <v>#REF!</v>
      </c>
      <c r="W316" s="198" t="e">
        <f t="shared" ca="1" si="61"/>
        <v>#REF!</v>
      </c>
      <c r="X316" s="289"/>
      <c r="Y316" s="289"/>
      <c r="Z316" s="289"/>
      <c r="AA316" s="287"/>
      <c r="AB316" s="289"/>
      <c r="AC316" s="289"/>
      <c r="AD316" s="277"/>
    </row>
    <row r="317" spans="1:30" hidden="1" x14ac:dyDescent="0.25">
      <c r="A317" s="136">
        <v>309</v>
      </c>
      <c r="B317" s="158" t="e">
        <f t="shared" ca="1" si="62"/>
        <v>#REF!</v>
      </c>
      <c r="C317" s="158" t="e">
        <f t="shared" ca="1" si="63"/>
        <v>#REF!</v>
      </c>
      <c r="D317" s="282"/>
      <c r="E317" s="270"/>
      <c r="F317" s="270" t="e">
        <f t="shared" ca="1" si="64"/>
        <v>#REF!</v>
      </c>
      <c r="G317" s="268"/>
      <c r="H317" s="268"/>
      <c r="I317" s="268" t="e">
        <f t="shared" ca="1" si="65"/>
        <v>#REF!</v>
      </c>
      <c r="J317" s="271"/>
      <c r="K317" s="271"/>
      <c r="L317" s="271" t="e">
        <f t="shared" ca="1" si="66"/>
        <v>#REF!</v>
      </c>
      <c r="M317" s="143" t="e">
        <f t="shared" ca="1" si="51"/>
        <v>#REF!</v>
      </c>
      <c r="N317" s="198" t="e">
        <f t="shared" ca="1" si="52"/>
        <v>#REF!</v>
      </c>
      <c r="O317" s="197" t="e">
        <f t="shared" ca="1" si="53"/>
        <v>#REF!</v>
      </c>
      <c r="P317" s="198" t="e">
        <f t="shared" ca="1" si="54"/>
        <v>#REF!</v>
      </c>
      <c r="Q317" s="198" t="e">
        <f t="shared" ca="1" si="55"/>
        <v>#REF!</v>
      </c>
      <c r="R317" s="197" t="e">
        <f t="shared" ca="1" si="56"/>
        <v>#REF!</v>
      </c>
      <c r="S317" s="198" t="e">
        <f t="shared" ca="1" si="57"/>
        <v>#REF!</v>
      </c>
      <c r="T317" s="198" t="e">
        <f t="shared" ca="1" si="58"/>
        <v>#REF!</v>
      </c>
      <c r="U317" s="198" t="e">
        <f t="shared" ca="1" si="59"/>
        <v>#REF!</v>
      </c>
      <c r="V317" s="197" t="e">
        <f t="shared" ca="1" si="60"/>
        <v>#REF!</v>
      </c>
      <c r="W317" s="198" t="e">
        <f t="shared" ca="1" si="61"/>
        <v>#REF!</v>
      </c>
      <c r="X317" s="289"/>
      <c r="Y317" s="289"/>
      <c r="Z317" s="289"/>
      <c r="AA317" s="287"/>
      <c r="AB317" s="289"/>
      <c r="AC317" s="289"/>
      <c r="AD317" s="277"/>
    </row>
    <row r="318" spans="1:30" hidden="1" x14ac:dyDescent="0.25">
      <c r="A318" s="136">
        <v>310</v>
      </c>
      <c r="B318" s="158" t="e">
        <f t="shared" ca="1" si="62"/>
        <v>#REF!</v>
      </c>
      <c r="C318" s="158" t="e">
        <f t="shared" ca="1" si="63"/>
        <v>#REF!</v>
      </c>
      <c r="D318" s="282"/>
      <c r="E318" s="270"/>
      <c r="F318" s="270" t="e">
        <f t="shared" ca="1" si="64"/>
        <v>#REF!</v>
      </c>
      <c r="G318" s="268"/>
      <c r="H318" s="268"/>
      <c r="I318" s="268" t="e">
        <f t="shared" ca="1" si="65"/>
        <v>#REF!</v>
      </c>
      <c r="J318" s="271"/>
      <c r="K318" s="271"/>
      <c r="L318" s="271" t="e">
        <f t="shared" ca="1" si="66"/>
        <v>#REF!</v>
      </c>
      <c r="M318" s="143" t="e">
        <f t="shared" ca="1" si="51"/>
        <v>#REF!</v>
      </c>
      <c r="N318" s="198" t="e">
        <f t="shared" ca="1" si="52"/>
        <v>#REF!</v>
      </c>
      <c r="O318" s="197" t="e">
        <f t="shared" ca="1" si="53"/>
        <v>#REF!</v>
      </c>
      <c r="P318" s="198" t="e">
        <f t="shared" ca="1" si="54"/>
        <v>#REF!</v>
      </c>
      <c r="Q318" s="198" t="e">
        <f t="shared" ca="1" si="55"/>
        <v>#REF!</v>
      </c>
      <c r="R318" s="197" t="e">
        <f t="shared" ca="1" si="56"/>
        <v>#REF!</v>
      </c>
      <c r="S318" s="198" t="e">
        <f t="shared" ca="1" si="57"/>
        <v>#REF!</v>
      </c>
      <c r="T318" s="198" t="e">
        <f t="shared" ca="1" si="58"/>
        <v>#REF!</v>
      </c>
      <c r="U318" s="198" t="e">
        <f t="shared" ca="1" si="59"/>
        <v>#REF!</v>
      </c>
      <c r="V318" s="197" t="e">
        <f t="shared" ca="1" si="60"/>
        <v>#REF!</v>
      </c>
      <c r="W318" s="198" t="e">
        <f t="shared" ca="1" si="61"/>
        <v>#REF!</v>
      </c>
      <c r="X318" s="289"/>
      <c r="Y318" s="289"/>
      <c r="Z318" s="289"/>
      <c r="AA318" s="287"/>
      <c r="AB318" s="289"/>
      <c r="AC318" s="289"/>
      <c r="AD318" s="277"/>
    </row>
    <row r="319" spans="1:30" hidden="1" x14ac:dyDescent="0.25">
      <c r="A319" s="136">
        <v>311</v>
      </c>
      <c r="B319" s="158" t="e">
        <f t="shared" ca="1" si="62"/>
        <v>#REF!</v>
      </c>
      <c r="C319" s="158" t="e">
        <f t="shared" ca="1" si="63"/>
        <v>#REF!</v>
      </c>
      <c r="D319" s="282"/>
      <c r="E319" s="270"/>
      <c r="F319" s="270" t="e">
        <f t="shared" ca="1" si="64"/>
        <v>#REF!</v>
      </c>
      <c r="G319" s="268"/>
      <c r="H319" s="268"/>
      <c r="I319" s="268" t="e">
        <f t="shared" ca="1" si="65"/>
        <v>#REF!</v>
      </c>
      <c r="J319" s="271"/>
      <c r="K319" s="271"/>
      <c r="L319" s="271" t="e">
        <f t="shared" ca="1" si="66"/>
        <v>#REF!</v>
      </c>
      <c r="M319" s="143" t="e">
        <f t="shared" ca="1" si="51"/>
        <v>#REF!</v>
      </c>
      <c r="N319" s="198" t="e">
        <f t="shared" ca="1" si="52"/>
        <v>#REF!</v>
      </c>
      <c r="O319" s="197" t="e">
        <f t="shared" ca="1" si="53"/>
        <v>#REF!</v>
      </c>
      <c r="P319" s="198" t="e">
        <f t="shared" ca="1" si="54"/>
        <v>#REF!</v>
      </c>
      <c r="Q319" s="198" t="e">
        <f t="shared" ca="1" si="55"/>
        <v>#REF!</v>
      </c>
      <c r="R319" s="197" t="e">
        <f t="shared" ca="1" si="56"/>
        <v>#REF!</v>
      </c>
      <c r="S319" s="198" t="e">
        <f t="shared" ca="1" si="57"/>
        <v>#REF!</v>
      </c>
      <c r="T319" s="198" t="e">
        <f t="shared" ca="1" si="58"/>
        <v>#REF!</v>
      </c>
      <c r="U319" s="198" t="e">
        <f t="shared" ca="1" si="59"/>
        <v>#REF!</v>
      </c>
      <c r="V319" s="197" t="e">
        <f t="shared" ca="1" si="60"/>
        <v>#REF!</v>
      </c>
      <c r="W319" s="198" t="e">
        <f t="shared" ca="1" si="61"/>
        <v>#REF!</v>
      </c>
      <c r="X319" s="289"/>
      <c r="Y319" s="289"/>
      <c r="Z319" s="289"/>
      <c r="AA319" s="287"/>
      <c r="AB319" s="289"/>
      <c r="AC319" s="289"/>
      <c r="AD319" s="277"/>
    </row>
    <row r="320" spans="1:30" hidden="1" x14ac:dyDescent="0.25">
      <c r="A320" s="136">
        <v>312</v>
      </c>
      <c r="B320" s="158" t="e">
        <f t="shared" ca="1" si="62"/>
        <v>#REF!</v>
      </c>
      <c r="C320" s="158" t="e">
        <f t="shared" ca="1" si="63"/>
        <v>#REF!</v>
      </c>
      <c r="D320" s="282"/>
      <c r="E320" s="270"/>
      <c r="F320" s="270" t="e">
        <f t="shared" ca="1" si="64"/>
        <v>#REF!</v>
      </c>
      <c r="G320" s="268"/>
      <c r="H320" s="268"/>
      <c r="I320" s="268" t="e">
        <f t="shared" ca="1" si="65"/>
        <v>#REF!</v>
      </c>
      <c r="J320" s="271"/>
      <c r="K320" s="271"/>
      <c r="L320" s="271" t="e">
        <f t="shared" ca="1" si="66"/>
        <v>#REF!</v>
      </c>
      <c r="M320" s="143" t="e">
        <f t="shared" ca="1" si="51"/>
        <v>#REF!</v>
      </c>
      <c r="N320" s="198" t="e">
        <f t="shared" ca="1" si="52"/>
        <v>#REF!</v>
      </c>
      <c r="O320" s="197" t="e">
        <f t="shared" ca="1" si="53"/>
        <v>#REF!</v>
      </c>
      <c r="P320" s="198" t="e">
        <f t="shared" ca="1" si="54"/>
        <v>#REF!</v>
      </c>
      <c r="Q320" s="198" t="e">
        <f t="shared" ca="1" si="55"/>
        <v>#REF!</v>
      </c>
      <c r="R320" s="197" t="e">
        <f t="shared" ca="1" si="56"/>
        <v>#REF!</v>
      </c>
      <c r="S320" s="198" t="e">
        <f t="shared" ca="1" si="57"/>
        <v>#REF!</v>
      </c>
      <c r="T320" s="198" t="e">
        <f t="shared" ca="1" si="58"/>
        <v>#REF!</v>
      </c>
      <c r="U320" s="198" t="e">
        <f t="shared" ca="1" si="59"/>
        <v>#REF!</v>
      </c>
      <c r="V320" s="197" t="e">
        <f t="shared" ca="1" si="60"/>
        <v>#REF!</v>
      </c>
      <c r="W320" s="198" t="e">
        <f t="shared" ca="1" si="61"/>
        <v>#REF!</v>
      </c>
      <c r="X320" s="289"/>
      <c r="Y320" s="289"/>
      <c r="Z320" s="289"/>
      <c r="AA320" s="287"/>
      <c r="AB320" s="289"/>
      <c r="AC320" s="289"/>
      <c r="AD320" s="277"/>
    </row>
    <row r="321" spans="1:30" hidden="1" x14ac:dyDescent="0.25">
      <c r="A321" s="136">
        <v>313</v>
      </c>
      <c r="B321" s="158" t="e">
        <f t="shared" ca="1" si="62"/>
        <v>#REF!</v>
      </c>
      <c r="C321" s="158" t="e">
        <f t="shared" ca="1" si="63"/>
        <v>#REF!</v>
      </c>
      <c r="D321" s="282"/>
      <c r="E321" s="270"/>
      <c r="F321" s="270" t="e">
        <f t="shared" ca="1" si="64"/>
        <v>#REF!</v>
      </c>
      <c r="G321" s="268"/>
      <c r="H321" s="268"/>
      <c r="I321" s="268" t="e">
        <f t="shared" ca="1" si="65"/>
        <v>#REF!</v>
      </c>
      <c r="J321" s="271"/>
      <c r="K321" s="271"/>
      <c r="L321" s="271" t="e">
        <f t="shared" ca="1" si="66"/>
        <v>#REF!</v>
      </c>
      <c r="M321" s="143" t="e">
        <f t="shared" ca="1" si="51"/>
        <v>#REF!</v>
      </c>
      <c r="N321" s="198" t="e">
        <f t="shared" ca="1" si="52"/>
        <v>#REF!</v>
      </c>
      <c r="O321" s="197" t="e">
        <f t="shared" ca="1" si="53"/>
        <v>#REF!</v>
      </c>
      <c r="P321" s="198" t="e">
        <f t="shared" ca="1" si="54"/>
        <v>#REF!</v>
      </c>
      <c r="Q321" s="198" t="e">
        <f t="shared" ca="1" si="55"/>
        <v>#REF!</v>
      </c>
      <c r="R321" s="197" t="e">
        <f t="shared" ca="1" si="56"/>
        <v>#REF!</v>
      </c>
      <c r="S321" s="198" t="e">
        <f t="shared" ca="1" si="57"/>
        <v>#REF!</v>
      </c>
      <c r="T321" s="198" t="e">
        <f t="shared" ca="1" si="58"/>
        <v>#REF!</v>
      </c>
      <c r="U321" s="198" t="e">
        <f t="shared" ca="1" si="59"/>
        <v>#REF!</v>
      </c>
      <c r="V321" s="197" t="e">
        <f t="shared" ca="1" si="60"/>
        <v>#REF!</v>
      </c>
      <c r="W321" s="198" t="e">
        <f t="shared" ca="1" si="61"/>
        <v>#REF!</v>
      </c>
      <c r="X321" s="289"/>
      <c r="Y321" s="289"/>
      <c r="Z321" s="289"/>
      <c r="AA321" s="287"/>
      <c r="AB321" s="289"/>
      <c r="AC321" s="289"/>
      <c r="AD321" s="277"/>
    </row>
    <row r="322" spans="1:30" hidden="1" x14ac:dyDescent="0.25">
      <c r="A322" s="136">
        <v>314</v>
      </c>
      <c r="B322" s="158" t="e">
        <f t="shared" ca="1" si="62"/>
        <v>#REF!</v>
      </c>
      <c r="C322" s="158" t="e">
        <f t="shared" ca="1" si="63"/>
        <v>#REF!</v>
      </c>
      <c r="D322" s="282"/>
      <c r="E322" s="270"/>
      <c r="F322" s="270" t="e">
        <f t="shared" ca="1" si="64"/>
        <v>#REF!</v>
      </c>
      <c r="G322" s="268"/>
      <c r="H322" s="268"/>
      <c r="I322" s="268" t="e">
        <f t="shared" ca="1" si="65"/>
        <v>#REF!</v>
      </c>
      <c r="J322" s="271"/>
      <c r="K322" s="271"/>
      <c r="L322" s="271" t="e">
        <f t="shared" ca="1" si="66"/>
        <v>#REF!</v>
      </c>
      <c r="M322" s="143" t="e">
        <f t="shared" ca="1" si="51"/>
        <v>#REF!</v>
      </c>
      <c r="N322" s="198" t="e">
        <f t="shared" ca="1" si="52"/>
        <v>#REF!</v>
      </c>
      <c r="O322" s="197" t="e">
        <f t="shared" ca="1" si="53"/>
        <v>#REF!</v>
      </c>
      <c r="P322" s="198" t="e">
        <f t="shared" ca="1" si="54"/>
        <v>#REF!</v>
      </c>
      <c r="Q322" s="198" t="e">
        <f t="shared" ca="1" si="55"/>
        <v>#REF!</v>
      </c>
      <c r="R322" s="197" t="e">
        <f t="shared" ca="1" si="56"/>
        <v>#REF!</v>
      </c>
      <c r="S322" s="198" t="e">
        <f t="shared" ca="1" si="57"/>
        <v>#REF!</v>
      </c>
      <c r="T322" s="198" t="e">
        <f t="shared" ca="1" si="58"/>
        <v>#REF!</v>
      </c>
      <c r="U322" s="198" t="e">
        <f t="shared" ca="1" si="59"/>
        <v>#REF!</v>
      </c>
      <c r="V322" s="197" t="e">
        <f t="shared" ca="1" si="60"/>
        <v>#REF!</v>
      </c>
      <c r="W322" s="198" t="e">
        <f t="shared" ca="1" si="61"/>
        <v>#REF!</v>
      </c>
      <c r="X322" s="289"/>
      <c r="Y322" s="289"/>
      <c r="Z322" s="289"/>
      <c r="AA322" s="287"/>
      <c r="AB322" s="289"/>
      <c r="AC322" s="289"/>
      <c r="AD322" s="277"/>
    </row>
    <row r="323" spans="1:30" hidden="1" x14ac:dyDescent="0.25">
      <c r="A323" s="136">
        <v>315</v>
      </c>
      <c r="B323" s="158" t="e">
        <f t="shared" ca="1" si="62"/>
        <v>#REF!</v>
      </c>
      <c r="C323" s="158" t="e">
        <f t="shared" ca="1" si="63"/>
        <v>#REF!</v>
      </c>
      <c r="D323" s="282"/>
      <c r="E323" s="270"/>
      <c r="F323" s="270" t="e">
        <f t="shared" ca="1" si="64"/>
        <v>#REF!</v>
      </c>
      <c r="G323" s="268"/>
      <c r="H323" s="268"/>
      <c r="I323" s="268" t="e">
        <f t="shared" ca="1" si="65"/>
        <v>#REF!</v>
      </c>
      <c r="J323" s="271"/>
      <c r="K323" s="271"/>
      <c r="L323" s="271" t="e">
        <f t="shared" ca="1" si="66"/>
        <v>#REF!</v>
      </c>
      <c r="M323" s="143" t="e">
        <f t="shared" ca="1" si="51"/>
        <v>#REF!</v>
      </c>
      <c r="N323" s="198" t="e">
        <f t="shared" ca="1" si="52"/>
        <v>#REF!</v>
      </c>
      <c r="O323" s="197" t="e">
        <f t="shared" ca="1" si="53"/>
        <v>#REF!</v>
      </c>
      <c r="P323" s="198" t="e">
        <f t="shared" ca="1" si="54"/>
        <v>#REF!</v>
      </c>
      <c r="Q323" s="198" t="e">
        <f t="shared" ca="1" si="55"/>
        <v>#REF!</v>
      </c>
      <c r="R323" s="197" t="e">
        <f t="shared" ca="1" si="56"/>
        <v>#REF!</v>
      </c>
      <c r="S323" s="198" t="e">
        <f t="shared" ca="1" si="57"/>
        <v>#REF!</v>
      </c>
      <c r="T323" s="198" t="e">
        <f t="shared" ca="1" si="58"/>
        <v>#REF!</v>
      </c>
      <c r="U323" s="198" t="e">
        <f t="shared" ca="1" si="59"/>
        <v>#REF!</v>
      </c>
      <c r="V323" s="197" t="e">
        <f t="shared" ca="1" si="60"/>
        <v>#REF!</v>
      </c>
      <c r="W323" s="198" t="e">
        <f t="shared" ca="1" si="61"/>
        <v>#REF!</v>
      </c>
      <c r="X323" s="289"/>
      <c r="Y323" s="289"/>
      <c r="Z323" s="289"/>
      <c r="AA323" s="287"/>
      <c r="AB323" s="289"/>
      <c r="AC323" s="289"/>
      <c r="AD323" s="277"/>
    </row>
    <row r="324" spans="1:30" hidden="1" x14ac:dyDescent="0.25">
      <c r="A324" s="136">
        <v>316</v>
      </c>
      <c r="B324" s="158" t="e">
        <f t="shared" ca="1" si="62"/>
        <v>#REF!</v>
      </c>
      <c r="C324" s="158" t="e">
        <f t="shared" ca="1" si="63"/>
        <v>#REF!</v>
      </c>
      <c r="D324" s="282"/>
      <c r="E324" s="270"/>
      <c r="F324" s="270" t="e">
        <f t="shared" ca="1" si="64"/>
        <v>#REF!</v>
      </c>
      <c r="G324" s="268"/>
      <c r="H324" s="268"/>
      <c r="I324" s="268" t="e">
        <f t="shared" ca="1" si="65"/>
        <v>#REF!</v>
      </c>
      <c r="J324" s="271"/>
      <c r="K324" s="271"/>
      <c r="L324" s="271" t="e">
        <f t="shared" ca="1" si="66"/>
        <v>#REF!</v>
      </c>
      <c r="M324" s="143" t="e">
        <f t="shared" ca="1" si="51"/>
        <v>#REF!</v>
      </c>
      <c r="N324" s="198" t="e">
        <f t="shared" ca="1" si="52"/>
        <v>#REF!</v>
      </c>
      <c r="O324" s="197" t="e">
        <f t="shared" ca="1" si="53"/>
        <v>#REF!</v>
      </c>
      <c r="P324" s="198" t="e">
        <f t="shared" ca="1" si="54"/>
        <v>#REF!</v>
      </c>
      <c r="Q324" s="198" t="e">
        <f t="shared" ca="1" si="55"/>
        <v>#REF!</v>
      </c>
      <c r="R324" s="197" t="e">
        <f t="shared" ca="1" si="56"/>
        <v>#REF!</v>
      </c>
      <c r="S324" s="198" t="e">
        <f t="shared" ca="1" si="57"/>
        <v>#REF!</v>
      </c>
      <c r="T324" s="198" t="e">
        <f t="shared" ca="1" si="58"/>
        <v>#REF!</v>
      </c>
      <c r="U324" s="198" t="e">
        <f t="shared" ca="1" si="59"/>
        <v>#REF!</v>
      </c>
      <c r="V324" s="197" t="e">
        <f t="shared" ca="1" si="60"/>
        <v>#REF!</v>
      </c>
      <c r="W324" s="198" t="e">
        <f t="shared" ca="1" si="61"/>
        <v>#REF!</v>
      </c>
      <c r="X324" s="289"/>
      <c r="Y324" s="289"/>
      <c r="Z324" s="289"/>
      <c r="AA324" s="287"/>
      <c r="AB324" s="289"/>
      <c r="AC324" s="289"/>
      <c r="AD324" s="277"/>
    </row>
    <row r="325" spans="1:30" hidden="1" x14ac:dyDescent="0.25">
      <c r="A325" s="136">
        <v>317</v>
      </c>
      <c r="B325" s="158" t="e">
        <f t="shared" ca="1" si="62"/>
        <v>#REF!</v>
      </c>
      <c r="C325" s="158" t="e">
        <f t="shared" ca="1" si="63"/>
        <v>#REF!</v>
      </c>
      <c r="D325" s="282"/>
      <c r="E325" s="270"/>
      <c r="F325" s="270" t="e">
        <f t="shared" ca="1" si="64"/>
        <v>#REF!</v>
      </c>
      <c r="G325" s="268"/>
      <c r="H325" s="268"/>
      <c r="I325" s="268" t="e">
        <f t="shared" ca="1" si="65"/>
        <v>#REF!</v>
      </c>
      <c r="J325" s="271"/>
      <c r="K325" s="271"/>
      <c r="L325" s="271" t="e">
        <f t="shared" ca="1" si="66"/>
        <v>#REF!</v>
      </c>
      <c r="M325" s="143" t="e">
        <f t="shared" ca="1" si="51"/>
        <v>#REF!</v>
      </c>
      <c r="N325" s="198" t="e">
        <f t="shared" ca="1" si="52"/>
        <v>#REF!</v>
      </c>
      <c r="O325" s="197" t="e">
        <f t="shared" ca="1" si="53"/>
        <v>#REF!</v>
      </c>
      <c r="P325" s="198" t="e">
        <f t="shared" ca="1" si="54"/>
        <v>#REF!</v>
      </c>
      <c r="Q325" s="198" t="e">
        <f t="shared" ca="1" si="55"/>
        <v>#REF!</v>
      </c>
      <c r="R325" s="197" t="e">
        <f t="shared" ca="1" si="56"/>
        <v>#REF!</v>
      </c>
      <c r="S325" s="198" t="e">
        <f t="shared" ca="1" si="57"/>
        <v>#REF!</v>
      </c>
      <c r="T325" s="198" t="e">
        <f t="shared" ca="1" si="58"/>
        <v>#REF!</v>
      </c>
      <c r="U325" s="198" t="e">
        <f t="shared" ca="1" si="59"/>
        <v>#REF!</v>
      </c>
      <c r="V325" s="197" t="e">
        <f t="shared" ca="1" si="60"/>
        <v>#REF!</v>
      </c>
      <c r="W325" s="198" t="e">
        <f t="shared" ca="1" si="61"/>
        <v>#REF!</v>
      </c>
      <c r="X325" s="289"/>
      <c r="Y325" s="289"/>
      <c r="Z325" s="289"/>
      <c r="AA325" s="287"/>
      <c r="AB325" s="289"/>
      <c r="AC325" s="289"/>
      <c r="AD325" s="277"/>
    </row>
    <row r="326" spans="1:30" hidden="1" x14ac:dyDescent="0.25">
      <c r="A326" s="136">
        <v>318</v>
      </c>
      <c r="B326" s="158" t="e">
        <f t="shared" ca="1" si="62"/>
        <v>#REF!</v>
      </c>
      <c r="C326" s="158" t="e">
        <f t="shared" ca="1" si="63"/>
        <v>#REF!</v>
      </c>
      <c r="D326" s="282"/>
      <c r="E326" s="270"/>
      <c r="F326" s="270" t="e">
        <f t="shared" ca="1" si="64"/>
        <v>#REF!</v>
      </c>
      <c r="G326" s="268"/>
      <c r="H326" s="268"/>
      <c r="I326" s="268" t="e">
        <f t="shared" ca="1" si="65"/>
        <v>#REF!</v>
      </c>
      <c r="J326" s="271"/>
      <c r="K326" s="271"/>
      <c r="L326" s="271" t="e">
        <f t="shared" ca="1" si="66"/>
        <v>#REF!</v>
      </c>
      <c r="M326" s="143" t="e">
        <f t="shared" ca="1" si="51"/>
        <v>#REF!</v>
      </c>
      <c r="N326" s="198" t="e">
        <f t="shared" ca="1" si="52"/>
        <v>#REF!</v>
      </c>
      <c r="O326" s="197" t="e">
        <f t="shared" ca="1" si="53"/>
        <v>#REF!</v>
      </c>
      <c r="P326" s="198" t="e">
        <f t="shared" ca="1" si="54"/>
        <v>#REF!</v>
      </c>
      <c r="Q326" s="198" t="e">
        <f t="shared" ca="1" si="55"/>
        <v>#REF!</v>
      </c>
      <c r="R326" s="197" t="e">
        <f t="shared" ca="1" si="56"/>
        <v>#REF!</v>
      </c>
      <c r="S326" s="198" t="e">
        <f t="shared" ca="1" si="57"/>
        <v>#REF!</v>
      </c>
      <c r="T326" s="198" t="e">
        <f t="shared" ca="1" si="58"/>
        <v>#REF!</v>
      </c>
      <c r="U326" s="198" t="e">
        <f t="shared" ca="1" si="59"/>
        <v>#REF!</v>
      </c>
      <c r="V326" s="197" t="e">
        <f t="shared" ca="1" si="60"/>
        <v>#REF!</v>
      </c>
      <c r="W326" s="198" t="e">
        <f t="shared" ca="1" si="61"/>
        <v>#REF!</v>
      </c>
      <c r="X326" s="289"/>
      <c r="Y326" s="289"/>
      <c r="Z326" s="289"/>
      <c r="AA326" s="287"/>
      <c r="AB326" s="289"/>
      <c r="AC326" s="289"/>
      <c r="AD326" s="277"/>
    </row>
    <row r="327" spans="1:30" hidden="1" x14ac:dyDescent="0.25">
      <c r="A327" s="136">
        <v>319</v>
      </c>
      <c r="B327" s="158" t="e">
        <f t="shared" ca="1" si="62"/>
        <v>#REF!</v>
      </c>
      <c r="C327" s="158" t="e">
        <f t="shared" ca="1" si="63"/>
        <v>#REF!</v>
      </c>
      <c r="D327" s="282"/>
      <c r="E327" s="270"/>
      <c r="F327" s="270" t="e">
        <f t="shared" ca="1" si="64"/>
        <v>#REF!</v>
      </c>
      <c r="G327" s="268"/>
      <c r="H327" s="268"/>
      <c r="I327" s="268" t="e">
        <f t="shared" ca="1" si="65"/>
        <v>#REF!</v>
      </c>
      <c r="J327" s="271"/>
      <c r="K327" s="271"/>
      <c r="L327" s="271" t="e">
        <f t="shared" ca="1" si="66"/>
        <v>#REF!</v>
      </c>
      <c r="M327" s="143" t="e">
        <f t="shared" ca="1" si="51"/>
        <v>#REF!</v>
      </c>
      <c r="N327" s="198" t="e">
        <f t="shared" ca="1" si="52"/>
        <v>#REF!</v>
      </c>
      <c r="O327" s="197" t="e">
        <f t="shared" ca="1" si="53"/>
        <v>#REF!</v>
      </c>
      <c r="P327" s="198" t="e">
        <f t="shared" ca="1" si="54"/>
        <v>#REF!</v>
      </c>
      <c r="Q327" s="198" t="e">
        <f t="shared" ca="1" si="55"/>
        <v>#REF!</v>
      </c>
      <c r="R327" s="197" t="e">
        <f t="shared" ca="1" si="56"/>
        <v>#REF!</v>
      </c>
      <c r="S327" s="198" t="e">
        <f t="shared" ca="1" si="57"/>
        <v>#REF!</v>
      </c>
      <c r="T327" s="198" t="e">
        <f t="shared" ca="1" si="58"/>
        <v>#REF!</v>
      </c>
      <c r="U327" s="198" t="e">
        <f t="shared" ca="1" si="59"/>
        <v>#REF!</v>
      </c>
      <c r="V327" s="197" t="e">
        <f t="shared" ca="1" si="60"/>
        <v>#REF!</v>
      </c>
      <c r="W327" s="198" t="e">
        <f t="shared" ca="1" si="61"/>
        <v>#REF!</v>
      </c>
      <c r="X327" s="289"/>
      <c r="Y327" s="289"/>
      <c r="Z327" s="289"/>
      <c r="AA327" s="287"/>
      <c r="AB327" s="289"/>
      <c r="AC327" s="289"/>
      <c r="AD327" s="277"/>
    </row>
    <row r="328" spans="1:30" hidden="1" x14ac:dyDescent="0.25">
      <c r="A328" s="136">
        <v>320</v>
      </c>
      <c r="B328" s="158" t="e">
        <f t="shared" ca="1" si="62"/>
        <v>#REF!</v>
      </c>
      <c r="C328" s="158" t="e">
        <f t="shared" ca="1" si="63"/>
        <v>#REF!</v>
      </c>
      <c r="D328" s="282"/>
      <c r="E328" s="270"/>
      <c r="F328" s="270" t="e">
        <f t="shared" ca="1" si="64"/>
        <v>#REF!</v>
      </c>
      <c r="G328" s="268"/>
      <c r="H328" s="268"/>
      <c r="I328" s="268" t="e">
        <f t="shared" ca="1" si="65"/>
        <v>#REF!</v>
      </c>
      <c r="J328" s="271"/>
      <c r="K328" s="271"/>
      <c r="L328" s="271" t="e">
        <f t="shared" ca="1" si="66"/>
        <v>#REF!</v>
      </c>
      <c r="M328" s="143" t="e">
        <f t="shared" ca="1" si="51"/>
        <v>#REF!</v>
      </c>
      <c r="N328" s="198" t="e">
        <f t="shared" ca="1" si="52"/>
        <v>#REF!</v>
      </c>
      <c r="O328" s="197" t="e">
        <f t="shared" ca="1" si="53"/>
        <v>#REF!</v>
      </c>
      <c r="P328" s="198" t="e">
        <f t="shared" ca="1" si="54"/>
        <v>#REF!</v>
      </c>
      <c r="Q328" s="198" t="e">
        <f t="shared" ca="1" si="55"/>
        <v>#REF!</v>
      </c>
      <c r="R328" s="197" t="e">
        <f t="shared" ca="1" si="56"/>
        <v>#REF!</v>
      </c>
      <c r="S328" s="198" t="e">
        <f t="shared" ca="1" si="57"/>
        <v>#REF!</v>
      </c>
      <c r="T328" s="198" t="e">
        <f t="shared" ca="1" si="58"/>
        <v>#REF!</v>
      </c>
      <c r="U328" s="198" t="e">
        <f t="shared" ca="1" si="59"/>
        <v>#REF!</v>
      </c>
      <c r="V328" s="197" t="e">
        <f t="shared" ca="1" si="60"/>
        <v>#REF!</v>
      </c>
      <c r="W328" s="198" t="e">
        <f t="shared" ca="1" si="61"/>
        <v>#REF!</v>
      </c>
      <c r="X328" s="289"/>
      <c r="Y328" s="289"/>
      <c r="Z328" s="289"/>
      <c r="AA328" s="287"/>
      <c r="AB328" s="289"/>
      <c r="AC328" s="289"/>
      <c r="AD328" s="277"/>
    </row>
    <row r="329" spans="1:30" hidden="1" x14ac:dyDescent="0.25">
      <c r="A329" s="136">
        <v>321</v>
      </c>
      <c r="B329" s="158" t="e">
        <f t="shared" ca="1" si="62"/>
        <v>#REF!</v>
      </c>
      <c r="C329" s="158" t="e">
        <f t="shared" ca="1" si="63"/>
        <v>#REF!</v>
      </c>
      <c r="D329" s="282"/>
      <c r="E329" s="270"/>
      <c r="F329" s="270" t="e">
        <f t="shared" ca="1" si="64"/>
        <v>#REF!</v>
      </c>
      <c r="G329" s="268"/>
      <c r="H329" s="268"/>
      <c r="I329" s="268" t="e">
        <f t="shared" ca="1" si="65"/>
        <v>#REF!</v>
      </c>
      <c r="J329" s="271"/>
      <c r="K329" s="271"/>
      <c r="L329" s="271" t="e">
        <f t="shared" ca="1" si="66"/>
        <v>#REF!</v>
      </c>
      <c r="M329" s="143" t="e">
        <f t="shared" ca="1" si="51"/>
        <v>#REF!</v>
      </c>
      <c r="N329" s="198" t="e">
        <f t="shared" ca="1" si="52"/>
        <v>#REF!</v>
      </c>
      <c r="O329" s="197" t="e">
        <f t="shared" ca="1" si="53"/>
        <v>#REF!</v>
      </c>
      <c r="P329" s="198" t="e">
        <f t="shared" ca="1" si="54"/>
        <v>#REF!</v>
      </c>
      <c r="Q329" s="198" t="e">
        <f t="shared" ca="1" si="55"/>
        <v>#REF!</v>
      </c>
      <c r="R329" s="197" t="e">
        <f t="shared" ca="1" si="56"/>
        <v>#REF!</v>
      </c>
      <c r="S329" s="198" t="e">
        <f t="shared" ca="1" si="57"/>
        <v>#REF!</v>
      </c>
      <c r="T329" s="198" t="e">
        <f t="shared" ca="1" si="58"/>
        <v>#REF!</v>
      </c>
      <c r="U329" s="198" t="e">
        <f t="shared" ca="1" si="59"/>
        <v>#REF!</v>
      </c>
      <c r="V329" s="197" t="e">
        <f t="shared" ca="1" si="60"/>
        <v>#REF!</v>
      </c>
      <c r="W329" s="198" t="e">
        <f t="shared" ca="1" si="61"/>
        <v>#REF!</v>
      </c>
      <c r="X329" s="289"/>
      <c r="Y329" s="289"/>
      <c r="Z329" s="289"/>
      <c r="AA329" s="287"/>
      <c r="AB329" s="289"/>
      <c r="AC329" s="289"/>
      <c r="AD329" s="277"/>
    </row>
    <row r="330" spans="1:30" hidden="1" x14ac:dyDescent="0.25">
      <c r="A330" s="136">
        <v>322</v>
      </c>
      <c r="B330" s="158" t="e">
        <f t="shared" ref="B330:B393" ca="1" si="67">INDIRECT(CONCATENATE($C$507,$D$507,"!$B",$A330 + 8))</f>
        <v>#REF!</v>
      </c>
      <c r="C330" s="158" t="e">
        <f t="shared" ref="C330:C393" ca="1" si="68">INDIRECT(CONCATENATE($C$507,$D$507,"!$C",$A330 + 8))</f>
        <v>#REF!</v>
      </c>
      <c r="D330" s="282"/>
      <c r="E330" s="270"/>
      <c r="F330" s="270" t="e">
        <f t="shared" ca="1" si="64"/>
        <v>#REF!</v>
      </c>
      <c r="G330" s="268"/>
      <c r="H330" s="268"/>
      <c r="I330" s="268" t="e">
        <f t="shared" ca="1" si="65"/>
        <v>#REF!</v>
      </c>
      <c r="J330" s="271"/>
      <c r="K330" s="271"/>
      <c r="L330" s="271" t="e">
        <f t="shared" ca="1" si="66"/>
        <v>#REF!</v>
      </c>
      <c r="M330" s="143" t="e">
        <f t="shared" ca="1" si="51"/>
        <v>#REF!</v>
      </c>
      <c r="N330" s="198" t="e">
        <f t="shared" ca="1" si="52"/>
        <v>#REF!</v>
      </c>
      <c r="O330" s="197" t="e">
        <f t="shared" ca="1" si="53"/>
        <v>#REF!</v>
      </c>
      <c r="P330" s="198" t="e">
        <f t="shared" ca="1" si="54"/>
        <v>#REF!</v>
      </c>
      <c r="Q330" s="198" t="e">
        <f t="shared" ca="1" si="55"/>
        <v>#REF!</v>
      </c>
      <c r="R330" s="197" t="e">
        <f t="shared" ca="1" si="56"/>
        <v>#REF!</v>
      </c>
      <c r="S330" s="198" t="e">
        <f t="shared" ca="1" si="57"/>
        <v>#REF!</v>
      </c>
      <c r="T330" s="198" t="e">
        <f t="shared" ca="1" si="58"/>
        <v>#REF!</v>
      </c>
      <c r="U330" s="198" t="e">
        <f t="shared" ca="1" si="59"/>
        <v>#REF!</v>
      </c>
      <c r="V330" s="197" t="e">
        <f t="shared" ca="1" si="60"/>
        <v>#REF!</v>
      </c>
      <c r="W330" s="198" t="e">
        <f t="shared" ca="1" si="61"/>
        <v>#REF!</v>
      </c>
      <c r="X330" s="289"/>
      <c r="Y330" s="289"/>
      <c r="Z330" s="289"/>
      <c r="AA330" s="287"/>
      <c r="AB330" s="289"/>
      <c r="AC330" s="289"/>
      <c r="AD330" s="277"/>
    </row>
    <row r="331" spans="1:30" hidden="1" x14ac:dyDescent="0.25">
      <c r="A331" s="136">
        <v>323</v>
      </c>
      <c r="B331" s="158" t="e">
        <f t="shared" ca="1" si="67"/>
        <v>#REF!</v>
      </c>
      <c r="C331" s="158" t="e">
        <f t="shared" ca="1" si="68"/>
        <v>#REF!</v>
      </c>
      <c r="D331" s="282"/>
      <c r="E331" s="270"/>
      <c r="F331" s="270" t="e">
        <f t="shared" ref="F331:F394" ca="1" si="69">INDIRECT(CONCATENATE($C$507,$D$507,"!$Z",$A331 + 8))</f>
        <v>#REF!</v>
      </c>
      <c r="G331" s="268"/>
      <c r="H331" s="268"/>
      <c r="I331" s="268" t="e">
        <f t="shared" ref="I331:I394" ca="1" si="70">INDIRECT(CONCATENATE($C$507,$D$507,"!$AD",$A331 + 8))</f>
        <v>#REF!</v>
      </c>
      <c r="J331" s="271"/>
      <c r="K331" s="271"/>
      <c r="L331" s="271" t="e">
        <f t="shared" ca="1" si="66"/>
        <v>#REF!</v>
      </c>
      <c r="M331" s="143" t="e">
        <f t="shared" ref="M331:M394" ca="1" si="71">IF(I331&lt;VLOOKUP(L331,$M$505:$Q$513,2),0,VLOOKUP(L331,$M$505:$Q$513,3))</f>
        <v>#REF!</v>
      </c>
      <c r="N331" s="198" t="e">
        <f t="shared" ref="N331:N394" ca="1" si="72">ROUNDDOWN(O331,0)</f>
        <v>#REF!</v>
      </c>
      <c r="O331" s="197" t="e">
        <f t="shared" ref="O331:O394" ca="1" si="73">I331*M331/100</f>
        <v>#REF!</v>
      </c>
      <c r="P331" s="198" t="e">
        <f t="shared" ref="P331:P394" ca="1" si="74">ROUNDDOWN(R331,0)</f>
        <v>#REF!</v>
      </c>
      <c r="Q331" s="198" t="e">
        <f t="shared" ref="Q331:Q394" ca="1" si="75">ROUNDDOWN(R331-P331,0)</f>
        <v>#REF!</v>
      </c>
      <c r="R331" s="197" t="e">
        <f t="shared" ref="R331:R394" ca="1" si="76">N331*S331/100</f>
        <v>#REF!</v>
      </c>
      <c r="S331" s="198" t="e">
        <f t="shared" ref="S331:S394" ca="1" si="77">IF(I331&lt;VLOOKUP(L331,$M$505:$Q$513,2),0,VLOOKUP(L331,$M$505:$Q$513,4))</f>
        <v>#REF!</v>
      </c>
      <c r="T331" s="198" t="e">
        <f t="shared" ref="T331:T394" ca="1" si="78">N331-P331-Q331-U331</f>
        <v>#REF!</v>
      </c>
      <c r="U331" s="198" t="e">
        <f t="shared" ref="U331:U394" ca="1" si="79">ROUNDDOWN(V331,0)</f>
        <v>#REF!</v>
      </c>
      <c r="V331" s="197" t="e">
        <f t="shared" ref="V331:V394" ca="1" si="80">N331*W331/100</f>
        <v>#REF!</v>
      </c>
      <c r="W331" s="198" t="e">
        <f t="shared" ref="W331:W394" ca="1" si="81">IF(I331&lt;VLOOKUP(L331,$M$505:$Q$513,2),0,VLOOKUP(L331,$M$505:$Q$513,5))</f>
        <v>#REF!</v>
      </c>
      <c r="X331" s="289"/>
      <c r="Y331" s="289"/>
      <c r="Z331" s="289"/>
      <c r="AA331" s="287"/>
      <c r="AB331" s="289"/>
      <c r="AC331" s="289"/>
      <c r="AD331" s="277"/>
    </row>
    <row r="332" spans="1:30" hidden="1" x14ac:dyDescent="0.25">
      <c r="A332" s="136">
        <v>324</v>
      </c>
      <c r="B332" s="158" t="e">
        <f t="shared" ca="1" si="67"/>
        <v>#REF!</v>
      </c>
      <c r="C332" s="158" t="e">
        <f t="shared" ca="1" si="68"/>
        <v>#REF!</v>
      </c>
      <c r="D332" s="282"/>
      <c r="E332" s="270"/>
      <c r="F332" s="270" t="e">
        <f t="shared" ca="1" si="69"/>
        <v>#REF!</v>
      </c>
      <c r="G332" s="268"/>
      <c r="H332" s="268"/>
      <c r="I332" s="268" t="e">
        <f t="shared" ca="1" si="70"/>
        <v>#REF!</v>
      </c>
      <c r="J332" s="271"/>
      <c r="K332" s="271"/>
      <c r="L332" s="271" t="e">
        <f t="shared" ca="1" si="66"/>
        <v>#REF!</v>
      </c>
      <c r="M332" s="143" t="e">
        <f t="shared" ca="1" si="71"/>
        <v>#REF!</v>
      </c>
      <c r="N332" s="198" t="e">
        <f t="shared" ca="1" si="72"/>
        <v>#REF!</v>
      </c>
      <c r="O332" s="197" t="e">
        <f t="shared" ca="1" si="73"/>
        <v>#REF!</v>
      </c>
      <c r="P332" s="198" t="e">
        <f t="shared" ca="1" si="74"/>
        <v>#REF!</v>
      </c>
      <c r="Q332" s="198" t="e">
        <f t="shared" ca="1" si="75"/>
        <v>#REF!</v>
      </c>
      <c r="R332" s="197" t="e">
        <f t="shared" ca="1" si="76"/>
        <v>#REF!</v>
      </c>
      <c r="S332" s="198" t="e">
        <f t="shared" ca="1" si="77"/>
        <v>#REF!</v>
      </c>
      <c r="T332" s="198" t="e">
        <f t="shared" ca="1" si="78"/>
        <v>#REF!</v>
      </c>
      <c r="U332" s="198" t="e">
        <f t="shared" ca="1" si="79"/>
        <v>#REF!</v>
      </c>
      <c r="V332" s="197" t="e">
        <f t="shared" ca="1" si="80"/>
        <v>#REF!</v>
      </c>
      <c r="W332" s="198" t="e">
        <f t="shared" ca="1" si="81"/>
        <v>#REF!</v>
      </c>
      <c r="X332" s="289"/>
      <c r="Y332" s="289"/>
      <c r="Z332" s="289"/>
      <c r="AA332" s="287"/>
      <c r="AB332" s="289"/>
      <c r="AC332" s="289"/>
      <c r="AD332" s="277"/>
    </row>
    <row r="333" spans="1:30" hidden="1" x14ac:dyDescent="0.25">
      <c r="A333" s="136">
        <v>325</v>
      </c>
      <c r="B333" s="158" t="e">
        <f t="shared" ca="1" si="67"/>
        <v>#REF!</v>
      </c>
      <c r="C333" s="158" t="e">
        <f t="shared" ca="1" si="68"/>
        <v>#REF!</v>
      </c>
      <c r="D333" s="282"/>
      <c r="E333" s="270"/>
      <c r="F333" s="270" t="e">
        <f t="shared" ca="1" si="69"/>
        <v>#REF!</v>
      </c>
      <c r="G333" s="268"/>
      <c r="H333" s="268"/>
      <c r="I333" s="268" t="e">
        <f t="shared" ca="1" si="70"/>
        <v>#REF!</v>
      </c>
      <c r="J333" s="271"/>
      <c r="K333" s="271"/>
      <c r="L333" s="271" t="e">
        <f t="shared" ca="1" si="66"/>
        <v>#REF!</v>
      </c>
      <c r="M333" s="143" t="e">
        <f t="shared" ca="1" si="71"/>
        <v>#REF!</v>
      </c>
      <c r="N333" s="198" t="e">
        <f t="shared" ca="1" si="72"/>
        <v>#REF!</v>
      </c>
      <c r="O333" s="197" t="e">
        <f t="shared" ca="1" si="73"/>
        <v>#REF!</v>
      </c>
      <c r="P333" s="198" t="e">
        <f t="shared" ca="1" si="74"/>
        <v>#REF!</v>
      </c>
      <c r="Q333" s="198" t="e">
        <f t="shared" ca="1" si="75"/>
        <v>#REF!</v>
      </c>
      <c r="R333" s="197" t="e">
        <f t="shared" ca="1" si="76"/>
        <v>#REF!</v>
      </c>
      <c r="S333" s="198" t="e">
        <f t="shared" ca="1" si="77"/>
        <v>#REF!</v>
      </c>
      <c r="T333" s="198" t="e">
        <f t="shared" ca="1" si="78"/>
        <v>#REF!</v>
      </c>
      <c r="U333" s="198" t="e">
        <f t="shared" ca="1" si="79"/>
        <v>#REF!</v>
      </c>
      <c r="V333" s="197" t="e">
        <f t="shared" ca="1" si="80"/>
        <v>#REF!</v>
      </c>
      <c r="W333" s="198" t="e">
        <f t="shared" ca="1" si="81"/>
        <v>#REF!</v>
      </c>
      <c r="X333" s="289"/>
      <c r="Y333" s="289"/>
      <c r="Z333" s="289"/>
      <c r="AA333" s="287"/>
      <c r="AB333" s="289"/>
      <c r="AC333" s="289"/>
      <c r="AD333" s="277"/>
    </row>
    <row r="334" spans="1:30" hidden="1" x14ac:dyDescent="0.25">
      <c r="A334" s="136">
        <v>326</v>
      </c>
      <c r="B334" s="158" t="e">
        <f t="shared" ca="1" si="67"/>
        <v>#REF!</v>
      </c>
      <c r="C334" s="158" t="e">
        <f t="shared" ca="1" si="68"/>
        <v>#REF!</v>
      </c>
      <c r="D334" s="282"/>
      <c r="E334" s="270"/>
      <c r="F334" s="270" t="e">
        <f t="shared" ca="1" si="69"/>
        <v>#REF!</v>
      </c>
      <c r="G334" s="268"/>
      <c r="H334" s="268"/>
      <c r="I334" s="268" t="e">
        <f t="shared" ca="1" si="70"/>
        <v>#REF!</v>
      </c>
      <c r="J334" s="271"/>
      <c r="K334" s="271"/>
      <c r="L334" s="271" t="e">
        <f t="shared" ca="1" si="66"/>
        <v>#REF!</v>
      </c>
      <c r="M334" s="143" t="e">
        <f t="shared" ca="1" si="71"/>
        <v>#REF!</v>
      </c>
      <c r="N334" s="198" t="e">
        <f t="shared" ca="1" si="72"/>
        <v>#REF!</v>
      </c>
      <c r="O334" s="197" t="e">
        <f t="shared" ca="1" si="73"/>
        <v>#REF!</v>
      </c>
      <c r="P334" s="198" t="e">
        <f t="shared" ca="1" si="74"/>
        <v>#REF!</v>
      </c>
      <c r="Q334" s="198" t="e">
        <f t="shared" ca="1" si="75"/>
        <v>#REF!</v>
      </c>
      <c r="R334" s="197" t="e">
        <f t="shared" ca="1" si="76"/>
        <v>#REF!</v>
      </c>
      <c r="S334" s="198" t="e">
        <f t="shared" ca="1" si="77"/>
        <v>#REF!</v>
      </c>
      <c r="T334" s="198" t="e">
        <f t="shared" ca="1" si="78"/>
        <v>#REF!</v>
      </c>
      <c r="U334" s="198" t="e">
        <f t="shared" ca="1" si="79"/>
        <v>#REF!</v>
      </c>
      <c r="V334" s="197" t="e">
        <f t="shared" ca="1" si="80"/>
        <v>#REF!</v>
      </c>
      <c r="W334" s="198" t="e">
        <f t="shared" ca="1" si="81"/>
        <v>#REF!</v>
      </c>
      <c r="X334" s="289"/>
      <c r="Y334" s="289"/>
      <c r="Z334" s="289"/>
      <c r="AA334" s="287"/>
      <c r="AB334" s="289"/>
      <c r="AC334" s="289"/>
      <c r="AD334" s="277"/>
    </row>
    <row r="335" spans="1:30" hidden="1" x14ac:dyDescent="0.25">
      <c r="A335" s="136">
        <v>327</v>
      </c>
      <c r="B335" s="158" t="e">
        <f t="shared" ca="1" si="67"/>
        <v>#REF!</v>
      </c>
      <c r="C335" s="158" t="e">
        <f t="shared" ca="1" si="68"/>
        <v>#REF!</v>
      </c>
      <c r="D335" s="282"/>
      <c r="E335" s="270"/>
      <c r="F335" s="270" t="e">
        <f t="shared" ca="1" si="69"/>
        <v>#REF!</v>
      </c>
      <c r="G335" s="268"/>
      <c r="H335" s="268"/>
      <c r="I335" s="268" t="e">
        <f t="shared" ca="1" si="70"/>
        <v>#REF!</v>
      </c>
      <c r="J335" s="271"/>
      <c r="K335" s="271"/>
      <c r="L335" s="271" t="e">
        <f t="shared" ca="1" si="66"/>
        <v>#REF!</v>
      </c>
      <c r="M335" s="143" t="e">
        <f t="shared" ca="1" si="71"/>
        <v>#REF!</v>
      </c>
      <c r="N335" s="198" t="e">
        <f t="shared" ca="1" si="72"/>
        <v>#REF!</v>
      </c>
      <c r="O335" s="197" t="e">
        <f t="shared" ca="1" si="73"/>
        <v>#REF!</v>
      </c>
      <c r="P335" s="198" t="e">
        <f t="shared" ca="1" si="74"/>
        <v>#REF!</v>
      </c>
      <c r="Q335" s="198" t="e">
        <f t="shared" ca="1" si="75"/>
        <v>#REF!</v>
      </c>
      <c r="R335" s="197" t="e">
        <f t="shared" ca="1" si="76"/>
        <v>#REF!</v>
      </c>
      <c r="S335" s="198" t="e">
        <f t="shared" ca="1" si="77"/>
        <v>#REF!</v>
      </c>
      <c r="T335" s="198" t="e">
        <f t="shared" ca="1" si="78"/>
        <v>#REF!</v>
      </c>
      <c r="U335" s="198" t="e">
        <f t="shared" ca="1" si="79"/>
        <v>#REF!</v>
      </c>
      <c r="V335" s="197" t="e">
        <f t="shared" ca="1" si="80"/>
        <v>#REF!</v>
      </c>
      <c r="W335" s="198" t="e">
        <f t="shared" ca="1" si="81"/>
        <v>#REF!</v>
      </c>
      <c r="X335" s="289"/>
      <c r="Y335" s="289"/>
      <c r="Z335" s="289"/>
      <c r="AA335" s="287"/>
      <c r="AB335" s="289"/>
      <c r="AC335" s="289"/>
      <c r="AD335" s="277"/>
    </row>
    <row r="336" spans="1:30" hidden="1" x14ac:dyDescent="0.25">
      <c r="A336" s="136">
        <v>328</v>
      </c>
      <c r="B336" s="158" t="e">
        <f t="shared" ca="1" si="67"/>
        <v>#REF!</v>
      </c>
      <c r="C336" s="158" t="e">
        <f t="shared" ca="1" si="68"/>
        <v>#REF!</v>
      </c>
      <c r="D336" s="282"/>
      <c r="E336" s="270"/>
      <c r="F336" s="270" t="e">
        <f t="shared" ca="1" si="69"/>
        <v>#REF!</v>
      </c>
      <c r="G336" s="268"/>
      <c r="H336" s="268"/>
      <c r="I336" s="268" t="e">
        <f t="shared" ca="1" si="70"/>
        <v>#REF!</v>
      </c>
      <c r="J336" s="271"/>
      <c r="K336" s="271"/>
      <c r="L336" s="271" t="e">
        <f t="shared" ca="1" si="66"/>
        <v>#REF!</v>
      </c>
      <c r="M336" s="143" t="e">
        <f t="shared" ca="1" si="71"/>
        <v>#REF!</v>
      </c>
      <c r="N336" s="198" t="e">
        <f t="shared" ca="1" si="72"/>
        <v>#REF!</v>
      </c>
      <c r="O336" s="197" t="e">
        <f t="shared" ca="1" si="73"/>
        <v>#REF!</v>
      </c>
      <c r="P336" s="198" t="e">
        <f t="shared" ca="1" si="74"/>
        <v>#REF!</v>
      </c>
      <c r="Q336" s="198" t="e">
        <f t="shared" ca="1" si="75"/>
        <v>#REF!</v>
      </c>
      <c r="R336" s="197" t="e">
        <f t="shared" ca="1" si="76"/>
        <v>#REF!</v>
      </c>
      <c r="S336" s="198" t="e">
        <f t="shared" ca="1" si="77"/>
        <v>#REF!</v>
      </c>
      <c r="T336" s="198" t="e">
        <f t="shared" ca="1" si="78"/>
        <v>#REF!</v>
      </c>
      <c r="U336" s="198" t="e">
        <f t="shared" ca="1" si="79"/>
        <v>#REF!</v>
      </c>
      <c r="V336" s="197" t="e">
        <f t="shared" ca="1" si="80"/>
        <v>#REF!</v>
      </c>
      <c r="W336" s="198" t="e">
        <f t="shared" ca="1" si="81"/>
        <v>#REF!</v>
      </c>
      <c r="X336" s="289"/>
      <c r="Y336" s="289"/>
      <c r="Z336" s="289"/>
      <c r="AA336" s="287"/>
      <c r="AB336" s="289"/>
      <c r="AC336" s="289"/>
      <c r="AD336" s="277"/>
    </row>
    <row r="337" spans="1:30" hidden="1" x14ac:dyDescent="0.25">
      <c r="A337" s="136">
        <v>329</v>
      </c>
      <c r="B337" s="158" t="e">
        <f t="shared" ca="1" si="67"/>
        <v>#REF!</v>
      </c>
      <c r="C337" s="158" t="e">
        <f t="shared" ca="1" si="68"/>
        <v>#REF!</v>
      </c>
      <c r="D337" s="282"/>
      <c r="E337" s="270"/>
      <c r="F337" s="270" t="e">
        <f t="shared" ca="1" si="69"/>
        <v>#REF!</v>
      </c>
      <c r="G337" s="268"/>
      <c r="H337" s="268"/>
      <c r="I337" s="268" t="e">
        <f t="shared" ca="1" si="70"/>
        <v>#REF!</v>
      </c>
      <c r="J337" s="271"/>
      <c r="K337" s="271"/>
      <c r="L337" s="271" t="e">
        <f t="shared" ca="1" si="66"/>
        <v>#REF!</v>
      </c>
      <c r="M337" s="143" t="e">
        <f t="shared" ca="1" si="71"/>
        <v>#REF!</v>
      </c>
      <c r="N337" s="198" t="e">
        <f t="shared" ca="1" si="72"/>
        <v>#REF!</v>
      </c>
      <c r="O337" s="197" t="e">
        <f t="shared" ca="1" si="73"/>
        <v>#REF!</v>
      </c>
      <c r="P337" s="198" t="e">
        <f t="shared" ca="1" si="74"/>
        <v>#REF!</v>
      </c>
      <c r="Q337" s="198" t="e">
        <f t="shared" ca="1" si="75"/>
        <v>#REF!</v>
      </c>
      <c r="R337" s="197" t="e">
        <f t="shared" ca="1" si="76"/>
        <v>#REF!</v>
      </c>
      <c r="S337" s="198" t="e">
        <f t="shared" ca="1" si="77"/>
        <v>#REF!</v>
      </c>
      <c r="T337" s="198" t="e">
        <f t="shared" ca="1" si="78"/>
        <v>#REF!</v>
      </c>
      <c r="U337" s="198" t="e">
        <f t="shared" ca="1" si="79"/>
        <v>#REF!</v>
      </c>
      <c r="V337" s="197" t="e">
        <f t="shared" ca="1" si="80"/>
        <v>#REF!</v>
      </c>
      <c r="W337" s="198" t="e">
        <f t="shared" ca="1" si="81"/>
        <v>#REF!</v>
      </c>
      <c r="X337" s="289"/>
      <c r="Y337" s="289"/>
      <c r="Z337" s="289"/>
      <c r="AA337" s="287"/>
      <c r="AB337" s="289"/>
      <c r="AC337" s="289"/>
      <c r="AD337" s="277"/>
    </row>
    <row r="338" spans="1:30" hidden="1" x14ac:dyDescent="0.25">
      <c r="A338" s="136">
        <v>330</v>
      </c>
      <c r="B338" s="158" t="e">
        <f t="shared" ca="1" si="67"/>
        <v>#REF!</v>
      </c>
      <c r="C338" s="158" t="e">
        <f t="shared" ca="1" si="68"/>
        <v>#REF!</v>
      </c>
      <c r="D338" s="282"/>
      <c r="E338" s="270"/>
      <c r="F338" s="270" t="e">
        <f t="shared" ca="1" si="69"/>
        <v>#REF!</v>
      </c>
      <c r="G338" s="268"/>
      <c r="H338" s="268"/>
      <c r="I338" s="268" t="e">
        <f t="shared" ca="1" si="70"/>
        <v>#REF!</v>
      </c>
      <c r="J338" s="271"/>
      <c r="K338" s="271"/>
      <c r="L338" s="271" t="e">
        <f t="shared" ca="1" si="66"/>
        <v>#REF!</v>
      </c>
      <c r="M338" s="143" t="e">
        <f t="shared" ca="1" si="71"/>
        <v>#REF!</v>
      </c>
      <c r="N338" s="198" t="e">
        <f t="shared" ca="1" si="72"/>
        <v>#REF!</v>
      </c>
      <c r="O338" s="197" t="e">
        <f t="shared" ca="1" si="73"/>
        <v>#REF!</v>
      </c>
      <c r="P338" s="198" t="e">
        <f t="shared" ca="1" si="74"/>
        <v>#REF!</v>
      </c>
      <c r="Q338" s="198" t="e">
        <f t="shared" ca="1" si="75"/>
        <v>#REF!</v>
      </c>
      <c r="R338" s="197" t="e">
        <f t="shared" ca="1" si="76"/>
        <v>#REF!</v>
      </c>
      <c r="S338" s="198" t="e">
        <f t="shared" ca="1" si="77"/>
        <v>#REF!</v>
      </c>
      <c r="T338" s="198" t="e">
        <f t="shared" ca="1" si="78"/>
        <v>#REF!</v>
      </c>
      <c r="U338" s="198" t="e">
        <f t="shared" ca="1" si="79"/>
        <v>#REF!</v>
      </c>
      <c r="V338" s="197" t="e">
        <f t="shared" ca="1" si="80"/>
        <v>#REF!</v>
      </c>
      <c r="W338" s="198" t="e">
        <f t="shared" ca="1" si="81"/>
        <v>#REF!</v>
      </c>
      <c r="X338" s="289"/>
      <c r="Y338" s="289"/>
      <c r="Z338" s="289"/>
      <c r="AA338" s="287"/>
      <c r="AB338" s="289"/>
      <c r="AC338" s="289"/>
      <c r="AD338" s="277"/>
    </row>
    <row r="339" spans="1:30" hidden="1" x14ac:dyDescent="0.25">
      <c r="A339" s="136">
        <v>331</v>
      </c>
      <c r="B339" s="158" t="e">
        <f t="shared" ca="1" si="67"/>
        <v>#REF!</v>
      </c>
      <c r="C339" s="158" t="e">
        <f t="shared" ca="1" si="68"/>
        <v>#REF!</v>
      </c>
      <c r="D339" s="282"/>
      <c r="E339" s="270"/>
      <c r="F339" s="270" t="e">
        <f t="shared" ca="1" si="69"/>
        <v>#REF!</v>
      </c>
      <c r="G339" s="268"/>
      <c r="H339" s="268"/>
      <c r="I339" s="268" t="e">
        <f t="shared" ca="1" si="70"/>
        <v>#REF!</v>
      </c>
      <c r="J339" s="271"/>
      <c r="K339" s="271"/>
      <c r="L339" s="271" t="e">
        <f t="shared" ca="1" si="66"/>
        <v>#REF!</v>
      </c>
      <c r="M339" s="143" t="e">
        <f t="shared" ca="1" si="71"/>
        <v>#REF!</v>
      </c>
      <c r="N339" s="198" t="e">
        <f t="shared" ca="1" si="72"/>
        <v>#REF!</v>
      </c>
      <c r="O339" s="197" t="e">
        <f t="shared" ca="1" si="73"/>
        <v>#REF!</v>
      </c>
      <c r="P339" s="198" t="e">
        <f t="shared" ca="1" si="74"/>
        <v>#REF!</v>
      </c>
      <c r="Q339" s="198" t="e">
        <f t="shared" ca="1" si="75"/>
        <v>#REF!</v>
      </c>
      <c r="R339" s="197" t="e">
        <f t="shared" ca="1" si="76"/>
        <v>#REF!</v>
      </c>
      <c r="S339" s="198" t="e">
        <f t="shared" ca="1" si="77"/>
        <v>#REF!</v>
      </c>
      <c r="T339" s="198" t="e">
        <f t="shared" ca="1" si="78"/>
        <v>#REF!</v>
      </c>
      <c r="U339" s="198" t="e">
        <f t="shared" ca="1" si="79"/>
        <v>#REF!</v>
      </c>
      <c r="V339" s="197" t="e">
        <f t="shared" ca="1" si="80"/>
        <v>#REF!</v>
      </c>
      <c r="W339" s="198" t="e">
        <f t="shared" ca="1" si="81"/>
        <v>#REF!</v>
      </c>
      <c r="X339" s="289"/>
      <c r="Y339" s="289"/>
      <c r="Z339" s="289"/>
      <c r="AA339" s="287"/>
      <c r="AB339" s="289"/>
      <c r="AC339" s="289"/>
      <c r="AD339" s="277"/>
    </row>
    <row r="340" spans="1:30" hidden="1" x14ac:dyDescent="0.25">
      <c r="A340" s="136">
        <v>332</v>
      </c>
      <c r="B340" s="158" t="e">
        <f t="shared" ca="1" si="67"/>
        <v>#REF!</v>
      </c>
      <c r="C340" s="158" t="e">
        <f t="shared" ca="1" si="68"/>
        <v>#REF!</v>
      </c>
      <c r="D340" s="282"/>
      <c r="E340" s="270"/>
      <c r="F340" s="270" t="e">
        <f t="shared" ca="1" si="69"/>
        <v>#REF!</v>
      </c>
      <c r="G340" s="268"/>
      <c r="H340" s="268"/>
      <c r="I340" s="268" t="e">
        <f t="shared" ca="1" si="70"/>
        <v>#REF!</v>
      </c>
      <c r="J340" s="271"/>
      <c r="K340" s="271"/>
      <c r="L340" s="271" t="e">
        <f t="shared" ca="1" si="66"/>
        <v>#REF!</v>
      </c>
      <c r="M340" s="143" t="e">
        <f t="shared" ca="1" si="71"/>
        <v>#REF!</v>
      </c>
      <c r="N340" s="198" t="e">
        <f t="shared" ca="1" si="72"/>
        <v>#REF!</v>
      </c>
      <c r="O340" s="197" t="e">
        <f t="shared" ca="1" si="73"/>
        <v>#REF!</v>
      </c>
      <c r="P340" s="198" t="e">
        <f t="shared" ca="1" si="74"/>
        <v>#REF!</v>
      </c>
      <c r="Q340" s="198" t="e">
        <f t="shared" ca="1" si="75"/>
        <v>#REF!</v>
      </c>
      <c r="R340" s="197" t="e">
        <f t="shared" ca="1" si="76"/>
        <v>#REF!</v>
      </c>
      <c r="S340" s="198" t="e">
        <f t="shared" ca="1" si="77"/>
        <v>#REF!</v>
      </c>
      <c r="T340" s="198" t="e">
        <f t="shared" ca="1" si="78"/>
        <v>#REF!</v>
      </c>
      <c r="U340" s="198" t="e">
        <f t="shared" ca="1" si="79"/>
        <v>#REF!</v>
      </c>
      <c r="V340" s="197" t="e">
        <f t="shared" ca="1" si="80"/>
        <v>#REF!</v>
      </c>
      <c r="W340" s="198" t="e">
        <f t="shared" ca="1" si="81"/>
        <v>#REF!</v>
      </c>
      <c r="X340" s="289"/>
      <c r="Y340" s="289"/>
      <c r="Z340" s="289"/>
      <c r="AA340" s="287"/>
      <c r="AB340" s="289"/>
      <c r="AC340" s="289"/>
      <c r="AD340" s="277"/>
    </row>
    <row r="341" spans="1:30" hidden="1" x14ac:dyDescent="0.25">
      <c r="A341" s="136">
        <v>333</v>
      </c>
      <c r="B341" s="158" t="e">
        <f t="shared" ca="1" si="67"/>
        <v>#REF!</v>
      </c>
      <c r="C341" s="158" t="e">
        <f t="shared" ca="1" si="68"/>
        <v>#REF!</v>
      </c>
      <c r="D341" s="282"/>
      <c r="E341" s="270"/>
      <c r="F341" s="270" t="e">
        <f t="shared" ca="1" si="69"/>
        <v>#REF!</v>
      </c>
      <c r="G341" s="268"/>
      <c r="H341" s="268"/>
      <c r="I341" s="268" t="e">
        <f t="shared" ca="1" si="70"/>
        <v>#REF!</v>
      </c>
      <c r="J341" s="271"/>
      <c r="K341" s="271"/>
      <c r="L341" s="271" t="e">
        <f t="shared" ca="1" si="66"/>
        <v>#REF!</v>
      </c>
      <c r="M341" s="143" t="e">
        <f t="shared" ca="1" si="71"/>
        <v>#REF!</v>
      </c>
      <c r="N341" s="198" t="e">
        <f t="shared" ca="1" si="72"/>
        <v>#REF!</v>
      </c>
      <c r="O341" s="197" t="e">
        <f t="shared" ca="1" si="73"/>
        <v>#REF!</v>
      </c>
      <c r="P341" s="198" t="e">
        <f t="shared" ca="1" si="74"/>
        <v>#REF!</v>
      </c>
      <c r="Q341" s="198" t="e">
        <f t="shared" ca="1" si="75"/>
        <v>#REF!</v>
      </c>
      <c r="R341" s="197" t="e">
        <f t="shared" ca="1" si="76"/>
        <v>#REF!</v>
      </c>
      <c r="S341" s="198" t="e">
        <f t="shared" ca="1" si="77"/>
        <v>#REF!</v>
      </c>
      <c r="T341" s="198" t="e">
        <f t="shared" ca="1" si="78"/>
        <v>#REF!</v>
      </c>
      <c r="U341" s="198" t="e">
        <f t="shared" ca="1" si="79"/>
        <v>#REF!</v>
      </c>
      <c r="V341" s="197" t="e">
        <f t="shared" ca="1" si="80"/>
        <v>#REF!</v>
      </c>
      <c r="W341" s="198" t="e">
        <f t="shared" ca="1" si="81"/>
        <v>#REF!</v>
      </c>
      <c r="X341" s="289"/>
      <c r="Y341" s="289"/>
      <c r="Z341" s="289"/>
      <c r="AA341" s="287"/>
      <c r="AB341" s="289"/>
      <c r="AC341" s="289"/>
      <c r="AD341" s="277"/>
    </row>
    <row r="342" spans="1:30" hidden="1" x14ac:dyDescent="0.25">
      <c r="A342" s="136">
        <v>334</v>
      </c>
      <c r="B342" s="158" t="e">
        <f t="shared" ca="1" si="67"/>
        <v>#REF!</v>
      </c>
      <c r="C342" s="158" t="e">
        <f t="shared" ca="1" si="68"/>
        <v>#REF!</v>
      </c>
      <c r="D342" s="282"/>
      <c r="E342" s="270"/>
      <c r="F342" s="270" t="e">
        <f t="shared" ca="1" si="69"/>
        <v>#REF!</v>
      </c>
      <c r="G342" s="268"/>
      <c r="H342" s="268"/>
      <c r="I342" s="268" t="e">
        <f t="shared" ca="1" si="70"/>
        <v>#REF!</v>
      </c>
      <c r="J342" s="271"/>
      <c r="K342" s="271"/>
      <c r="L342" s="271" t="e">
        <f t="shared" ca="1" si="66"/>
        <v>#REF!</v>
      </c>
      <c r="M342" s="143" t="e">
        <f t="shared" ca="1" si="71"/>
        <v>#REF!</v>
      </c>
      <c r="N342" s="198" t="e">
        <f t="shared" ca="1" si="72"/>
        <v>#REF!</v>
      </c>
      <c r="O342" s="197" t="e">
        <f t="shared" ca="1" si="73"/>
        <v>#REF!</v>
      </c>
      <c r="P342" s="198" t="e">
        <f t="shared" ca="1" si="74"/>
        <v>#REF!</v>
      </c>
      <c r="Q342" s="198" t="e">
        <f t="shared" ca="1" si="75"/>
        <v>#REF!</v>
      </c>
      <c r="R342" s="197" t="e">
        <f t="shared" ca="1" si="76"/>
        <v>#REF!</v>
      </c>
      <c r="S342" s="198" t="e">
        <f t="shared" ca="1" si="77"/>
        <v>#REF!</v>
      </c>
      <c r="T342" s="198" t="e">
        <f t="shared" ca="1" si="78"/>
        <v>#REF!</v>
      </c>
      <c r="U342" s="198" t="e">
        <f t="shared" ca="1" si="79"/>
        <v>#REF!</v>
      </c>
      <c r="V342" s="197" t="e">
        <f t="shared" ca="1" si="80"/>
        <v>#REF!</v>
      </c>
      <c r="W342" s="198" t="e">
        <f t="shared" ca="1" si="81"/>
        <v>#REF!</v>
      </c>
      <c r="X342" s="289"/>
      <c r="Y342" s="289"/>
      <c r="Z342" s="289"/>
      <c r="AA342" s="287"/>
      <c r="AB342" s="289"/>
      <c r="AC342" s="289"/>
      <c r="AD342" s="277"/>
    </row>
    <row r="343" spans="1:30" hidden="1" x14ac:dyDescent="0.25">
      <c r="A343" s="136">
        <v>335</v>
      </c>
      <c r="B343" s="158" t="e">
        <f t="shared" ca="1" si="67"/>
        <v>#REF!</v>
      </c>
      <c r="C343" s="158" t="e">
        <f t="shared" ca="1" si="68"/>
        <v>#REF!</v>
      </c>
      <c r="D343" s="282"/>
      <c r="E343" s="270"/>
      <c r="F343" s="270" t="e">
        <f t="shared" ca="1" si="69"/>
        <v>#REF!</v>
      </c>
      <c r="G343" s="268"/>
      <c r="H343" s="268"/>
      <c r="I343" s="268" t="e">
        <f t="shared" ca="1" si="70"/>
        <v>#REF!</v>
      </c>
      <c r="J343" s="271"/>
      <c r="K343" s="271"/>
      <c r="L343" s="271" t="e">
        <f t="shared" ca="1" si="66"/>
        <v>#REF!</v>
      </c>
      <c r="M343" s="143" t="e">
        <f t="shared" ca="1" si="71"/>
        <v>#REF!</v>
      </c>
      <c r="N343" s="198" t="e">
        <f t="shared" ca="1" si="72"/>
        <v>#REF!</v>
      </c>
      <c r="O343" s="197" t="e">
        <f t="shared" ca="1" si="73"/>
        <v>#REF!</v>
      </c>
      <c r="P343" s="198" t="e">
        <f t="shared" ca="1" si="74"/>
        <v>#REF!</v>
      </c>
      <c r="Q343" s="198" t="e">
        <f t="shared" ca="1" si="75"/>
        <v>#REF!</v>
      </c>
      <c r="R343" s="197" t="e">
        <f t="shared" ca="1" si="76"/>
        <v>#REF!</v>
      </c>
      <c r="S343" s="198" t="e">
        <f t="shared" ca="1" si="77"/>
        <v>#REF!</v>
      </c>
      <c r="T343" s="198" t="e">
        <f t="shared" ca="1" si="78"/>
        <v>#REF!</v>
      </c>
      <c r="U343" s="198" t="e">
        <f t="shared" ca="1" si="79"/>
        <v>#REF!</v>
      </c>
      <c r="V343" s="197" t="e">
        <f t="shared" ca="1" si="80"/>
        <v>#REF!</v>
      </c>
      <c r="W343" s="198" t="e">
        <f t="shared" ca="1" si="81"/>
        <v>#REF!</v>
      </c>
      <c r="X343" s="289"/>
      <c r="Y343" s="289"/>
      <c r="Z343" s="289"/>
      <c r="AA343" s="287"/>
      <c r="AB343" s="289"/>
      <c r="AC343" s="289"/>
      <c r="AD343" s="277"/>
    </row>
    <row r="344" spans="1:30" hidden="1" x14ac:dyDescent="0.25">
      <c r="A344" s="136">
        <v>336</v>
      </c>
      <c r="B344" s="158" t="e">
        <f t="shared" ca="1" si="67"/>
        <v>#REF!</v>
      </c>
      <c r="C344" s="158" t="e">
        <f t="shared" ca="1" si="68"/>
        <v>#REF!</v>
      </c>
      <c r="D344" s="282"/>
      <c r="E344" s="270"/>
      <c r="F344" s="270" t="e">
        <f t="shared" ca="1" si="69"/>
        <v>#REF!</v>
      </c>
      <c r="G344" s="268"/>
      <c r="H344" s="268"/>
      <c r="I344" s="268" t="e">
        <f t="shared" ca="1" si="70"/>
        <v>#REF!</v>
      </c>
      <c r="J344" s="271"/>
      <c r="K344" s="271"/>
      <c r="L344" s="271" t="e">
        <f t="shared" ca="1" si="66"/>
        <v>#REF!</v>
      </c>
      <c r="M344" s="143" t="e">
        <f t="shared" ca="1" si="71"/>
        <v>#REF!</v>
      </c>
      <c r="N344" s="198" t="e">
        <f t="shared" ca="1" si="72"/>
        <v>#REF!</v>
      </c>
      <c r="O344" s="197" t="e">
        <f t="shared" ca="1" si="73"/>
        <v>#REF!</v>
      </c>
      <c r="P344" s="198" t="e">
        <f t="shared" ca="1" si="74"/>
        <v>#REF!</v>
      </c>
      <c r="Q344" s="198" t="e">
        <f t="shared" ca="1" si="75"/>
        <v>#REF!</v>
      </c>
      <c r="R344" s="197" t="e">
        <f t="shared" ca="1" si="76"/>
        <v>#REF!</v>
      </c>
      <c r="S344" s="198" t="e">
        <f t="shared" ca="1" si="77"/>
        <v>#REF!</v>
      </c>
      <c r="T344" s="198" t="e">
        <f t="shared" ca="1" si="78"/>
        <v>#REF!</v>
      </c>
      <c r="U344" s="198" t="e">
        <f t="shared" ca="1" si="79"/>
        <v>#REF!</v>
      </c>
      <c r="V344" s="197" t="e">
        <f t="shared" ca="1" si="80"/>
        <v>#REF!</v>
      </c>
      <c r="W344" s="198" t="e">
        <f t="shared" ca="1" si="81"/>
        <v>#REF!</v>
      </c>
      <c r="X344" s="289"/>
      <c r="Y344" s="289"/>
      <c r="Z344" s="289"/>
      <c r="AA344" s="287"/>
      <c r="AB344" s="289"/>
      <c r="AC344" s="289"/>
      <c r="AD344" s="277"/>
    </row>
    <row r="345" spans="1:30" hidden="1" x14ac:dyDescent="0.25">
      <c r="A345" s="136">
        <v>337</v>
      </c>
      <c r="B345" s="158" t="e">
        <f t="shared" ca="1" si="67"/>
        <v>#REF!</v>
      </c>
      <c r="C345" s="158" t="e">
        <f t="shared" ca="1" si="68"/>
        <v>#REF!</v>
      </c>
      <c r="D345" s="282"/>
      <c r="E345" s="270"/>
      <c r="F345" s="270" t="e">
        <f t="shared" ca="1" si="69"/>
        <v>#REF!</v>
      </c>
      <c r="G345" s="268"/>
      <c r="H345" s="268"/>
      <c r="I345" s="268" t="e">
        <f t="shared" ca="1" si="70"/>
        <v>#REF!</v>
      </c>
      <c r="J345" s="271"/>
      <c r="K345" s="271"/>
      <c r="L345" s="271" t="e">
        <f t="shared" ca="1" si="66"/>
        <v>#REF!</v>
      </c>
      <c r="M345" s="143" t="e">
        <f t="shared" ca="1" si="71"/>
        <v>#REF!</v>
      </c>
      <c r="N345" s="198" t="e">
        <f t="shared" ca="1" si="72"/>
        <v>#REF!</v>
      </c>
      <c r="O345" s="197" t="e">
        <f t="shared" ca="1" si="73"/>
        <v>#REF!</v>
      </c>
      <c r="P345" s="198" t="e">
        <f t="shared" ca="1" si="74"/>
        <v>#REF!</v>
      </c>
      <c r="Q345" s="198" t="e">
        <f t="shared" ca="1" si="75"/>
        <v>#REF!</v>
      </c>
      <c r="R345" s="197" t="e">
        <f t="shared" ca="1" si="76"/>
        <v>#REF!</v>
      </c>
      <c r="S345" s="198" t="e">
        <f t="shared" ca="1" si="77"/>
        <v>#REF!</v>
      </c>
      <c r="T345" s="198" t="e">
        <f t="shared" ca="1" si="78"/>
        <v>#REF!</v>
      </c>
      <c r="U345" s="198" t="e">
        <f t="shared" ca="1" si="79"/>
        <v>#REF!</v>
      </c>
      <c r="V345" s="197" t="e">
        <f t="shared" ca="1" si="80"/>
        <v>#REF!</v>
      </c>
      <c r="W345" s="198" t="e">
        <f t="shared" ca="1" si="81"/>
        <v>#REF!</v>
      </c>
      <c r="X345" s="289"/>
      <c r="Y345" s="289"/>
      <c r="Z345" s="289"/>
      <c r="AA345" s="287"/>
      <c r="AB345" s="289"/>
      <c r="AC345" s="289"/>
      <c r="AD345" s="277"/>
    </row>
    <row r="346" spans="1:30" hidden="1" x14ac:dyDescent="0.25">
      <c r="A346" s="136">
        <v>338</v>
      </c>
      <c r="B346" s="158" t="e">
        <f t="shared" ca="1" si="67"/>
        <v>#REF!</v>
      </c>
      <c r="C346" s="158" t="e">
        <f t="shared" ca="1" si="68"/>
        <v>#REF!</v>
      </c>
      <c r="D346" s="282"/>
      <c r="E346" s="270"/>
      <c r="F346" s="270" t="e">
        <f t="shared" ca="1" si="69"/>
        <v>#REF!</v>
      </c>
      <c r="G346" s="268"/>
      <c r="H346" s="268"/>
      <c r="I346" s="268" t="e">
        <f t="shared" ca="1" si="70"/>
        <v>#REF!</v>
      </c>
      <c r="J346" s="271"/>
      <c r="K346" s="271"/>
      <c r="L346" s="271" t="e">
        <f t="shared" ca="1" si="66"/>
        <v>#REF!</v>
      </c>
      <c r="M346" s="143" t="e">
        <f t="shared" ca="1" si="71"/>
        <v>#REF!</v>
      </c>
      <c r="N346" s="198" t="e">
        <f t="shared" ca="1" si="72"/>
        <v>#REF!</v>
      </c>
      <c r="O346" s="197" t="e">
        <f t="shared" ca="1" si="73"/>
        <v>#REF!</v>
      </c>
      <c r="P346" s="198" t="e">
        <f t="shared" ca="1" si="74"/>
        <v>#REF!</v>
      </c>
      <c r="Q346" s="198" t="e">
        <f t="shared" ca="1" si="75"/>
        <v>#REF!</v>
      </c>
      <c r="R346" s="197" t="e">
        <f t="shared" ca="1" si="76"/>
        <v>#REF!</v>
      </c>
      <c r="S346" s="198" t="e">
        <f t="shared" ca="1" si="77"/>
        <v>#REF!</v>
      </c>
      <c r="T346" s="198" t="e">
        <f t="shared" ca="1" si="78"/>
        <v>#REF!</v>
      </c>
      <c r="U346" s="198" t="e">
        <f t="shared" ca="1" si="79"/>
        <v>#REF!</v>
      </c>
      <c r="V346" s="197" t="e">
        <f t="shared" ca="1" si="80"/>
        <v>#REF!</v>
      </c>
      <c r="W346" s="198" t="e">
        <f t="shared" ca="1" si="81"/>
        <v>#REF!</v>
      </c>
      <c r="X346" s="289"/>
      <c r="Y346" s="289"/>
      <c r="Z346" s="289"/>
      <c r="AA346" s="287"/>
      <c r="AB346" s="289"/>
      <c r="AC346" s="289"/>
      <c r="AD346" s="277"/>
    </row>
    <row r="347" spans="1:30" hidden="1" x14ac:dyDescent="0.25">
      <c r="A347" s="136">
        <v>339</v>
      </c>
      <c r="B347" s="158" t="e">
        <f t="shared" ca="1" si="67"/>
        <v>#REF!</v>
      </c>
      <c r="C347" s="158" t="e">
        <f t="shared" ca="1" si="68"/>
        <v>#REF!</v>
      </c>
      <c r="D347" s="282"/>
      <c r="E347" s="270"/>
      <c r="F347" s="270" t="e">
        <f t="shared" ca="1" si="69"/>
        <v>#REF!</v>
      </c>
      <c r="G347" s="268"/>
      <c r="H347" s="268"/>
      <c r="I347" s="268" t="e">
        <f t="shared" ca="1" si="70"/>
        <v>#REF!</v>
      </c>
      <c r="J347" s="271"/>
      <c r="K347" s="271"/>
      <c r="L347" s="271" t="e">
        <f t="shared" ca="1" si="66"/>
        <v>#REF!</v>
      </c>
      <c r="M347" s="143" t="e">
        <f t="shared" ca="1" si="71"/>
        <v>#REF!</v>
      </c>
      <c r="N347" s="198" t="e">
        <f t="shared" ca="1" si="72"/>
        <v>#REF!</v>
      </c>
      <c r="O347" s="197" t="e">
        <f t="shared" ca="1" si="73"/>
        <v>#REF!</v>
      </c>
      <c r="P347" s="198" t="e">
        <f t="shared" ca="1" si="74"/>
        <v>#REF!</v>
      </c>
      <c r="Q347" s="198" t="e">
        <f t="shared" ca="1" si="75"/>
        <v>#REF!</v>
      </c>
      <c r="R347" s="197" t="e">
        <f t="shared" ca="1" si="76"/>
        <v>#REF!</v>
      </c>
      <c r="S347" s="198" t="e">
        <f t="shared" ca="1" si="77"/>
        <v>#REF!</v>
      </c>
      <c r="T347" s="198" t="e">
        <f t="shared" ca="1" si="78"/>
        <v>#REF!</v>
      </c>
      <c r="U347" s="198" t="e">
        <f t="shared" ca="1" si="79"/>
        <v>#REF!</v>
      </c>
      <c r="V347" s="197" t="e">
        <f t="shared" ca="1" si="80"/>
        <v>#REF!</v>
      </c>
      <c r="W347" s="198" t="e">
        <f t="shared" ca="1" si="81"/>
        <v>#REF!</v>
      </c>
      <c r="X347" s="289"/>
      <c r="Y347" s="289"/>
      <c r="Z347" s="289"/>
      <c r="AA347" s="287"/>
      <c r="AB347" s="289"/>
      <c r="AC347" s="289"/>
      <c r="AD347" s="277"/>
    </row>
    <row r="348" spans="1:30" hidden="1" x14ac:dyDescent="0.25">
      <c r="A348" s="136">
        <v>340</v>
      </c>
      <c r="B348" s="158" t="e">
        <f t="shared" ca="1" si="67"/>
        <v>#REF!</v>
      </c>
      <c r="C348" s="158" t="e">
        <f t="shared" ca="1" si="68"/>
        <v>#REF!</v>
      </c>
      <c r="D348" s="282"/>
      <c r="E348" s="270"/>
      <c r="F348" s="270" t="e">
        <f t="shared" ca="1" si="69"/>
        <v>#REF!</v>
      </c>
      <c r="G348" s="268"/>
      <c r="H348" s="268"/>
      <c r="I348" s="268" t="e">
        <f t="shared" ca="1" si="70"/>
        <v>#REF!</v>
      </c>
      <c r="J348" s="271"/>
      <c r="K348" s="271"/>
      <c r="L348" s="271" t="e">
        <f t="shared" ca="1" si="66"/>
        <v>#REF!</v>
      </c>
      <c r="M348" s="143" t="e">
        <f t="shared" ca="1" si="71"/>
        <v>#REF!</v>
      </c>
      <c r="N348" s="198" t="e">
        <f t="shared" ca="1" si="72"/>
        <v>#REF!</v>
      </c>
      <c r="O348" s="197" t="e">
        <f t="shared" ca="1" si="73"/>
        <v>#REF!</v>
      </c>
      <c r="P348" s="198" t="e">
        <f t="shared" ca="1" si="74"/>
        <v>#REF!</v>
      </c>
      <c r="Q348" s="198" t="e">
        <f t="shared" ca="1" si="75"/>
        <v>#REF!</v>
      </c>
      <c r="R348" s="197" t="e">
        <f t="shared" ca="1" si="76"/>
        <v>#REF!</v>
      </c>
      <c r="S348" s="198" t="e">
        <f t="shared" ca="1" si="77"/>
        <v>#REF!</v>
      </c>
      <c r="T348" s="198" t="e">
        <f t="shared" ca="1" si="78"/>
        <v>#REF!</v>
      </c>
      <c r="U348" s="198" t="e">
        <f t="shared" ca="1" si="79"/>
        <v>#REF!</v>
      </c>
      <c r="V348" s="197" t="e">
        <f t="shared" ca="1" si="80"/>
        <v>#REF!</v>
      </c>
      <c r="W348" s="198" t="e">
        <f t="shared" ca="1" si="81"/>
        <v>#REF!</v>
      </c>
      <c r="X348" s="289"/>
      <c r="Y348" s="289"/>
      <c r="Z348" s="289"/>
      <c r="AA348" s="287"/>
      <c r="AB348" s="289"/>
      <c r="AC348" s="289"/>
      <c r="AD348" s="277"/>
    </row>
    <row r="349" spans="1:30" hidden="1" x14ac:dyDescent="0.25">
      <c r="A349" s="136">
        <v>341</v>
      </c>
      <c r="B349" s="158" t="e">
        <f t="shared" ca="1" si="67"/>
        <v>#REF!</v>
      </c>
      <c r="C349" s="158" t="e">
        <f t="shared" ca="1" si="68"/>
        <v>#REF!</v>
      </c>
      <c r="D349" s="282"/>
      <c r="E349" s="270"/>
      <c r="F349" s="270" t="e">
        <f t="shared" ca="1" si="69"/>
        <v>#REF!</v>
      </c>
      <c r="G349" s="268"/>
      <c r="H349" s="268"/>
      <c r="I349" s="268" t="e">
        <f t="shared" ca="1" si="70"/>
        <v>#REF!</v>
      </c>
      <c r="J349" s="271"/>
      <c r="K349" s="271"/>
      <c r="L349" s="271" t="e">
        <f t="shared" ca="1" si="66"/>
        <v>#REF!</v>
      </c>
      <c r="M349" s="143" t="e">
        <f t="shared" ca="1" si="71"/>
        <v>#REF!</v>
      </c>
      <c r="N349" s="198" t="e">
        <f t="shared" ca="1" si="72"/>
        <v>#REF!</v>
      </c>
      <c r="O349" s="197" t="e">
        <f t="shared" ca="1" si="73"/>
        <v>#REF!</v>
      </c>
      <c r="P349" s="198" t="e">
        <f t="shared" ca="1" si="74"/>
        <v>#REF!</v>
      </c>
      <c r="Q349" s="198" t="e">
        <f t="shared" ca="1" si="75"/>
        <v>#REF!</v>
      </c>
      <c r="R349" s="197" t="e">
        <f t="shared" ca="1" si="76"/>
        <v>#REF!</v>
      </c>
      <c r="S349" s="198" t="e">
        <f t="shared" ca="1" si="77"/>
        <v>#REF!</v>
      </c>
      <c r="T349" s="198" t="e">
        <f t="shared" ca="1" si="78"/>
        <v>#REF!</v>
      </c>
      <c r="U349" s="198" t="e">
        <f t="shared" ca="1" si="79"/>
        <v>#REF!</v>
      </c>
      <c r="V349" s="197" t="e">
        <f t="shared" ca="1" si="80"/>
        <v>#REF!</v>
      </c>
      <c r="W349" s="198" t="e">
        <f t="shared" ca="1" si="81"/>
        <v>#REF!</v>
      </c>
      <c r="X349" s="289"/>
      <c r="Y349" s="289"/>
      <c r="Z349" s="289"/>
      <c r="AA349" s="287"/>
      <c r="AB349" s="289"/>
      <c r="AC349" s="289"/>
      <c r="AD349" s="277"/>
    </row>
    <row r="350" spans="1:30" hidden="1" x14ac:dyDescent="0.25">
      <c r="A350" s="136">
        <v>342</v>
      </c>
      <c r="B350" s="158" t="e">
        <f t="shared" ca="1" si="67"/>
        <v>#REF!</v>
      </c>
      <c r="C350" s="158" t="e">
        <f t="shared" ca="1" si="68"/>
        <v>#REF!</v>
      </c>
      <c r="D350" s="282"/>
      <c r="E350" s="270"/>
      <c r="F350" s="270" t="e">
        <f t="shared" ca="1" si="69"/>
        <v>#REF!</v>
      </c>
      <c r="G350" s="268"/>
      <c r="H350" s="268"/>
      <c r="I350" s="268" t="e">
        <f t="shared" ca="1" si="70"/>
        <v>#REF!</v>
      </c>
      <c r="J350" s="271"/>
      <c r="K350" s="271"/>
      <c r="L350" s="271" t="e">
        <f t="shared" ca="1" si="66"/>
        <v>#REF!</v>
      </c>
      <c r="M350" s="143" t="e">
        <f t="shared" ca="1" si="71"/>
        <v>#REF!</v>
      </c>
      <c r="N350" s="198" t="e">
        <f t="shared" ca="1" si="72"/>
        <v>#REF!</v>
      </c>
      <c r="O350" s="197" t="e">
        <f t="shared" ca="1" si="73"/>
        <v>#REF!</v>
      </c>
      <c r="P350" s="198" t="e">
        <f t="shared" ca="1" si="74"/>
        <v>#REF!</v>
      </c>
      <c r="Q350" s="198" t="e">
        <f t="shared" ca="1" si="75"/>
        <v>#REF!</v>
      </c>
      <c r="R350" s="197" t="e">
        <f t="shared" ca="1" si="76"/>
        <v>#REF!</v>
      </c>
      <c r="S350" s="198" t="e">
        <f t="shared" ca="1" si="77"/>
        <v>#REF!</v>
      </c>
      <c r="T350" s="198" t="e">
        <f t="shared" ca="1" si="78"/>
        <v>#REF!</v>
      </c>
      <c r="U350" s="198" t="e">
        <f t="shared" ca="1" si="79"/>
        <v>#REF!</v>
      </c>
      <c r="V350" s="197" t="e">
        <f t="shared" ca="1" si="80"/>
        <v>#REF!</v>
      </c>
      <c r="W350" s="198" t="e">
        <f t="shared" ca="1" si="81"/>
        <v>#REF!</v>
      </c>
      <c r="X350" s="289"/>
      <c r="Y350" s="289"/>
      <c r="Z350" s="289"/>
      <c r="AA350" s="287"/>
      <c r="AB350" s="289"/>
      <c r="AC350" s="289"/>
      <c r="AD350" s="277"/>
    </row>
    <row r="351" spans="1:30" hidden="1" x14ac:dyDescent="0.25">
      <c r="A351" s="136">
        <v>343</v>
      </c>
      <c r="B351" s="158" t="e">
        <f t="shared" ca="1" si="67"/>
        <v>#REF!</v>
      </c>
      <c r="C351" s="158" t="e">
        <f t="shared" ca="1" si="68"/>
        <v>#REF!</v>
      </c>
      <c r="D351" s="282"/>
      <c r="E351" s="270"/>
      <c r="F351" s="270" t="e">
        <f t="shared" ca="1" si="69"/>
        <v>#REF!</v>
      </c>
      <c r="G351" s="268"/>
      <c r="H351" s="268"/>
      <c r="I351" s="268" t="e">
        <f t="shared" ca="1" si="70"/>
        <v>#REF!</v>
      </c>
      <c r="J351" s="271"/>
      <c r="K351" s="271"/>
      <c r="L351" s="271" t="e">
        <f t="shared" ca="1" si="66"/>
        <v>#REF!</v>
      </c>
      <c r="M351" s="143" t="e">
        <f t="shared" ca="1" si="71"/>
        <v>#REF!</v>
      </c>
      <c r="N351" s="198" t="e">
        <f t="shared" ca="1" si="72"/>
        <v>#REF!</v>
      </c>
      <c r="O351" s="197" t="e">
        <f t="shared" ca="1" si="73"/>
        <v>#REF!</v>
      </c>
      <c r="P351" s="198" t="e">
        <f t="shared" ca="1" si="74"/>
        <v>#REF!</v>
      </c>
      <c r="Q351" s="198" t="e">
        <f t="shared" ca="1" si="75"/>
        <v>#REF!</v>
      </c>
      <c r="R351" s="197" t="e">
        <f t="shared" ca="1" si="76"/>
        <v>#REF!</v>
      </c>
      <c r="S351" s="198" t="e">
        <f t="shared" ca="1" si="77"/>
        <v>#REF!</v>
      </c>
      <c r="T351" s="198" t="e">
        <f t="shared" ca="1" si="78"/>
        <v>#REF!</v>
      </c>
      <c r="U351" s="198" t="e">
        <f t="shared" ca="1" si="79"/>
        <v>#REF!</v>
      </c>
      <c r="V351" s="197" t="e">
        <f t="shared" ca="1" si="80"/>
        <v>#REF!</v>
      </c>
      <c r="W351" s="198" t="e">
        <f t="shared" ca="1" si="81"/>
        <v>#REF!</v>
      </c>
      <c r="X351" s="289"/>
      <c r="Y351" s="289"/>
      <c r="Z351" s="289"/>
      <c r="AA351" s="287"/>
      <c r="AB351" s="289"/>
      <c r="AC351" s="289"/>
      <c r="AD351" s="277"/>
    </row>
    <row r="352" spans="1:30" hidden="1" x14ac:dyDescent="0.25">
      <c r="A352" s="136">
        <v>344</v>
      </c>
      <c r="B352" s="158" t="e">
        <f t="shared" ca="1" si="67"/>
        <v>#REF!</v>
      </c>
      <c r="C352" s="158" t="e">
        <f t="shared" ca="1" si="68"/>
        <v>#REF!</v>
      </c>
      <c r="D352" s="282"/>
      <c r="E352" s="270"/>
      <c r="F352" s="270" t="e">
        <f t="shared" ca="1" si="69"/>
        <v>#REF!</v>
      </c>
      <c r="G352" s="268"/>
      <c r="H352" s="268"/>
      <c r="I352" s="268" t="e">
        <f t="shared" ca="1" si="70"/>
        <v>#REF!</v>
      </c>
      <c r="J352" s="271"/>
      <c r="K352" s="271"/>
      <c r="L352" s="271" t="e">
        <f t="shared" ca="1" si="66"/>
        <v>#REF!</v>
      </c>
      <c r="M352" s="143" t="e">
        <f t="shared" ca="1" si="71"/>
        <v>#REF!</v>
      </c>
      <c r="N352" s="198" t="e">
        <f t="shared" ca="1" si="72"/>
        <v>#REF!</v>
      </c>
      <c r="O352" s="197" t="e">
        <f t="shared" ca="1" si="73"/>
        <v>#REF!</v>
      </c>
      <c r="P352" s="198" t="e">
        <f t="shared" ca="1" si="74"/>
        <v>#REF!</v>
      </c>
      <c r="Q352" s="198" t="e">
        <f t="shared" ca="1" si="75"/>
        <v>#REF!</v>
      </c>
      <c r="R352" s="197" t="e">
        <f t="shared" ca="1" si="76"/>
        <v>#REF!</v>
      </c>
      <c r="S352" s="198" t="e">
        <f t="shared" ca="1" si="77"/>
        <v>#REF!</v>
      </c>
      <c r="T352" s="198" t="e">
        <f t="shared" ca="1" si="78"/>
        <v>#REF!</v>
      </c>
      <c r="U352" s="198" t="e">
        <f t="shared" ca="1" si="79"/>
        <v>#REF!</v>
      </c>
      <c r="V352" s="197" t="e">
        <f t="shared" ca="1" si="80"/>
        <v>#REF!</v>
      </c>
      <c r="W352" s="198" t="e">
        <f t="shared" ca="1" si="81"/>
        <v>#REF!</v>
      </c>
      <c r="X352" s="289"/>
      <c r="Y352" s="289"/>
      <c r="Z352" s="289"/>
      <c r="AA352" s="287"/>
      <c r="AB352" s="289"/>
      <c r="AC352" s="289"/>
      <c r="AD352" s="277"/>
    </row>
    <row r="353" spans="1:30" hidden="1" x14ac:dyDescent="0.25">
      <c r="A353" s="136">
        <v>345</v>
      </c>
      <c r="B353" s="158" t="e">
        <f t="shared" ca="1" si="67"/>
        <v>#REF!</v>
      </c>
      <c r="C353" s="158" t="e">
        <f t="shared" ca="1" si="68"/>
        <v>#REF!</v>
      </c>
      <c r="D353" s="282"/>
      <c r="E353" s="270"/>
      <c r="F353" s="270" t="e">
        <f t="shared" ca="1" si="69"/>
        <v>#REF!</v>
      </c>
      <c r="G353" s="268"/>
      <c r="H353" s="268"/>
      <c r="I353" s="268" t="e">
        <f t="shared" ca="1" si="70"/>
        <v>#REF!</v>
      </c>
      <c r="J353" s="271"/>
      <c r="K353" s="271"/>
      <c r="L353" s="271" t="e">
        <f t="shared" ca="1" si="66"/>
        <v>#REF!</v>
      </c>
      <c r="M353" s="143" t="e">
        <f t="shared" ca="1" si="71"/>
        <v>#REF!</v>
      </c>
      <c r="N353" s="198" t="e">
        <f t="shared" ca="1" si="72"/>
        <v>#REF!</v>
      </c>
      <c r="O353" s="197" t="e">
        <f t="shared" ca="1" si="73"/>
        <v>#REF!</v>
      </c>
      <c r="P353" s="198" t="e">
        <f t="shared" ca="1" si="74"/>
        <v>#REF!</v>
      </c>
      <c r="Q353" s="198" t="e">
        <f t="shared" ca="1" si="75"/>
        <v>#REF!</v>
      </c>
      <c r="R353" s="197" t="e">
        <f t="shared" ca="1" si="76"/>
        <v>#REF!</v>
      </c>
      <c r="S353" s="198" t="e">
        <f t="shared" ca="1" si="77"/>
        <v>#REF!</v>
      </c>
      <c r="T353" s="198" t="e">
        <f t="shared" ca="1" si="78"/>
        <v>#REF!</v>
      </c>
      <c r="U353" s="198" t="e">
        <f t="shared" ca="1" si="79"/>
        <v>#REF!</v>
      </c>
      <c r="V353" s="197" t="e">
        <f t="shared" ca="1" si="80"/>
        <v>#REF!</v>
      </c>
      <c r="W353" s="198" t="e">
        <f t="shared" ca="1" si="81"/>
        <v>#REF!</v>
      </c>
      <c r="X353" s="289"/>
      <c r="Y353" s="289"/>
      <c r="Z353" s="289"/>
      <c r="AA353" s="287"/>
      <c r="AB353" s="289"/>
      <c r="AC353" s="289"/>
      <c r="AD353" s="277"/>
    </row>
    <row r="354" spans="1:30" hidden="1" x14ac:dyDescent="0.25">
      <c r="A354" s="136">
        <v>346</v>
      </c>
      <c r="B354" s="158" t="e">
        <f t="shared" ca="1" si="67"/>
        <v>#REF!</v>
      </c>
      <c r="C354" s="158" t="e">
        <f t="shared" ca="1" si="68"/>
        <v>#REF!</v>
      </c>
      <c r="D354" s="282"/>
      <c r="E354" s="270"/>
      <c r="F354" s="270" t="e">
        <f t="shared" ca="1" si="69"/>
        <v>#REF!</v>
      </c>
      <c r="G354" s="268"/>
      <c r="H354" s="268"/>
      <c r="I354" s="268" t="e">
        <f t="shared" ca="1" si="70"/>
        <v>#REF!</v>
      </c>
      <c r="J354" s="271"/>
      <c r="K354" s="271"/>
      <c r="L354" s="271" t="e">
        <f t="shared" ca="1" si="66"/>
        <v>#REF!</v>
      </c>
      <c r="M354" s="143" t="e">
        <f t="shared" ca="1" si="71"/>
        <v>#REF!</v>
      </c>
      <c r="N354" s="198" t="e">
        <f t="shared" ca="1" si="72"/>
        <v>#REF!</v>
      </c>
      <c r="O354" s="197" t="e">
        <f t="shared" ca="1" si="73"/>
        <v>#REF!</v>
      </c>
      <c r="P354" s="198" t="e">
        <f t="shared" ca="1" si="74"/>
        <v>#REF!</v>
      </c>
      <c r="Q354" s="198" t="e">
        <f t="shared" ca="1" si="75"/>
        <v>#REF!</v>
      </c>
      <c r="R354" s="197" t="e">
        <f t="shared" ca="1" si="76"/>
        <v>#REF!</v>
      </c>
      <c r="S354" s="198" t="e">
        <f t="shared" ca="1" si="77"/>
        <v>#REF!</v>
      </c>
      <c r="T354" s="198" t="e">
        <f t="shared" ca="1" si="78"/>
        <v>#REF!</v>
      </c>
      <c r="U354" s="198" t="e">
        <f t="shared" ca="1" si="79"/>
        <v>#REF!</v>
      </c>
      <c r="V354" s="197" t="e">
        <f t="shared" ca="1" si="80"/>
        <v>#REF!</v>
      </c>
      <c r="W354" s="198" t="e">
        <f t="shared" ca="1" si="81"/>
        <v>#REF!</v>
      </c>
      <c r="X354" s="289"/>
      <c r="Y354" s="289"/>
      <c r="Z354" s="289"/>
      <c r="AA354" s="287"/>
      <c r="AB354" s="289"/>
      <c r="AC354" s="289"/>
      <c r="AD354" s="277"/>
    </row>
    <row r="355" spans="1:30" hidden="1" x14ac:dyDescent="0.25">
      <c r="A355" s="136">
        <v>347</v>
      </c>
      <c r="B355" s="158" t="e">
        <f t="shared" ca="1" si="67"/>
        <v>#REF!</v>
      </c>
      <c r="C355" s="158" t="e">
        <f t="shared" ca="1" si="68"/>
        <v>#REF!</v>
      </c>
      <c r="D355" s="282"/>
      <c r="E355" s="270"/>
      <c r="F355" s="270" t="e">
        <f t="shared" ca="1" si="69"/>
        <v>#REF!</v>
      </c>
      <c r="G355" s="268"/>
      <c r="H355" s="268"/>
      <c r="I355" s="268" t="e">
        <f t="shared" ca="1" si="70"/>
        <v>#REF!</v>
      </c>
      <c r="J355" s="271"/>
      <c r="K355" s="271"/>
      <c r="L355" s="271" t="e">
        <f t="shared" ca="1" si="66"/>
        <v>#REF!</v>
      </c>
      <c r="M355" s="143" t="e">
        <f t="shared" ca="1" si="71"/>
        <v>#REF!</v>
      </c>
      <c r="N355" s="198" t="e">
        <f t="shared" ca="1" si="72"/>
        <v>#REF!</v>
      </c>
      <c r="O355" s="197" t="e">
        <f t="shared" ca="1" si="73"/>
        <v>#REF!</v>
      </c>
      <c r="P355" s="198" t="e">
        <f t="shared" ca="1" si="74"/>
        <v>#REF!</v>
      </c>
      <c r="Q355" s="198" t="e">
        <f t="shared" ca="1" si="75"/>
        <v>#REF!</v>
      </c>
      <c r="R355" s="197" t="e">
        <f t="shared" ca="1" si="76"/>
        <v>#REF!</v>
      </c>
      <c r="S355" s="198" t="e">
        <f t="shared" ca="1" si="77"/>
        <v>#REF!</v>
      </c>
      <c r="T355" s="198" t="e">
        <f t="shared" ca="1" si="78"/>
        <v>#REF!</v>
      </c>
      <c r="U355" s="198" t="e">
        <f t="shared" ca="1" si="79"/>
        <v>#REF!</v>
      </c>
      <c r="V355" s="197" t="e">
        <f t="shared" ca="1" si="80"/>
        <v>#REF!</v>
      </c>
      <c r="W355" s="198" t="e">
        <f t="shared" ca="1" si="81"/>
        <v>#REF!</v>
      </c>
      <c r="X355" s="289"/>
      <c r="Y355" s="289"/>
      <c r="Z355" s="289"/>
      <c r="AA355" s="287"/>
      <c r="AB355" s="289"/>
      <c r="AC355" s="289"/>
      <c r="AD355" s="277"/>
    </row>
    <row r="356" spans="1:30" hidden="1" x14ac:dyDescent="0.25">
      <c r="A356" s="136">
        <v>348</v>
      </c>
      <c r="B356" s="158" t="e">
        <f t="shared" ca="1" si="67"/>
        <v>#REF!</v>
      </c>
      <c r="C356" s="158" t="e">
        <f t="shared" ca="1" si="68"/>
        <v>#REF!</v>
      </c>
      <c r="D356" s="282"/>
      <c r="E356" s="270"/>
      <c r="F356" s="270" t="e">
        <f t="shared" ca="1" si="69"/>
        <v>#REF!</v>
      </c>
      <c r="G356" s="268"/>
      <c r="H356" s="268"/>
      <c r="I356" s="268" t="e">
        <f t="shared" ca="1" si="70"/>
        <v>#REF!</v>
      </c>
      <c r="J356" s="271"/>
      <c r="K356" s="271"/>
      <c r="L356" s="271" t="e">
        <f t="shared" ca="1" si="66"/>
        <v>#REF!</v>
      </c>
      <c r="M356" s="143" t="e">
        <f t="shared" ca="1" si="71"/>
        <v>#REF!</v>
      </c>
      <c r="N356" s="198" t="e">
        <f t="shared" ca="1" si="72"/>
        <v>#REF!</v>
      </c>
      <c r="O356" s="197" t="e">
        <f t="shared" ca="1" si="73"/>
        <v>#REF!</v>
      </c>
      <c r="P356" s="198" t="e">
        <f t="shared" ca="1" si="74"/>
        <v>#REF!</v>
      </c>
      <c r="Q356" s="198" t="e">
        <f t="shared" ca="1" si="75"/>
        <v>#REF!</v>
      </c>
      <c r="R356" s="197" t="e">
        <f t="shared" ca="1" si="76"/>
        <v>#REF!</v>
      </c>
      <c r="S356" s="198" t="e">
        <f t="shared" ca="1" si="77"/>
        <v>#REF!</v>
      </c>
      <c r="T356" s="198" t="e">
        <f t="shared" ca="1" si="78"/>
        <v>#REF!</v>
      </c>
      <c r="U356" s="198" t="e">
        <f t="shared" ca="1" si="79"/>
        <v>#REF!</v>
      </c>
      <c r="V356" s="197" t="e">
        <f t="shared" ca="1" si="80"/>
        <v>#REF!</v>
      </c>
      <c r="W356" s="198" t="e">
        <f t="shared" ca="1" si="81"/>
        <v>#REF!</v>
      </c>
      <c r="X356" s="289"/>
      <c r="Y356" s="289"/>
      <c r="Z356" s="289"/>
      <c r="AA356" s="287"/>
      <c r="AB356" s="289"/>
      <c r="AC356" s="289"/>
      <c r="AD356" s="277"/>
    </row>
    <row r="357" spans="1:30" hidden="1" x14ac:dyDescent="0.25">
      <c r="A357" s="136">
        <v>349</v>
      </c>
      <c r="B357" s="158" t="e">
        <f t="shared" ca="1" si="67"/>
        <v>#REF!</v>
      </c>
      <c r="C357" s="158" t="e">
        <f t="shared" ca="1" si="68"/>
        <v>#REF!</v>
      </c>
      <c r="D357" s="282"/>
      <c r="E357" s="270"/>
      <c r="F357" s="270" t="e">
        <f t="shared" ca="1" si="69"/>
        <v>#REF!</v>
      </c>
      <c r="G357" s="268"/>
      <c r="H357" s="268"/>
      <c r="I357" s="268" t="e">
        <f t="shared" ca="1" si="70"/>
        <v>#REF!</v>
      </c>
      <c r="J357" s="271"/>
      <c r="K357" s="271"/>
      <c r="L357" s="271" t="e">
        <f t="shared" ca="1" si="66"/>
        <v>#REF!</v>
      </c>
      <c r="M357" s="143" t="e">
        <f t="shared" ca="1" si="71"/>
        <v>#REF!</v>
      </c>
      <c r="N357" s="198" t="e">
        <f t="shared" ca="1" si="72"/>
        <v>#REF!</v>
      </c>
      <c r="O357" s="197" t="e">
        <f t="shared" ca="1" si="73"/>
        <v>#REF!</v>
      </c>
      <c r="P357" s="198" t="e">
        <f t="shared" ca="1" si="74"/>
        <v>#REF!</v>
      </c>
      <c r="Q357" s="198" t="e">
        <f t="shared" ca="1" si="75"/>
        <v>#REF!</v>
      </c>
      <c r="R357" s="197" t="e">
        <f t="shared" ca="1" si="76"/>
        <v>#REF!</v>
      </c>
      <c r="S357" s="198" t="e">
        <f t="shared" ca="1" si="77"/>
        <v>#REF!</v>
      </c>
      <c r="T357" s="198" t="e">
        <f t="shared" ca="1" si="78"/>
        <v>#REF!</v>
      </c>
      <c r="U357" s="198" t="e">
        <f t="shared" ca="1" si="79"/>
        <v>#REF!</v>
      </c>
      <c r="V357" s="197" t="e">
        <f t="shared" ca="1" si="80"/>
        <v>#REF!</v>
      </c>
      <c r="W357" s="198" t="e">
        <f t="shared" ca="1" si="81"/>
        <v>#REF!</v>
      </c>
      <c r="X357" s="289"/>
      <c r="Y357" s="289"/>
      <c r="Z357" s="289"/>
      <c r="AA357" s="287"/>
      <c r="AB357" s="289"/>
      <c r="AC357" s="289"/>
      <c r="AD357" s="277"/>
    </row>
    <row r="358" spans="1:30" hidden="1" x14ac:dyDescent="0.25">
      <c r="A358" s="136">
        <v>350</v>
      </c>
      <c r="B358" s="158" t="e">
        <f t="shared" ca="1" si="67"/>
        <v>#REF!</v>
      </c>
      <c r="C358" s="158" t="e">
        <f t="shared" ca="1" si="68"/>
        <v>#REF!</v>
      </c>
      <c r="D358" s="282"/>
      <c r="E358" s="270"/>
      <c r="F358" s="270" t="e">
        <f t="shared" ca="1" si="69"/>
        <v>#REF!</v>
      </c>
      <c r="G358" s="268"/>
      <c r="H358" s="268"/>
      <c r="I358" s="268" t="e">
        <f t="shared" ca="1" si="70"/>
        <v>#REF!</v>
      </c>
      <c r="J358" s="271"/>
      <c r="K358" s="271"/>
      <c r="L358" s="271" t="e">
        <f t="shared" ca="1" si="66"/>
        <v>#REF!</v>
      </c>
      <c r="M358" s="143" t="e">
        <f t="shared" ca="1" si="71"/>
        <v>#REF!</v>
      </c>
      <c r="N358" s="198" t="e">
        <f t="shared" ca="1" si="72"/>
        <v>#REF!</v>
      </c>
      <c r="O358" s="197" t="e">
        <f t="shared" ca="1" si="73"/>
        <v>#REF!</v>
      </c>
      <c r="P358" s="198" t="e">
        <f t="shared" ca="1" si="74"/>
        <v>#REF!</v>
      </c>
      <c r="Q358" s="198" t="e">
        <f t="shared" ca="1" si="75"/>
        <v>#REF!</v>
      </c>
      <c r="R358" s="197" t="e">
        <f t="shared" ca="1" si="76"/>
        <v>#REF!</v>
      </c>
      <c r="S358" s="198" t="e">
        <f t="shared" ca="1" si="77"/>
        <v>#REF!</v>
      </c>
      <c r="T358" s="198" t="e">
        <f t="shared" ca="1" si="78"/>
        <v>#REF!</v>
      </c>
      <c r="U358" s="198" t="e">
        <f t="shared" ca="1" si="79"/>
        <v>#REF!</v>
      </c>
      <c r="V358" s="197" t="e">
        <f t="shared" ca="1" si="80"/>
        <v>#REF!</v>
      </c>
      <c r="W358" s="198" t="e">
        <f t="shared" ca="1" si="81"/>
        <v>#REF!</v>
      </c>
      <c r="X358" s="289"/>
      <c r="Y358" s="289"/>
      <c r="Z358" s="289"/>
      <c r="AA358" s="287"/>
      <c r="AB358" s="289"/>
      <c r="AC358" s="289"/>
      <c r="AD358" s="277"/>
    </row>
    <row r="359" spans="1:30" hidden="1" x14ac:dyDescent="0.25">
      <c r="A359" s="136">
        <v>351</v>
      </c>
      <c r="B359" s="158" t="e">
        <f t="shared" ca="1" si="67"/>
        <v>#REF!</v>
      </c>
      <c r="C359" s="158" t="e">
        <f t="shared" ca="1" si="68"/>
        <v>#REF!</v>
      </c>
      <c r="D359" s="282"/>
      <c r="E359" s="270"/>
      <c r="F359" s="270" t="e">
        <f t="shared" ca="1" si="69"/>
        <v>#REF!</v>
      </c>
      <c r="G359" s="268"/>
      <c r="H359" s="268"/>
      <c r="I359" s="268" t="e">
        <f t="shared" ca="1" si="70"/>
        <v>#REF!</v>
      </c>
      <c r="J359" s="271"/>
      <c r="K359" s="271"/>
      <c r="L359" s="271" t="e">
        <f t="shared" ca="1" si="66"/>
        <v>#REF!</v>
      </c>
      <c r="M359" s="143" t="e">
        <f t="shared" ca="1" si="71"/>
        <v>#REF!</v>
      </c>
      <c r="N359" s="198" t="e">
        <f t="shared" ca="1" si="72"/>
        <v>#REF!</v>
      </c>
      <c r="O359" s="197" t="e">
        <f t="shared" ca="1" si="73"/>
        <v>#REF!</v>
      </c>
      <c r="P359" s="198" t="e">
        <f t="shared" ca="1" si="74"/>
        <v>#REF!</v>
      </c>
      <c r="Q359" s="198" t="e">
        <f t="shared" ca="1" si="75"/>
        <v>#REF!</v>
      </c>
      <c r="R359" s="197" t="e">
        <f t="shared" ca="1" si="76"/>
        <v>#REF!</v>
      </c>
      <c r="S359" s="198" t="e">
        <f t="shared" ca="1" si="77"/>
        <v>#REF!</v>
      </c>
      <c r="T359" s="198" t="e">
        <f t="shared" ca="1" si="78"/>
        <v>#REF!</v>
      </c>
      <c r="U359" s="198" t="e">
        <f t="shared" ca="1" si="79"/>
        <v>#REF!</v>
      </c>
      <c r="V359" s="197" t="e">
        <f t="shared" ca="1" si="80"/>
        <v>#REF!</v>
      </c>
      <c r="W359" s="198" t="e">
        <f t="shared" ca="1" si="81"/>
        <v>#REF!</v>
      </c>
      <c r="X359" s="289"/>
      <c r="Y359" s="289"/>
      <c r="Z359" s="289"/>
      <c r="AA359" s="287"/>
      <c r="AB359" s="289"/>
      <c r="AC359" s="289"/>
      <c r="AD359" s="277"/>
    </row>
    <row r="360" spans="1:30" hidden="1" x14ac:dyDescent="0.25">
      <c r="A360" s="136">
        <v>352</v>
      </c>
      <c r="B360" s="158" t="e">
        <f t="shared" ca="1" si="67"/>
        <v>#REF!</v>
      </c>
      <c r="C360" s="158" t="e">
        <f t="shared" ca="1" si="68"/>
        <v>#REF!</v>
      </c>
      <c r="D360" s="282"/>
      <c r="E360" s="270"/>
      <c r="F360" s="270" t="e">
        <f t="shared" ca="1" si="69"/>
        <v>#REF!</v>
      </c>
      <c r="G360" s="268"/>
      <c r="H360" s="268"/>
      <c r="I360" s="268" t="e">
        <f t="shared" ca="1" si="70"/>
        <v>#REF!</v>
      </c>
      <c r="J360" s="271"/>
      <c r="K360" s="271"/>
      <c r="L360" s="271" t="e">
        <f t="shared" ca="1" si="66"/>
        <v>#REF!</v>
      </c>
      <c r="M360" s="143" t="e">
        <f t="shared" ca="1" si="71"/>
        <v>#REF!</v>
      </c>
      <c r="N360" s="198" t="e">
        <f t="shared" ca="1" si="72"/>
        <v>#REF!</v>
      </c>
      <c r="O360" s="197" t="e">
        <f t="shared" ca="1" si="73"/>
        <v>#REF!</v>
      </c>
      <c r="P360" s="198" t="e">
        <f t="shared" ca="1" si="74"/>
        <v>#REF!</v>
      </c>
      <c r="Q360" s="198" t="e">
        <f t="shared" ca="1" si="75"/>
        <v>#REF!</v>
      </c>
      <c r="R360" s="197" t="e">
        <f t="shared" ca="1" si="76"/>
        <v>#REF!</v>
      </c>
      <c r="S360" s="198" t="e">
        <f t="shared" ca="1" si="77"/>
        <v>#REF!</v>
      </c>
      <c r="T360" s="198" t="e">
        <f t="shared" ca="1" si="78"/>
        <v>#REF!</v>
      </c>
      <c r="U360" s="198" t="e">
        <f t="shared" ca="1" si="79"/>
        <v>#REF!</v>
      </c>
      <c r="V360" s="197" t="e">
        <f t="shared" ca="1" si="80"/>
        <v>#REF!</v>
      </c>
      <c r="W360" s="198" t="e">
        <f t="shared" ca="1" si="81"/>
        <v>#REF!</v>
      </c>
      <c r="X360" s="289"/>
      <c r="Y360" s="289"/>
      <c r="Z360" s="289"/>
      <c r="AA360" s="287"/>
      <c r="AB360" s="289"/>
      <c r="AC360" s="289"/>
      <c r="AD360" s="277"/>
    </row>
    <row r="361" spans="1:30" hidden="1" x14ac:dyDescent="0.25">
      <c r="A361" s="136">
        <v>353</v>
      </c>
      <c r="B361" s="158" t="e">
        <f t="shared" ca="1" si="67"/>
        <v>#REF!</v>
      </c>
      <c r="C361" s="158" t="e">
        <f t="shared" ca="1" si="68"/>
        <v>#REF!</v>
      </c>
      <c r="D361" s="282"/>
      <c r="E361" s="270"/>
      <c r="F361" s="270" t="e">
        <f t="shared" ca="1" si="69"/>
        <v>#REF!</v>
      </c>
      <c r="G361" s="268"/>
      <c r="H361" s="268"/>
      <c r="I361" s="268" t="e">
        <f t="shared" ca="1" si="70"/>
        <v>#REF!</v>
      </c>
      <c r="J361" s="271"/>
      <c r="K361" s="271"/>
      <c r="L361" s="271" t="e">
        <f t="shared" ca="1" si="66"/>
        <v>#REF!</v>
      </c>
      <c r="M361" s="143" t="e">
        <f t="shared" ca="1" si="71"/>
        <v>#REF!</v>
      </c>
      <c r="N361" s="198" t="e">
        <f t="shared" ca="1" si="72"/>
        <v>#REF!</v>
      </c>
      <c r="O361" s="197" t="e">
        <f t="shared" ca="1" si="73"/>
        <v>#REF!</v>
      </c>
      <c r="P361" s="198" t="e">
        <f t="shared" ca="1" si="74"/>
        <v>#REF!</v>
      </c>
      <c r="Q361" s="198" t="e">
        <f t="shared" ca="1" si="75"/>
        <v>#REF!</v>
      </c>
      <c r="R361" s="197" t="e">
        <f t="shared" ca="1" si="76"/>
        <v>#REF!</v>
      </c>
      <c r="S361" s="198" t="e">
        <f t="shared" ca="1" si="77"/>
        <v>#REF!</v>
      </c>
      <c r="T361" s="198" t="e">
        <f t="shared" ca="1" si="78"/>
        <v>#REF!</v>
      </c>
      <c r="U361" s="198" t="e">
        <f t="shared" ca="1" si="79"/>
        <v>#REF!</v>
      </c>
      <c r="V361" s="197" t="e">
        <f t="shared" ca="1" si="80"/>
        <v>#REF!</v>
      </c>
      <c r="W361" s="198" t="e">
        <f t="shared" ca="1" si="81"/>
        <v>#REF!</v>
      </c>
      <c r="X361" s="289"/>
      <c r="Y361" s="289"/>
      <c r="Z361" s="289"/>
      <c r="AA361" s="287"/>
      <c r="AB361" s="289"/>
      <c r="AC361" s="289"/>
      <c r="AD361" s="277"/>
    </row>
    <row r="362" spans="1:30" hidden="1" x14ac:dyDescent="0.25">
      <c r="A362" s="136">
        <v>354</v>
      </c>
      <c r="B362" s="158" t="e">
        <f t="shared" ca="1" si="67"/>
        <v>#REF!</v>
      </c>
      <c r="C362" s="158" t="e">
        <f t="shared" ca="1" si="68"/>
        <v>#REF!</v>
      </c>
      <c r="D362" s="282"/>
      <c r="E362" s="270"/>
      <c r="F362" s="270" t="e">
        <f t="shared" ca="1" si="69"/>
        <v>#REF!</v>
      </c>
      <c r="G362" s="268"/>
      <c r="H362" s="268"/>
      <c r="I362" s="268" t="e">
        <f t="shared" ca="1" si="70"/>
        <v>#REF!</v>
      </c>
      <c r="J362" s="271"/>
      <c r="K362" s="271"/>
      <c r="L362" s="271" t="e">
        <f t="shared" ca="1" si="66"/>
        <v>#REF!</v>
      </c>
      <c r="M362" s="143" t="e">
        <f t="shared" ca="1" si="71"/>
        <v>#REF!</v>
      </c>
      <c r="N362" s="198" t="e">
        <f t="shared" ca="1" si="72"/>
        <v>#REF!</v>
      </c>
      <c r="O362" s="197" t="e">
        <f t="shared" ca="1" si="73"/>
        <v>#REF!</v>
      </c>
      <c r="P362" s="198" t="e">
        <f t="shared" ca="1" si="74"/>
        <v>#REF!</v>
      </c>
      <c r="Q362" s="198" t="e">
        <f t="shared" ca="1" si="75"/>
        <v>#REF!</v>
      </c>
      <c r="R362" s="197" t="e">
        <f t="shared" ca="1" si="76"/>
        <v>#REF!</v>
      </c>
      <c r="S362" s="198" t="e">
        <f t="shared" ca="1" si="77"/>
        <v>#REF!</v>
      </c>
      <c r="T362" s="198" t="e">
        <f t="shared" ca="1" si="78"/>
        <v>#REF!</v>
      </c>
      <c r="U362" s="198" t="e">
        <f t="shared" ca="1" si="79"/>
        <v>#REF!</v>
      </c>
      <c r="V362" s="197" t="e">
        <f t="shared" ca="1" si="80"/>
        <v>#REF!</v>
      </c>
      <c r="W362" s="198" t="e">
        <f t="shared" ca="1" si="81"/>
        <v>#REF!</v>
      </c>
      <c r="X362" s="289"/>
      <c r="Y362" s="289"/>
      <c r="Z362" s="289"/>
      <c r="AA362" s="287"/>
      <c r="AB362" s="289"/>
      <c r="AC362" s="289"/>
      <c r="AD362" s="277"/>
    </row>
    <row r="363" spans="1:30" hidden="1" x14ac:dyDescent="0.25">
      <c r="A363" s="136">
        <v>355</v>
      </c>
      <c r="B363" s="158" t="e">
        <f t="shared" ca="1" si="67"/>
        <v>#REF!</v>
      </c>
      <c r="C363" s="158" t="e">
        <f t="shared" ca="1" si="68"/>
        <v>#REF!</v>
      </c>
      <c r="D363" s="282"/>
      <c r="E363" s="270"/>
      <c r="F363" s="270" t="e">
        <f t="shared" ca="1" si="69"/>
        <v>#REF!</v>
      </c>
      <c r="G363" s="268"/>
      <c r="H363" s="268"/>
      <c r="I363" s="268" t="e">
        <f t="shared" ca="1" si="70"/>
        <v>#REF!</v>
      </c>
      <c r="J363" s="271"/>
      <c r="K363" s="271"/>
      <c r="L363" s="271" t="e">
        <f t="shared" ca="1" si="66"/>
        <v>#REF!</v>
      </c>
      <c r="M363" s="143" t="e">
        <f t="shared" ca="1" si="71"/>
        <v>#REF!</v>
      </c>
      <c r="N363" s="198" t="e">
        <f t="shared" ca="1" si="72"/>
        <v>#REF!</v>
      </c>
      <c r="O363" s="197" t="e">
        <f t="shared" ca="1" si="73"/>
        <v>#REF!</v>
      </c>
      <c r="P363" s="198" t="e">
        <f t="shared" ca="1" si="74"/>
        <v>#REF!</v>
      </c>
      <c r="Q363" s="198" t="e">
        <f t="shared" ca="1" si="75"/>
        <v>#REF!</v>
      </c>
      <c r="R363" s="197" t="e">
        <f t="shared" ca="1" si="76"/>
        <v>#REF!</v>
      </c>
      <c r="S363" s="198" t="e">
        <f t="shared" ca="1" si="77"/>
        <v>#REF!</v>
      </c>
      <c r="T363" s="198" t="e">
        <f t="shared" ca="1" si="78"/>
        <v>#REF!</v>
      </c>
      <c r="U363" s="198" t="e">
        <f t="shared" ca="1" si="79"/>
        <v>#REF!</v>
      </c>
      <c r="V363" s="197" t="e">
        <f t="shared" ca="1" si="80"/>
        <v>#REF!</v>
      </c>
      <c r="W363" s="198" t="e">
        <f t="shared" ca="1" si="81"/>
        <v>#REF!</v>
      </c>
      <c r="X363" s="289"/>
      <c r="Y363" s="289"/>
      <c r="Z363" s="289"/>
      <c r="AA363" s="287"/>
      <c r="AB363" s="289"/>
      <c r="AC363" s="289"/>
      <c r="AD363" s="277"/>
    </row>
    <row r="364" spans="1:30" hidden="1" x14ac:dyDescent="0.25">
      <c r="A364" s="136">
        <v>356</v>
      </c>
      <c r="B364" s="158" t="e">
        <f t="shared" ca="1" si="67"/>
        <v>#REF!</v>
      </c>
      <c r="C364" s="158" t="e">
        <f t="shared" ca="1" si="68"/>
        <v>#REF!</v>
      </c>
      <c r="D364" s="282"/>
      <c r="E364" s="270"/>
      <c r="F364" s="270" t="e">
        <f t="shared" ca="1" si="69"/>
        <v>#REF!</v>
      </c>
      <c r="G364" s="268"/>
      <c r="H364" s="268"/>
      <c r="I364" s="268" t="e">
        <f t="shared" ca="1" si="70"/>
        <v>#REF!</v>
      </c>
      <c r="J364" s="271"/>
      <c r="K364" s="271"/>
      <c r="L364" s="271" t="e">
        <f t="shared" ca="1" si="66"/>
        <v>#REF!</v>
      </c>
      <c r="M364" s="143" t="e">
        <f t="shared" ca="1" si="71"/>
        <v>#REF!</v>
      </c>
      <c r="N364" s="198" t="e">
        <f t="shared" ca="1" si="72"/>
        <v>#REF!</v>
      </c>
      <c r="O364" s="197" t="e">
        <f t="shared" ca="1" si="73"/>
        <v>#REF!</v>
      </c>
      <c r="P364" s="198" t="e">
        <f t="shared" ca="1" si="74"/>
        <v>#REF!</v>
      </c>
      <c r="Q364" s="198" t="e">
        <f t="shared" ca="1" si="75"/>
        <v>#REF!</v>
      </c>
      <c r="R364" s="197" t="e">
        <f t="shared" ca="1" si="76"/>
        <v>#REF!</v>
      </c>
      <c r="S364" s="198" t="e">
        <f t="shared" ca="1" si="77"/>
        <v>#REF!</v>
      </c>
      <c r="T364" s="198" t="e">
        <f t="shared" ca="1" si="78"/>
        <v>#REF!</v>
      </c>
      <c r="U364" s="198" t="e">
        <f t="shared" ca="1" si="79"/>
        <v>#REF!</v>
      </c>
      <c r="V364" s="197" t="e">
        <f t="shared" ca="1" si="80"/>
        <v>#REF!</v>
      </c>
      <c r="W364" s="198" t="e">
        <f t="shared" ca="1" si="81"/>
        <v>#REF!</v>
      </c>
      <c r="X364" s="289"/>
      <c r="Y364" s="289"/>
      <c r="Z364" s="289"/>
      <c r="AA364" s="287"/>
      <c r="AB364" s="289"/>
      <c r="AC364" s="289"/>
      <c r="AD364" s="277"/>
    </row>
    <row r="365" spans="1:30" hidden="1" x14ac:dyDescent="0.25">
      <c r="A365" s="136">
        <v>357</v>
      </c>
      <c r="B365" s="158" t="e">
        <f t="shared" ca="1" si="67"/>
        <v>#REF!</v>
      </c>
      <c r="C365" s="158" t="e">
        <f t="shared" ca="1" si="68"/>
        <v>#REF!</v>
      </c>
      <c r="D365" s="282"/>
      <c r="E365" s="270"/>
      <c r="F365" s="270" t="e">
        <f t="shared" ca="1" si="69"/>
        <v>#REF!</v>
      </c>
      <c r="G365" s="268"/>
      <c r="H365" s="268"/>
      <c r="I365" s="268" t="e">
        <f t="shared" ca="1" si="70"/>
        <v>#REF!</v>
      </c>
      <c r="J365" s="271"/>
      <c r="K365" s="271"/>
      <c r="L365" s="271" t="e">
        <f t="shared" ca="1" si="66"/>
        <v>#REF!</v>
      </c>
      <c r="M365" s="143" t="e">
        <f t="shared" ca="1" si="71"/>
        <v>#REF!</v>
      </c>
      <c r="N365" s="198" t="e">
        <f t="shared" ca="1" si="72"/>
        <v>#REF!</v>
      </c>
      <c r="O365" s="197" t="e">
        <f t="shared" ca="1" si="73"/>
        <v>#REF!</v>
      </c>
      <c r="P365" s="198" t="e">
        <f t="shared" ca="1" si="74"/>
        <v>#REF!</v>
      </c>
      <c r="Q365" s="198" t="e">
        <f t="shared" ca="1" si="75"/>
        <v>#REF!</v>
      </c>
      <c r="R365" s="197" t="e">
        <f t="shared" ca="1" si="76"/>
        <v>#REF!</v>
      </c>
      <c r="S365" s="198" t="e">
        <f t="shared" ca="1" si="77"/>
        <v>#REF!</v>
      </c>
      <c r="T365" s="198" t="e">
        <f t="shared" ca="1" si="78"/>
        <v>#REF!</v>
      </c>
      <c r="U365" s="198" t="e">
        <f t="shared" ca="1" si="79"/>
        <v>#REF!</v>
      </c>
      <c r="V365" s="197" t="e">
        <f t="shared" ca="1" si="80"/>
        <v>#REF!</v>
      </c>
      <c r="W365" s="198" t="e">
        <f t="shared" ca="1" si="81"/>
        <v>#REF!</v>
      </c>
      <c r="X365" s="289"/>
      <c r="Y365" s="289"/>
      <c r="Z365" s="289"/>
      <c r="AA365" s="287"/>
      <c r="AB365" s="289"/>
      <c r="AC365" s="289"/>
      <c r="AD365" s="277"/>
    </row>
    <row r="366" spans="1:30" hidden="1" x14ac:dyDescent="0.25">
      <c r="A366" s="136">
        <v>358</v>
      </c>
      <c r="B366" s="158" t="e">
        <f t="shared" ca="1" si="67"/>
        <v>#REF!</v>
      </c>
      <c r="C366" s="158" t="e">
        <f t="shared" ca="1" si="68"/>
        <v>#REF!</v>
      </c>
      <c r="D366" s="282"/>
      <c r="E366" s="270"/>
      <c r="F366" s="270" t="e">
        <f t="shared" ca="1" si="69"/>
        <v>#REF!</v>
      </c>
      <c r="G366" s="268"/>
      <c r="H366" s="268"/>
      <c r="I366" s="268" t="e">
        <f t="shared" ca="1" si="70"/>
        <v>#REF!</v>
      </c>
      <c r="J366" s="271"/>
      <c r="K366" s="271"/>
      <c r="L366" s="271" t="e">
        <f t="shared" ca="1" si="66"/>
        <v>#REF!</v>
      </c>
      <c r="M366" s="143" t="e">
        <f t="shared" ca="1" si="71"/>
        <v>#REF!</v>
      </c>
      <c r="N366" s="198" t="e">
        <f t="shared" ca="1" si="72"/>
        <v>#REF!</v>
      </c>
      <c r="O366" s="197" t="e">
        <f t="shared" ca="1" si="73"/>
        <v>#REF!</v>
      </c>
      <c r="P366" s="198" t="e">
        <f t="shared" ca="1" si="74"/>
        <v>#REF!</v>
      </c>
      <c r="Q366" s="198" t="e">
        <f t="shared" ca="1" si="75"/>
        <v>#REF!</v>
      </c>
      <c r="R366" s="197" t="e">
        <f t="shared" ca="1" si="76"/>
        <v>#REF!</v>
      </c>
      <c r="S366" s="198" t="e">
        <f t="shared" ca="1" si="77"/>
        <v>#REF!</v>
      </c>
      <c r="T366" s="198" t="e">
        <f t="shared" ca="1" si="78"/>
        <v>#REF!</v>
      </c>
      <c r="U366" s="198" t="e">
        <f t="shared" ca="1" si="79"/>
        <v>#REF!</v>
      </c>
      <c r="V366" s="197" t="e">
        <f t="shared" ca="1" si="80"/>
        <v>#REF!</v>
      </c>
      <c r="W366" s="198" t="e">
        <f t="shared" ca="1" si="81"/>
        <v>#REF!</v>
      </c>
      <c r="X366" s="289"/>
      <c r="Y366" s="289"/>
      <c r="Z366" s="289"/>
      <c r="AA366" s="287"/>
      <c r="AB366" s="289"/>
      <c r="AC366" s="289"/>
      <c r="AD366" s="277"/>
    </row>
    <row r="367" spans="1:30" hidden="1" x14ac:dyDescent="0.25">
      <c r="A367" s="136">
        <v>359</v>
      </c>
      <c r="B367" s="158" t="e">
        <f t="shared" ca="1" si="67"/>
        <v>#REF!</v>
      </c>
      <c r="C367" s="158" t="e">
        <f t="shared" ca="1" si="68"/>
        <v>#REF!</v>
      </c>
      <c r="D367" s="282"/>
      <c r="E367" s="270"/>
      <c r="F367" s="270" t="e">
        <f t="shared" ca="1" si="69"/>
        <v>#REF!</v>
      </c>
      <c r="G367" s="268"/>
      <c r="H367" s="268"/>
      <c r="I367" s="268" t="e">
        <f t="shared" ca="1" si="70"/>
        <v>#REF!</v>
      </c>
      <c r="J367" s="271"/>
      <c r="K367" s="271"/>
      <c r="L367" s="271" t="e">
        <f t="shared" ca="1" si="66"/>
        <v>#REF!</v>
      </c>
      <c r="M367" s="143" t="e">
        <f t="shared" ca="1" si="71"/>
        <v>#REF!</v>
      </c>
      <c r="N367" s="198" t="e">
        <f t="shared" ca="1" si="72"/>
        <v>#REF!</v>
      </c>
      <c r="O367" s="197" t="e">
        <f t="shared" ca="1" si="73"/>
        <v>#REF!</v>
      </c>
      <c r="P367" s="198" t="e">
        <f t="shared" ca="1" si="74"/>
        <v>#REF!</v>
      </c>
      <c r="Q367" s="198" t="e">
        <f t="shared" ca="1" si="75"/>
        <v>#REF!</v>
      </c>
      <c r="R367" s="197" t="e">
        <f t="shared" ca="1" si="76"/>
        <v>#REF!</v>
      </c>
      <c r="S367" s="198" t="e">
        <f t="shared" ca="1" si="77"/>
        <v>#REF!</v>
      </c>
      <c r="T367" s="198" t="e">
        <f t="shared" ca="1" si="78"/>
        <v>#REF!</v>
      </c>
      <c r="U367" s="198" t="e">
        <f t="shared" ca="1" si="79"/>
        <v>#REF!</v>
      </c>
      <c r="V367" s="197" t="e">
        <f t="shared" ca="1" si="80"/>
        <v>#REF!</v>
      </c>
      <c r="W367" s="198" t="e">
        <f t="shared" ca="1" si="81"/>
        <v>#REF!</v>
      </c>
      <c r="X367" s="289"/>
      <c r="Y367" s="289"/>
      <c r="Z367" s="289"/>
      <c r="AA367" s="287"/>
      <c r="AB367" s="289"/>
      <c r="AC367" s="289"/>
      <c r="AD367" s="277"/>
    </row>
    <row r="368" spans="1:30" hidden="1" x14ac:dyDescent="0.25">
      <c r="A368" s="136">
        <v>360</v>
      </c>
      <c r="B368" s="158" t="e">
        <f t="shared" ca="1" si="67"/>
        <v>#REF!</v>
      </c>
      <c r="C368" s="158" t="e">
        <f t="shared" ca="1" si="68"/>
        <v>#REF!</v>
      </c>
      <c r="D368" s="282"/>
      <c r="E368" s="270"/>
      <c r="F368" s="270" t="e">
        <f t="shared" ca="1" si="69"/>
        <v>#REF!</v>
      </c>
      <c r="G368" s="268"/>
      <c r="H368" s="268"/>
      <c r="I368" s="268" t="e">
        <f t="shared" ca="1" si="70"/>
        <v>#REF!</v>
      </c>
      <c r="J368" s="271"/>
      <c r="K368" s="271"/>
      <c r="L368" s="271" t="e">
        <f t="shared" ca="1" si="66"/>
        <v>#REF!</v>
      </c>
      <c r="M368" s="143" t="e">
        <f t="shared" ca="1" si="71"/>
        <v>#REF!</v>
      </c>
      <c r="N368" s="198" t="e">
        <f t="shared" ca="1" si="72"/>
        <v>#REF!</v>
      </c>
      <c r="O368" s="197" t="e">
        <f t="shared" ca="1" si="73"/>
        <v>#REF!</v>
      </c>
      <c r="P368" s="198" t="e">
        <f t="shared" ca="1" si="74"/>
        <v>#REF!</v>
      </c>
      <c r="Q368" s="198" t="e">
        <f t="shared" ca="1" si="75"/>
        <v>#REF!</v>
      </c>
      <c r="R368" s="197" t="e">
        <f t="shared" ca="1" si="76"/>
        <v>#REF!</v>
      </c>
      <c r="S368" s="198" t="e">
        <f t="shared" ca="1" si="77"/>
        <v>#REF!</v>
      </c>
      <c r="T368" s="198" t="e">
        <f t="shared" ca="1" si="78"/>
        <v>#REF!</v>
      </c>
      <c r="U368" s="198" t="e">
        <f t="shared" ca="1" si="79"/>
        <v>#REF!</v>
      </c>
      <c r="V368" s="197" t="e">
        <f t="shared" ca="1" si="80"/>
        <v>#REF!</v>
      </c>
      <c r="W368" s="198" t="e">
        <f t="shared" ca="1" si="81"/>
        <v>#REF!</v>
      </c>
      <c r="X368" s="289"/>
      <c r="Y368" s="289"/>
      <c r="Z368" s="289"/>
      <c r="AA368" s="287"/>
      <c r="AB368" s="289"/>
      <c r="AC368" s="289"/>
      <c r="AD368" s="277"/>
    </row>
    <row r="369" spans="1:30" hidden="1" x14ac:dyDescent="0.25">
      <c r="A369" s="136">
        <v>361</v>
      </c>
      <c r="B369" s="158" t="e">
        <f t="shared" ca="1" si="67"/>
        <v>#REF!</v>
      </c>
      <c r="C369" s="158" t="e">
        <f t="shared" ca="1" si="68"/>
        <v>#REF!</v>
      </c>
      <c r="D369" s="282"/>
      <c r="E369" s="270"/>
      <c r="F369" s="270" t="e">
        <f t="shared" ca="1" si="69"/>
        <v>#REF!</v>
      </c>
      <c r="G369" s="268"/>
      <c r="H369" s="268"/>
      <c r="I369" s="268" t="e">
        <f t="shared" ca="1" si="70"/>
        <v>#REF!</v>
      </c>
      <c r="J369" s="271"/>
      <c r="K369" s="271"/>
      <c r="L369" s="271" t="e">
        <f t="shared" ca="1" si="66"/>
        <v>#REF!</v>
      </c>
      <c r="M369" s="143" t="e">
        <f t="shared" ca="1" si="71"/>
        <v>#REF!</v>
      </c>
      <c r="N369" s="198" t="e">
        <f t="shared" ca="1" si="72"/>
        <v>#REF!</v>
      </c>
      <c r="O369" s="197" t="e">
        <f t="shared" ca="1" si="73"/>
        <v>#REF!</v>
      </c>
      <c r="P369" s="198" t="e">
        <f t="shared" ca="1" si="74"/>
        <v>#REF!</v>
      </c>
      <c r="Q369" s="198" t="e">
        <f t="shared" ca="1" si="75"/>
        <v>#REF!</v>
      </c>
      <c r="R369" s="197" t="e">
        <f t="shared" ca="1" si="76"/>
        <v>#REF!</v>
      </c>
      <c r="S369" s="198" t="e">
        <f t="shared" ca="1" si="77"/>
        <v>#REF!</v>
      </c>
      <c r="T369" s="198" t="e">
        <f t="shared" ca="1" si="78"/>
        <v>#REF!</v>
      </c>
      <c r="U369" s="198" t="e">
        <f t="shared" ca="1" si="79"/>
        <v>#REF!</v>
      </c>
      <c r="V369" s="197" t="e">
        <f t="shared" ca="1" si="80"/>
        <v>#REF!</v>
      </c>
      <c r="W369" s="198" t="e">
        <f t="shared" ca="1" si="81"/>
        <v>#REF!</v>
      </c>
      <c r="X369" s="289"/>
      <c r="Y369" s="289"/>
      <c r="Z369" s="289"/>
      <c r="AA369" s="287"/>
      <c r="AB369" s="289"/>
      <c r="AC369" s="289"/>
      <c r="AD369" s="277"/>
    </row>
    <row r="370" spans="1:30" hidden="1" x14ac:dyDescent="0.25">
      <c r="A370" s="136">
        <v>362</v>
      </c>
      <c r="B370" s="158" t="e">
        <f t="shared" ca="1" si="67"/>
        <v>#REF!</v>
      </c>
      <c r="C370" s="158" t="e">
        <f t="shared" ca="1" si="68"/>
        <v>#REF!</v>
      </c>
      <c r="D370" s="282"/>
      <c r="E370" s="270"/>
      <c r="F370" s="270" t="e">
        <f t="shared" ca="1" si="69"/>
        <v>#REF!</v>
      </c>
      <c r="G370" s="268"/>
      <c r="H370" s="268"/>
      <c r="I370" s="268" t="e">
        <f t="shared" ca="1" si="70"/>
        <v>#REF!</v>
      </c>
      <c r="J370" s="271"/>
      <c r="K370" s="271"/>
      <c r="L370" s="271" t="e">
        <f t="shared" ref="L370:L433" ca="1" si="82">INDIRECT(CONCATENATE($C$507,$D$507,"!$V",$A370 + 8))</f>
        <v>#REF!</v>
      </c>
      <c r="M370" s="143" t="e">
        <f t="shared" ca="1" si="71"/>
        <v>#REF!</v>
      </c>
      <c r="N370" s="198" t="e">
        <f t="shared" ca="1" si="72"/>
        <v>#REF!</v>
      </c>
      <c r="O370" s="197" t="e">
        <f t="shared" ca="1" si="73"/>
        <v>#REF!</v>
      </c>
      <c r="P370" s="198" t="e">
        <f t="shared" ca="1" si="74"/>
        <v>#REF!</v>
      </c>
      <c r="Q370" s="198" t="e">
        <f t="shared" ca="1" si="75"/>
        <v>#REF!</v>
      </c>
      <c r="R370" s="197" t="e">
        <f t="shared" ca="1" si="76"/>
        <v>#REF!</v>
      </c>
      <c r="S370" s="198" t="e">
        <f t="shared" ca="1" si="77"/>
        <v>#REF!</v>
      </c>
      <c r="T370" s="198" t="e">
        <f t="shared" ca="1" si="78"/>
        <v>#REF!</v>
      </c>
      <c r="U370" s="198" t="e">
        <f t="shared" ca="1" si="79"/>
        <v>#REF!</v>
      </c>
      <c r="V370" s="197" t="e">
        <f t="shared" ca="1" si="80"/>
        <v>#REF!</v>
      </c>
      <c r="W370" s="198" t="e">
        <f t="shared" ca="1" si="81"/>
        <v>#REF!</v>
      </c>
      <c r="X370" s="289"/>
      <c r="Y370" s="289"/>
      <c r="Z370" s="289"/>
      <c r="AA370" s="287"/>
      <c r="AB370" s="289"/>
      <c r="AC370" s="289"/>
      <c r="AD370" s="277"/>
    </row>
    <row r="371" spans="1:30" hidden="1" x14ac:dyDescent="0.25">
      <c r="A371" s="136">
        <v>363</v>
      </c>
      <c r="B371" s="158" t="e">
        <f t="shared" ca="1" si="67"/>
        <v>#REF!</v>
      </c>
      <c r="C371" s="158" t="e">
        <f t="shared" ca="1" si="68"/>
        <v>#REF!</v>
      </c>
      <c r="D371" s="282"/>
      <c r="E371" s="270"/>
      <c r="F371" s="270" t="e">
        <f t="shared" ca="1" si="69"/>
        <v>#REF!</v>
      </c>
      <c r="G371" s="268"/>
      <c r="H371" s="268"/>
      <c r="I371" s="268" t="e">
        <f t="shared" ca="1" si="70"/>
        <v>#REF!</v>
      </c>
      <c r="J371" s="271"/>
      <c r="K371" s="271"/>
      <c r="L371" s="271" t="e">
        <f t="shared" ca="1" si="82"/>
        <v>#REF!</v>
      </c>
      <c r="M371" s="143" t="e">
        <f t="shared" ca="1" si="71"/>
        <v>#REF!</v>
      </c>
      <c r="N371" s="198" t="e">
        <f t="shared" ca="1" si="72"/>
        <v>#REF!</v>
      </c>
      <c r="O371" s="197" t="e">
        <f t="shared" ca="1" si="73"/>
        <v>#REF!</v>
      </c>
      <c r="P371" s="198" t="e">
        <f t="shared" ca="1" si="74"/>
        <v>#REF!</v>
      </c>
      <c r="Q371" s="198" t="e">
        <f t="shared" ca="1" si="75"/>
        <v>#REF!</v>
      </c>
      <c r="R371" s="197" t="e">
        <f t="shared" ca="1" si="76"/>
        <v>#REF!</v>
      </c>
      <c r="S371" s="198" t="e">
        <f t="shared" ca="1" si="77"/>
        <v>#REF!</v>
      </c>
      <c r="T371" s="198" t="e">
        <f t="shared" ca="1" si="78"/>
        <v>#REF!</v>
      </c>
      <c r="U371" s="198" t="e">
        <f t="shared" ca="1" si="79"/>
        <v>#REF!</v>
      </c>
      <c r="V371" s="197" t="e">
        <f t="shared" ca="1" si="80"/>
        <v>#REF!</v>
      </c>
      <c r="W371" s="198" t="e">
        <f t="shared" ca="1" si="81"/>
        <v>#REF!</v>
      </c>
      <c r="X371" s="289"/>
      <c r="Y371" s="289"/>
      <c r="Z371" s="289"/>
      <c r="AA371" s="287"/>
      <c r="AB371" s="289"/>
      <c r="AC371" s="289"/>
      <c r="AD371" s="277"/>
    </row>
    <row r="372" spans="1:30" hidden="1" x14ac:dyDescent="0.25">
      <c r="A372" s="136">
        <v>364</v>
      </c>
      <c r="B372" s="158" t="e">
        <f t="shared" ca="1" si="67"/>
        <v>#REF!</v>
      </c>
      <c r="C372" s="158" t="e">
        <f t="shared" ca="1" si="68"/>
        <v>#REF!</v>
      </c>
      <c r="D372" s="282"/>
      <c r="E372" s="270"/>
      <c r="F372" s="270" t="e">
        <f t="shared" ca="1" si="69"/>
        <v>#REF!</v>
      </c>
      <c r="G372" s="268"/>
      <c r="H372" s="268"/>
      <c r="I372" s="268" t="e">
        <f t="shared" ca="1" si="70"/>
        <v>#REF!</v>
      </c>
      <c r="J372" s="271"/>
      <c r="K372" s="271"/>
      <c r="L372" s="271" t="e">
        <f t="shared" ca="1" si="82"/>
        <v>#REF!</v>
      </c>
      <c r="M372" s="143" t="e">
        <f t="shared" ca="1" si="71"/>
        <v>#REF!</v>
      </c>
      <c r="N372" s="198" t="e">
        <f t="shared" ca="1" si="72"/>
        <v>#REF!</v>
      </c>
      <c r="O372" s="197" t="e">
        <f t="shared" ca="1" si="73"/>
        <v>#REF!</v>
      </c>
      <c r="P372" s="198" t="e">
        <f t="shared" ca="1" si="74"/>
        <v>#REF!</v>
      </c>
      <c r="Q372" s="198" t="e">
        <f t="shared" ca="1" si="75"/>
        <v>#REF!</v>
      </c>
      <c r="R372" s="197" t="e">
        <f t="shared" ca="1" si="76"/>
        <v>#REF!</v>
      </c>
      <c r="S372" s="198" t="e">
        <f t="shared" ca="1" si="77"/>
        <v>#REF!</v>
      </c>
      <c r="T372" s="198" t="e">
        <f t="shared" ca="1" si="78"/>
        <v>#REF!</v>
      </c>
      <c r="U372" s="198" t="e">
        <f t="shared" ca="1" si="79"/>
        <v>#REF!</v>
      </c>
      <c r="V372" s="197" t="e">
        <f t="shared" ca="1" si="80"/>
        <v>#REF!</v>
      </c>
      <c r="W372" s="198" t="e">
        <f t="shared" ca="1" si="81"/>
        <v>#REF!</v>
      </c>
      <c r="X372" s="289"/>
      <c r="Y372" s="289"/>
      <c r="Z372" s="289"/>
      <c r="AA372" s="287"/>
      <c r="AB372" s="289"/>
      <c r="AC372" s="289"/>
      <c r="AD372" s="277"/>
    </row>
    <row r="373" spans="1:30" hidden="1" x14ac:dyDescent="0.25">
      <c r="A373" s="136">
        <v>365</v>
      </c>
      <c r="B373" s="158" t="e">
        <f t="shared" ca="1" si="67"/>
        <v>#REF!</v>
      </c>
      <c r="C373" s="158" t="e">
        <f t="shared" ca="1" si="68"/>
        <v>#REF!</v>
      </c>
      <c r="D373" s="282"/>
      <c r="E373" s="270"/>
      <c r="F373" s="270" t="e">
        <f t="shared" ca="1" si="69"/>
        <v>#REF!</v>
      </c>
      <c r="G373" s="268"/>
      <c r="H373" s="268"/>
      <c r="I373" s="268" t="e">
        <f t="shared" ca="1" si="70"/>
        <v>#REF!</v>
      </c>
      <c r="J373" s="271"/>
      <c r="K373" s="271"/>
      <c r="L373" s="271" t="e">
        <f t="shared" ca="1" si="82"/>
        <v>#REF!</v>
      </c>
      <c r="M373" s="143" t="e">
        <f t="shared" ca="1" si="71"/>
        <v>#REF!</v>
      </c>
      <c r="N373" s="198" t="e">
        <f t="shared" ca="1" si="72"/>
        <v>#REF!</v>
      </c>
      <c r="O373" s="197" t="e">
        <f t="shared" ca="1" si="73"/>
        <v>#REF!</v>
      </c>
      <c r="P373" s="198" t="e">
        <f t="shared" ca="1" si="74"/>
        <v>#REF!</v>
      </c>
      <c r="Q373" s="198" t="e">
        <f t="shared" ca="1" si="75"/>
        <v>#REF!</v>
      </c>
      <c r="R373" s="197" t="e">
        <f t="shared" ca="1" si="76"/>
        <v>#REF!</v>
      </c>
      <c r="S373" s="198" t="e">
        <f t="shared" ca="1" si="77"/>
        <v>#REF!</v>
      </c>
      <c r="T373" s="198" t="e">
        <f t="shared" ca="1" si="78"/>
        <v>#REF!</v>
      </c>
      <c r="U373" s="198" t="e">
        <f t="shared" ca="1" si="79"/>
        <v>#REF!</v>
      </c>
      <c r="V373" s="197" t="e">
        <f t="shared" ca="1" si="80"/>
        <v>#REF!</v>
      </c>
      <c r="W373" s="198" t="e">
        <f t="shared" ca="1" si="81"/>
        <v>#REF!</v>
      </c>
      <c r="X373" s="289"/>
      <c r="Y373" s="289"/>
      <c r="Z373" s="289"/>
      <c r="AA373" s="287"/>
      <c r="AB373" s="289"/>
      <c r="AC373" s="289"/>
      <c r="AD373" s="277"/>
    </row>
    <row r="374" spans="1:30" hidden="1" x14ac:dyDescent="0.25">
      <c r="A374" s="136">
        <v>366</v>
      </c>
      <c r="B374" s="158" t="e">
        <f t="shared" ca="1" si="67"/>
        <v>#REF!</v>
      </c>
      <c r="C374" s="158" t="e">
        <f t="shared" ca="1" si="68"/>
        <v>#REF!</v>
      </c>
      <c r="D374" s="282"/>
      <c r="E374" s="270"/>
      <c r="F374" s="270" t="e">
        <f t="shared" ca="1" si="69"/>
        <v>#REF!</v>
      </c>
      <c r="G374" s="268"/>
      <c r="H374" s="268"/>
      <c r="I374" s="268" t="e">
        <f t="shared" ca="1" si="70"/>
        <v>#REF!</v>
      </c>
      <c r="J374" s="271"/>
      <c r="K374" s="271"/>
      <c r="L374" s="271" t="e">
        <f t="shared" ca="1" si="82"/>
        <v>#REF!</v>
      </c>
      <c r="M374" s="143" t="e">
        <f t="shared" ca="1" si="71"/>
        <v>#REF!</v>
      </c>
      <c r="N374" s="198" t="e">
        <f t="shared" ca="1" si="72"/>
        <v>#REF!</v>
      </c>
      <c r="O374" s="197" t="e">
        <f t="shared" ca="1" si="73"/>
        <v>#REF!</v>
      </c>
      <c r="P374" s="198" t="e">
        <f t="shared" ca="1" si="74"/>
        <v>#REF!</v>
      </c>
      <c r="Q374" s="198" t="e">
        <f t="shared" ca="1" si="75"/>
        <v>#REF!</v>
      </c>
      <c r="R374" s="197" t="e">
        <f t="shared" ca="1" si="76"/>
        <v>#REF!</v>
      </c>
      <c r="S374" s="198" t="e">
        <f t="shared" ca="1" si="77"/>
        <v>#REF!</v>
      </c>
      <c r="T374" s="198" t="e">
        <f t="shared" ca="1" si="78"/>
        <v>#REF!</v>
      </c>
      <c r="U374" s="198" t="e">
        <f t="shared" ca="1" si="79"/>
        <v>#REF!</v>
      </c>
      <c r="V374" s="197" t="e">
        <f t="shared" ca="1" si="80"/>
        <v>#REF!</v>
      </c>
      <c r="W374" s="198" t="e">
        <f t="shared" ca="1" si="81"/>
        <v>#REF!</v>
      </c>
      <c r="X374" s="289"/>
      <c r="Y374" s="289"/>
      <c r="Z374" s="289"/>
      <c r="AA374" s="287"/>
      <c r="AB374" s="289"/>
      <c r="AC374" s="289"/>
      <c r="AD374" s="277"/>
    </row>
    <row r="375" spans="1:30" hidden="1" x14ac:dyDescent="0.25">
      <c r="A375" s="136">
        <v>367</v>
      </c>
      <c r="B375" s="158" t="e">
        <f t="shared" ca="1" si="67"/>
        <v>#REF!</v>
      </c>
      <c r="C375" s="158" t="e">
        <f t="shared" ca="1" si="68"/>
        <v>#REF!</v>
      </c>
      <c r="D375" s="282"/>
      <c r="E375" s="270"/>
      <c r="F375" s="270" t="e">
        <f t="shared" ca="1" si="69"/>
        <v>#REF!</v>
      </c>
      <c r="G375" s="268"/>
      <c r="H375" s="268"/>
      <c r="I375" s="268" t="e">
        <f t="shared" ca="1" si="70"/>
        <v>#REF!</v>
      </c>
      <c r="J375" s="271"/>
      <c r="K375" s="271"/>
      <c r="L375" s="271" t="e">
        <f t="shared" ca="1" si="82"/>
        <v>#REF!</v>
      </c>
      <c r="M375" s="143" t="e">
        <f t="shared" ca="1" si="71"/>
        <v>#REF!</v>
      </c>
      <c r="N375" s="198" t="e">
        <f t="shared" ca="1" si="72"/>
        <v>#REF!</v>
      </c>
      <c r="O375" s="197" t="e">
        <f t="shared" ca="1" si="73"/>
        <v>#REF!</v>
      </c>
      <c r="P375" s="198" t="e">
        <f t="shared" ca="1" si="74"/>
        <v>#REF!</v>
      </c>
      <c r="Q375" s="198" t="e">
        <f t="shared" ca="1" si="75"/>
        <v>#REF!</v>
      </c>
      <c r="R375" s="197" t="e">
        <f t="shared" ca="1" si="76"/>
        <v>#REF!</v>
      </c>
      <c r="S375" s="198" t="e">
        <f t="shared" ca="1" si="77"/>
        <v>#REF!</v>
      </c>
      <c r="T375" s="198" t="e">
        <f t="shared" ca="1" si="78"/>
        <v>#REF!</v>
      </c>
      <c r="U375" s="198" t="e">
        <f t="shared" ca="1" si="79"/>
        <v>#REF!</v>
      </c>
      <c r="V375" s="197" t="e">
        <f t="shared" ca="1" si="80"/>
        <v>#REF!</v>
      </c>
      <c r="W375" s="198" t="e">
        <f t="shared" ca="1" si="81"/>
        <v>#REF!</v>
      </c>
      <c r="X375" s="289"/>
      <c r="Y375" s="289"/>
      <c r="Z375" s="289"/>
      <c r="AA375" s="287"/>
      <c r="AB375" s="289"/>
      <c r="AC375" s="289"/>
      <c r="AD375" s="277"/>
    </row>
    <row r="376" spans="1:30" hidden="1" x14ac:dyDescent="0.25">
      <c r="A376" s="136">
        <v>368</v>
      </c>
      <c r="B376" s="158" t="e">
        <f t="shared" ca="1" si="67"/>
        <v>#REF!</v>
      </c>
      <c r="C376" s="158" t="e">
        <f t="shared" ca="1" si="68"/>
        <v>#REF!</v>
      </c>
      <c r="D376" s="282"/>
      <c r="E376" s="270"/>
      <c r="F376" s="270" t="e">
        <f t="shared" ca="1" si="69"/>
        <v>#REF!</v>
      </c>
      <c r="G376" s="268"/>
      <c r="H376" s="268"/>
      <c r="I376" s="268" t="e">
        <f t="shared" ca="1" si="70"/>
        <v>#REF!</v>
      </c>
      <c r="J376" s="271"/>
      <c r="K376" s="271"/>
      <c r="L376" s="271" t="e">
        <f t="shared" ca="1" si="82"/>
        <v>#REF!</v>
      </c>
      <c r="M376" s="143" t="e">
        <f t="shared" ca="1" si="71"/>
        <v>#REF!</v>
      </c>
      <c r="N376" s="198" t="e">
        <f t="shared" ca="1" si="72"/>
        <v>#REF!</v>
      </c>
      <c r="O376" s="197" t="e">
        <f t="shared" ca="1" si="73"/>
        <v>#REF!</v>
      </c>
      <c r="P376" s="198" t="e">
        <f t="shared" ca="1" si="74"/>
        <v>#REF!</v>
      </c>
      <c r="Q376" s="198" t="e">
        <f t="shared" ca="1" si="75"/>
        <v>#REF!</v>
      </c>
      <c r="R376" s="197" t="e">
        <f t="shared" ca="1" si="76"/>
        <v>#REF!</v>
      </c>
      <c r="S376" s="198" t="e">
        <f t="shared" ca="1" si="77"/>
        <v>#REF!</v>
      </c>
      <c r="T376" s="198" t="e">
        <f t="shared" ca="1" si="78"/>
        <v>#REF!</v>
      </c>
      <c r="U376" s="198" t="e">
        <f t="shared" ca="1" si="79"/>
        <v>#REF!</v>
      </c>
      <c r="V376" s="197" t="e">
        <f t="shared" ca="1" si="80"/>
        <v>#REF!</v>
      </c>
      <c r="W376" s="198" t="e">
        <f t="shared" ca="1" si="81"/>
        <v>#REF!</v>
      </c>
      <c r="X376" s="289"/>
      <c r="Y376" s="289"/>
      <c r="Z376" s="289"/>
      <c r="AA376" s="287"/>
      <c r="AB376" s="289"/>
      <c r="AC376" s="289"/>
      <c r="AD376" s="277"/>
    </row>
    <row r="377" spans="1:30" hidden="1" x14ac:dyDescent="0.25">
      <c r="A377" s="136">
        <v>369</v>
      </c>
      <c r="B377" s="158" t="e">
        <f t="shared" ca="1" si="67"/>
        <v>#REF!</v>
      </c>
      <c r="C377" s="158" t="e">
        <f t="shared" ca="1" si="68"/>
        <v>#REF!</v>
      </c>
      <c r="D377" s="282"/>
      <c r="E377" s="270"/>
      <c r="F377" s="270" t="e">
        <f t="shared" ca="1" si="69"/>
        <v>#REF!</v>
      </c>
      <c r="G377" s="268"/>
      <c r="H377" s="268"/>
      <c r="I377" s="268" t="e">
        <f t="shared" ca="1" si="70"/>
        <v>#REF!</v>
      </c>
      <c r="J377" s="271"/>
      <c r="K377" s="271"/>
      <c r="L377" s="271" t="e">
        <f t="shared" ca="1" si="82"/>
        <v>#REF!</v>
      </c>
      <c r="M377" s="143" t="e">
        <f t="shared" ca="1" si="71"/>
        <v>#REF!</v>
      </c>
      <c r="N377" s="198" t="e">
        <f t="shared" ca="1" si="72"/>
        <v>#REF!</v>
      </c>
      <c r="O377" s="197" t="e">
        <f t="shared" ca="1" si="73"/>
        <v>#REF!</v>
      </c>
      <c r="P377" s="198" t="e">
        <f t="shared" ca="1" si="74"/>
        <v>#REF!</v>
      </c>
      <c r="Q377" s="198" t="e">
        <f t="shared" ca="1" si="75"/>
        <v>#REF!</v>
      </c>
      <c r="R377" s="197" t="e">
        <f t="shared" ca="1" si="76"/>
        <v>#REF!</v>
      </c>
      <c r="S377" s="198" t="e">
        <f t="shared" ca="1" si="77"/>
        <v>#REF!</v>
      </c>
      <c r="T377" s="198" t="e">
        <f t="shared" ca="1" si="78"/>
        <v>#REF!</v>
      </c>
      <c r="U377" s="198" t="e">
        <f t="shared" ca="1" si="79"/>
        <v>#REF!</v>
      </c>
      <c r="V377" s="197" t="e">
        <f t="shared" ca="1" si="80"/>
        <v>#REF!</v>
      </c>
      <c r="W377" s="198" t="e">
        <f t="shared" ca="1" si="81"/>
        <v>#REF!</v>
      </c>
      <c r="X377" s="289"/>
      <c r="Y377" s="289"/>
      <c r="Z377" s="289"/>
      <c r="AA377" s="287"/>
      <c r="AB377" s="289"/>
      <c r="AC377" s="289"/>
      <c r="AD377" s="277"/>
    </row>
    <row r="378" spans="1:30" hidden="1" x14ac:dyDescent="0.25">
      <c r="A378" s="136">
        <v>370</v>
      </c>
      <c r="B378" s="158" t="e">
        <f t="shared" ca="1" si="67"/>
        <v>#REF!</v>
      </c>
      <c r="C378" s="158" t="e">
        <f t="shared" ca="1" si="68"/>
        <v>#REF!</v>
      </c>
      <c r="D378" s="282"/>
      <c r="E378" s="270"/>
      <c r="F378" s="270" t="e">
        <f t="shared" ca="1" si="69"/>
        <v>#REF!</v>
      </c>
      <c r="G378" s="268"/>
      <c r="H378" s="268"/>
      <c r="I378" s="268" t="e">
        <f t="shared" ca="1" si="70"/>
        <v>#REF!</v>
      </c>
      <c r="J378" s="271"/>
      <c r="K378" s="271"/>
      <c r="L378" s="271" t="e">
        <f t="shared" ca="1" si="82"/>
        <v>#REF!</v>
      </c>
      <c r="M378" s="143" t="e">
        <f t="shared" ca="1" si="71"/>
        <v>#REF!</v>
      </c>
      <c r="N378" s="198" t="e">
        <f t="shared" ca="1" si="72"/>
        <v>#REF!</v>
      </c>
      <c r="O378" s="197" t="e">
        <f t="shared" ca="1" si="73"/>
        <v>#REF!</v>
      </c>
      <c r="P378" s="198" t="e">
        <f t="shared" ca="1" si="74"/>
        <v>#REF!</v>
      </c>
      <c r="Q378" s="198" t="e">
        <f t="shared" ca="1" si="75"/>
        <v>#REF!</v>
      </c>
      <c r="R378" s="197" t="e">
        <f t="shared" ca="1" si="76"/>
        <v>#REF!</v>
      </c>
      <c r="S378" s="198" t="e">
        <f t="shared" ca="1" si="77"/>
        <v>#REF!</v>
      </c>
      <c r="T378" s="198" t="e">
        <f t="shared" ca="1" si="78"/>
        <v>#REF!</v>
      </c>
      <c r="U378" s="198" t="e">
        <f t="shared" ca="1" si="79"/>
        <v>#REF!</v>
      </c>
      <c r="V378" s="197" t="e">
        <f t="shared" ca="1" si="80"/>
        <v>#REF!</v>
      </c>
      <c r="W378" s="198" t="e">
        <f t="shared" ca="1" si="81"/>
        <v>#REF!</v>
      </c>
      <c r="X378" s="289"/>
      <c r="Y378" s="289"/>
      <c r="Z378" s="289"/>
      <c r="AA378" s="287"/>
      <c r="AB378" s="289"/>
      <c r="AC378" s="289"/>
      <c r="AD378" s="277"/>
    </row>
    <row r="379" spans="1:30" hidden="1" x14ac:dyDescent="0.25">
      <c r="A379" s="136">
        <v>371</v>
      </c>
      <c r="B379" s="158" t="e">
        <f t="shared" ca="1" si="67"/>
        <v>#REF!</v>
      </c>
      <c r="C379" s="158" t="e">
        <f t="shared" ca="1" si="68"/>
        <v>#REF!</v>
      </c>
      <c r="D379" s="282"/>
      <c r="E379" s="270"/>
      <c r="F379" s="270" t="e">
        <f t="shared" ca="1" si="69"/>
        <v>#REF!</v>
      </c>
      <c r="G379" s="268"/>
      <c r="H379" s="268"/>
      <c r="I379" s="268" t="e">
        <f t="shared" ca="1" si="70"/>
        <v>#REF!</v>
      </c>
      <c r="J379" s="271"/>
      <c r="K379" s="271"/>
      <c r="L379" s="271" t="e">
        <f t="shared" ca="1" si="82"/>
        <v>#REF!</v>
      </c>
      <c r="M379" s="143" t="e">
        <f t="shared" ca="1" si="71"/>
        <v>#REF!</v>
      </c>
      <c r="N379" s="198" t="e">
        <f t="shared" ca="1" si="72"/>
        <v>#REF!</v>
      </c>
      <c r="O379" s="197" t="e">
        <f t="shared" ca="1" si="73"/>
        <v>#REF!</v>
      </c>
      <c r="P379" s="198" t="e">
        <f t="shared" ca="1" si="74"/>
        <v>#REF!</v>
      </c>
      <c r="Q379" s="198" t="e">
        <f t="shared" ca="1" si="75"/>
        <v>#REF!</v>
      </c>
      <c r="R379" s="197" t="e">
        <f t="shared" ca="1" si="76"/>
        <v>#REF!</v>
      </c>
      <c r="S379" s="198" t="e">
        <f t="shared" ca="1" si="77"/>
        <v>#REF!</v>
      </c>
      <c r="T379" s="198" t="e">
        <f t="shared" ca="1" si="78"/>
        <v>#REF!</v>
      </c>
      <c r="U379" s="198" t="e">
        <f t="shared" ca="1" si="79"/>
        <v>#REF!</v>
      </c>
      <c r="V379" s="197" t="e">
        <f t="shared" ca="1" si="80"/>
        <v>#REF!</v>
      </c>
      <c r="W379" s="198" t="e">
        <f t="shared" ca="1" si="81"/>
        <v>#REF!</v>
      </c>
      <c r="X379" s="289"/>
      <c r="Y379" s="289"/>
      <c r="Z379" s="289"/>
      <c r="AA379" s="287"/>
      <c r="AB379" s="289"/>
      <c r="AC379" s="289"/>
      <c r="AD379" s="277"/>
    </row>
    <row r="380" spans="1:30" hidden="1" x14ac:dyDescent="0.25">
      <c r="A380" s="136">
        <v>372</v>
      </c>
      <c r="B380" s="158" t="e">
        <f t="shared" ca="1" si="67"/>
        <v>#REF!</v>
      </c>
      <c r="C380" s="158" t="e">
        <f t="shared" ca="1" si="68"/>
        <v>#REF!</v>
      </c>
      <c r="D380" s="282"/>
      <c r="E380" s="270"/>
      <c r="F380" s="270" t="e">
        <f t="shared" ca="1" si="69"/>
        <v>#REF!</v>
      </c>
      <c r="G380" s="268"/>
      <c r="H380" s="268"/>
      <c r="I380" s="268" t="e">
        <f t="shared" ca="1" si="70"/>
        <v>#REF!</v>
      </c>
      <c r="J380" s="271"/>
      <c r="K380" s="271"/>
      <c r="L380" s="271" t="e">
        <f t="shared" ca="1" si="82"/>
        <v>#REF!</v>
      </c>
      <c r="M380" s="143" t="e">
        <f t="shared" ca="1" si="71"/>
        <v>#REF!</v>
      </c>
      <c r="N380" s="198" t="e">
        <f t="shared" ca="1" si="72"/>
        <v>#REF!</v>
      </c>
      <c r="O380" s="197" t="e">
        <f t="shared" ca="1" si="73"/>
        <v>#REF!</v>
      </c>
      <c r="P380" s="198" t="e">
        <f t="shared" ca="1" si="74"/>
        <v>#REF!</v>
      </c>
      <c r="Q380" s="198" t="e">
        <f t="shared" ca="1" si="75"/>
        <v>#REF!</v>
      </c>
      <c r="R380" s="197" t="e">
        <f t="shared" ca="1" si="76"/>
        <v>#REF!</v>
      </c>
      <c r="S380" s="198" t="e">
        <f t="shared" ca="1" si="77"/>
        <v>#REF!</v>
      </c>
      <c r="T380" s="198" t="e">
        <f t="shared" ca="1" si="78"/>
        <v>#REF!</v>
      </c>
      <c r="U380" s="198" t="e">
        <f t="shared" ca="1" si="79"/>
        <v>#REF!</v>
      </c>
      <c r="V380" s="197" t="e">
        <f t="shared" ca="1" si="80"/>
        <v>#REF!</v>
      </c>
      <c r="W380" s="198" t="e">
        <f t="shared" ca="1" si="81"/>
        <v>#REF!</v>
      </c>
      <c r="X380" s="289"/>
      <c r="Y380" s="289"/>
      <c r="Z380" s="289"/>
      <c r="AA380" s="287"/>
      <c r="AB380" s="289"/>
      <c r="AC380" s="289"/>
      <c r="AD380" s="277"/>
    </row>
    <row r="381" spans="1:30" hidden="1" x14ac:dyDescent="0.25">
      <c r="A381" s="136">
        <v>373</v>
      </c>
      <c r="B381" s="158" t="e">
        <f t="shared" ca="1" si="67"/>
        <v>#REF!</v>
      </c>
      <c r="C381" s="158" t="e">
        <f t="shared" ca="1" si="68"/>
        <v>#REF!</v>
      </c>
      <c r="D381" s="282"/>
      <c r="E381" s="270"/>
      <c r="F381" s="270" t="e">
        <f t="shared" ca="1" si="69"/>
        <v>#REF!</v>
      </c>
      <c r="G381" s="268"/>
      <c r="H381" s="268"/>
      <c r="I381" s="268" t="e">
        <f t="shared" ca="1" si="70"/>
        <v>#REF!</v>
      </c>
      <c r="J381" s="271"/>
      <c r="K381" s="271"/>
      <c r="L381" s="271" t="e">
        <f t="shared" ca="1" si="82"/>
        <v>#REF!</v>
      </c>
      <c r="M381" s="143" t="e">
        <f t="shared" ca="1" si="71"/>
        <v>#REF!</v>
      </c>
      <c r="N381" s="198" t="e">
        <f t="shared" ca="1" si="72"/>
        <v>#REF!</v>
      </c>
      <c r="O381" s="197" t="e">
        <f t="shared" ca="1" si="73"/>
        <v>#REF!</v>
      </c>
      <c r="P381" s="198" t="e">
        <f t="shared" ca="1" si="74"/>
        <v>#REF!</v>
      </c>
      <c r="Q381" s="198" t="e">
        <f t="shared" ca="1" si="75"/>
        <v>#REF!</v>
      </c>
      <c r="R381" s="197" t="e">
        <f t="shared" ca="1" si="76"/>
        <v>#REF!</v>
      </c>
      <c r="S381" s="198" t="e">
        <f t="shared" ca="1" si="77"/>
        <v>#REF!</v>
      </c>
      <c r="T381" s="198" t="e">
        <f t="shared" ca="1" si="78"/>
        <v>#REF!</v>
      </c>
      <c r="U381" s="198" t="e">
        <f t="shared" ca="1" si="79"/>
        <v>#REF!</v>
      </c>
      <c r="V381" s="197" t="e">
        <f t="shared" ca="1" si="80"/>
        <v>#REF!</v>
      </c>
      <c r="W381" s="198" t="e">
        <f t="shared" ca="1" si="81"/>
        <v>#REF!</v>
      </c>
      <c r="X381" s="289"/>
      <c r="Y381" s="289"/>
      <c r="Z381" s="289"/>
      <c r="AA381" s="287"/>
      <c r="AB381" s="289"/>
      <c r="AC381" s="289"/>
      <c r="AD381" s="277"/>
    </row>
    <row r="382" spans="1:30" hidden="1" x14ac:dyDescent="0.25">
      <c r="A382" s="136">
        <v>374</v>
      </c>
      <c r="B382" s="158" t="e">
        <f t="shared" ca="1" si="67"/>
        <v>#REF!</v>
      </c>
      <c r="C382" s="158" t="e">
        <f t="shared" ca="1" si="68"/>
        <v>#REF!</v>
      </c>
      <c r="D382" s="282"/>
      <c r="E382" s="270"/>
      <c r="F382" s="270" t="e">
        <f t="shared" ca="1" si="69"/>
        <v>#REF!</v>
      </c>
      <c r="G382" s="268"/>
      <c r="H382" s="268"/>
      <c r="I382" s="268" t="e">
        <f t="shared" ca="1" si="70"/>
        <v>#REF!</v>
      </c>
      <c r="J382" s="271"/>
      <c r="K382" s="271"/>
      <c r="L382" s="271" t="e">
        <f t="shared" ca="1" si="82"/>
        <v>#REF!</v>
      </c>
      <c r="M382" s="143" t="e">
        <f t="shared" ca="1" si="71"/>
        <v>#REF!</v>
      </c>
      <c r="N382" s="198" t="e">
        <f t="shared" ca="1" si="72"/>
        <v>#REF!</v>
      </c>
      <c r="O382" s="197" t="e">
        <f t="shared" ca="1" si="73"/>
        <v>#REF!</v>
      </c>
      <c r="P382" s="198" t="e">
        <f t="shared" ca="1" si="74"/>
        <v>#REF!</v>
      </c>
      <c r="Q382" s="198" t="e">
        <f t="shared" ca="1" si="75"/>
        <v>#REF!</v>
      </c>
      <c r="R382" s="197" t="e">
        <f t="shared" ca="1" si="76"/>
        <v>#REF!</v>
      </c>
      <c r="S382" s="198" t="e">
        <f t="shared" ca="1" si="77"/>
        <v>#REF!</v>
      </c>
      <c r="T382" s="198" t="e">
        <f t="shared" ca="1" si="78"/>
        <v>#REF!</v>
      </c>
      <c r="U382" s="198" t="e">
        <f t="shared" ca="1" si="79"/>
        <v>#REF!</v>
      </c>
      <c r="V382" s="197" t="e">
        <f t="shared" ca="1" si="80"/>
        <v>#REF!</v>
      </c>
      <c r="W382" s="198" t="e">
        <f t="shared" ca="1" si="81"/>
        <v>#REF!</v>
      </c>
      <c r="X382" s="289"/>
      <c r="Y382" s="289"/>
      <c r="Z382" s="289"/>
      <c r="AA382" s="287"/>
      <c r="AB382" s="289"/>
      <c r="AC382" s="289"/>
      <c r="AD382" s="277"/>
    </row>
    <row r="383" spans="1:30" hidden="1" x14ac:dyDescent="0.25">
      <c r="A383" s="136">
        <v>375</v>
      </c>
      <c r="B383" s="158" t="e">
        <f t="shared" ca="1" si="67"/>
        <v>#REF!</v>
      </c>
      <c r="C383" s="158" t="e">
        <f t="shared" ca="1" si="68"/>
        <v>#REF!</v>
      </c>
      <c r="D383" s="282"/>
      <c r="E383" s="270"/>
      <c r="F383" s="270" t="e">
        <f t="shared" ca="1" si="69"/>
        <v>#REF!</v>
      </c>
      <c r="G383" s="268"/>
      <c r="H383" s="268"/>
      <c r="I383" s="268" t="e">
        <f t="shared" ca="1" si="70"/>
        <v>#REF!</v>
      </c>
      <c r="J383" s="271"/>
      <c r="K383" s="271"/>
      <c r="L383" s="271" t="e">
        <f t="shared" ca="1" si="82"/>
        <v>#REF!</v>
      </c>
      <c r="M383" s="143" t="e">
        <f t="shared" ca="1" si="71"/>
        <v>#REF!</v>
      </c>
      <c r="N383" s="198" t="e">
        <f t="shared" ca="1" si="72"/>
        <v>#REF!</v>
      </c>
      <c r="O383" s="197" t="e">
        <f t="shared" ca="1" si="73"/>
        <v>#REF!</v>
      </c>
      <c r="P383" s="198" t="e">
        <f t="shared" ca="1" si="74"/>
        <v>#REF!</v>
      </c>
      <c r="Q383" s="198" t="e">
        <f t="shared" ca="1" si="75"/>
        <v>#REF!</v>
      </c>
      <c r="R383" s="197" t="e">
        <f t="shared" ca="1" si="76"/>
        <v>#REF!</v>
      </c>
      <c r="S383" s="198" t="e">
        <f t="shared" ca="1" si="77"/>
        <v>#REF!</v>
      </c>
      <c r="T383" s="198" t="e">
        <f t="shared" ca="1" si="78"/>
        <v>#REF!</v>
      </c>
      <c r="U383" s="198" t="e">
        <f t="shared" ca="1" si="79"/>
        <v>#REF!</v>
      </c>
      <c r="V383" s="197" t="e">
        <f t="shared" ca="1" si="80"/>
        <v>#REF!</v>
      </c>
      <c r="W383" s="198" t="e">
        <f t="shared" ca="1" si="81"/>
        <v>#REF!</v>
      </c>
      <c r="X383" s="289"/>
      <c r="Y383" s="289"/>
      <c r="Z383" s="289"/>
      <c r="AA383" s="287"/>
      <c r="AB383" s="289"/>
      <c r="AC383" s="289"/>
      <c r="AD383" s="277"/>
    </row>
    <row r="384" spans="1:30" hidden="1" x14ac:dyDescent="0.25">
      <c r="A384" s="136">
        <v>376</v>
      </c>
      <c r="B384" s="158" t="e">
        <f t="shared" ca="1" si="67"/>
        <v>#REF!</v>
      </c>
      <c r="C384" s="158" t="e">
        <f t="shared" ca="1" si="68"/>
        <v>#REF!</v>
      </c>
      <c r="D384" s="282"/>
      <c r="E384" s="270"/>
      <c r="F384" s="270" t="e">
        <f t="shared" ca="1" si="69"/>
        <v>#REF!</v>
      </c>
      <c r="G384" s="268"/>
      <c r="H384" s="268"/>
      <c r="I384" s="268" t="e">
        <f t="shared" ca="1" si="70"/>
        <v>#REF!</v>
      </c>
      <c r="J384" s="271"/>
      <c r="K384" s="271"/>
      <c r="L384" s="271" t="e">
        <f t="shared" ca="1" si="82"/>
        <v>#REF!</v>
      </c>
      <c r="M384" s="143" t="e">
        <f t="shared" ca="1" si="71"/>
        <v>#REF!</v>
      </c>
      <c r="N384" s="198" t="e">
        <f t="shared" ca="1" si="72"/>
        <v>#REF!</v>
      </c>
      <c r="O384" s="197" t="e">
        <f t="shared" ca="1" si="73"/>
        <v>#REF!</v>
      </c>
      <c r="P384" s="198" t="e">
        <f t="shared" ca="1" si="74"/>
        <v>#REF!</v>
      </c>
      <c r="Q384" s="198" t="e">
        <f t="shared" ca="1" si="75"/>
        <v>#REF!</v>
      </c>
      <c r="R384" s="197" t="e">
        <f t="shared" ca="1" si="76"/>
        <v>#REF!</v>
      </c>
      <c r="S384" s="198" t="e">
        <f t="shared" ca="1" si="77"/>
        <v>#REF!</v>
      </c>
      <c r="T384" s="198" t="e">
        <f t="shared" ca="1" si="78"/>
        <v>#REF!</v>
      </c>
      <c r="U384" s="198" t="e">
        <f t="shared" ca="1" si="79"/>
        <v>#REF!</v>
      </c>
      <c r="V384" s="197" t="e">
        <f t="shared" ca="1" si="80"/>
        <v>#REF!</v>
      </c>
      <c r="W384" s="198" t="e">
        <f t="shared" ca="1" si="81"/>
        <v>#REF!</v>
      </c>
      <c r="X384" s="289"/>
      <c r="Y384" s="289"/>
      <c r="Z384" s="289"/>
      <c r="AA384" s="287"/>
      <c r="AB384" s="289"/>
      <c r="AC384" s="289"/>
      <c r="AD384" s="277"/>
    </row>
    <row r="385" spans="1:30" hidden="1" x14ac:dyDescent="0.25">
      <c r="A385" s="136">
        <v>377</v>
      </c>
      <c r="B385" s="158" t="e">
        <f t="shared" ca="1" si="67"/>
        <v>#REF!</v>
      </c>
      <c r="C385" s="158" t="e">
        <f t="shared" ca="1" si="68"/>
        <v>#REF!</v>
      </c>
      <c r="D385" s="282"/>
      <c r="E385" s="270"/>
      <c r="F385" s="270" t="e">
        <f t="shared" ca="1" si="69"/>
        <v>#REF!</v>
      </c>
      <c r="G385" s="268"/>
      <c r="H385" s="268"/>
      <c r="I385" s="268" t="e">
        <f t="shared" ca="1" si="70"/>
        <v>#REF!</v>
      </c>
      <c r="J385" s="271"/>
      <c r="K385" s="271"/>
      <c r="L385" s="271" t="e">
        <f t="shared" ca="1" si="82"/>
        <v>#REF!</v>
      </c>
      <c r="M385" s="143" t="e">
        <f t="shared" ca="1" si="71"/>
        <v>#REF!</v>
      </c>
      <c r="N385" s="198" t="e">
        <f t="shared" ca="1" si="72"/>
        <v>#REF!</v>
      </c>
      <c r="O385" s="197" t="e">
        <f t="shared" ca="1" si="73"/>
        <v>#REF!</v>
      </c>
      <c r="P385" s="198" t="e">
        <f t="shared" ca="1" si="74"/>
        <v>#REF!</v>
      </c>
      <c r="Q385" s="198" t="e">
        <f t="shared" ca="1" si="75"/>
        <v>#REF!</v>
      </c>
      <c r="R385" s="197" t="e">
        <f t="shared" ca="1" si="76"/>
        <v>#REF!</v>
      </c>
      <c r="S385" s="198" t="e">
        <f t="shared" ca="1" si="77"/>
        <v>#REF!</v>
      </c>
      <c r="T385" s="198" t="e">
        <f t="shared" ca="1" si="78"/>
        <v>#REF!</v>
      </c>
      <c r="U385" s="198" t="e">
        <f t="shared" ca="1" si="79"/>
        <v>#REF!</v>
      </c>
      <c r="V385" s="197" t="e">
        <f t="shared" ca="1" si="80"/>
        <v>#REF!</v>
      </c>
      <c r="W385" s="198" t="e">
        <f t="shared" ca="1" si="81"/>
        <v>#REF!</v>
      </c>
      <c r="X385" s="289"/>
      <c r="Y385" s="289"/>
      <c r="Z385" s="289"/>
      <c r="AA385" s="287"/>
      <c r="AB385" s="289"/>
      <c r="AC385" s="289"/>
      <c r="AD385" s="277"/>
    </row>
    <row r="386" spans="1:30" hidden="1" x14ac:dyDescent="0.25">
      <c r="A386" s="136">
        <v>378</v>
      </c>
      <c r="B386" s="158" t="e">
        <f t="shared" ca="1" si="67"/>
        <v>#REF!</v>
      </c>
      <c r="C386" s="158" t="e">
        <f t="shared" ca="1" si="68"/>
        <v>#REF!</v>
      </c>
      <c r="D386" s="282"/>
      <c r="E386" s="270"/>
      <c r="F386" s="270" t="e">
        <f t="shared" ca="1" si="69"/>
        <v>#REF!</v>
      </c>
      <c r="G386" s="268"/>
      <c r="H386" s="268"/>
      <c r="I386" s="268" t="e">
        <f t="shared" ca="1" si="70"/>
        <v>#REF!</v>
      </c>
      <c r="J386" s="271"/>
      <c r="K386" s="271"/>
      <c r="L386" s="271" t="e">
        <f t="shared" ca="1" si="82"/>
        <v>#REF!</v>
      </c>
      <c r="M386" s="143" t="e">
        <f t="shared" ca="1" si="71"/>
        <v>#REF!</v>
      </c>
      <c r="N386" s="198" t="e">
        <f t="shared" ca="1" si="72"/>
        <v>#REF!</v>
      </c>
      <c r="O386" s="197" t="e">
        <f t="shared" ca="1" si="73"/>
        <v>#REF!</v>
      </c>
      <c r="P386" s="198" t="e">
        <f t="shared" ca="1" si="74"/>
        <v>#REF!</v>
      </c>
      <c r="Q386" s="198" t="e">
        <f t="shared" ca="1" si="75"/>
        <v>#REF!</v>
      </c>
      <c r="R386" s="197" t="e">
        <f t="shared" ca="1" si="76"/>
        <v>#REF!</v>
      </c>
      <c r="S386" s="198" t="e">
        <f t="shared" ca="1" si="77"/>
        <v>#REF!</v>
      </c>
      <c r="T386" s="198" t="e">
        <f t="shared" ca="1" si="78"/>
        <v>#REF!</v>
      </c>
      <c r="U386" s="198" t="e">
        <f t="shared" ca="1" si="79"/>
        <v>#REF!</v>
      </c>
      <c r="V386" s="197" t="e">
        <f t="shared" ca="1" si="80"/>
        <v>#REF!</v>
      </c>
      <c r="W386" s="198" t="e">
        <f t="shared" ca="1" si="81"/>
        <v>#REF!</v>
      </c>
      <c r="X386" s="289"/>
      <c r="Y386" s="289"/>
      <c r="Z386" s="289"/>
      <c r="AA386" s="287"/>
      <c r="AB386" s="289"/>
      <c r="AC386" s="289"/>
      <c r="AD386" s="277"/>
    </row>
    <row r="387" spans="1:30" hidden="1" x14ac:dyDescent="0.25">
      <c r="A387" s="136">
        <v>379</v>
      </c>
      <c r="B387" s="158" t="e">
        <f t="shared" ca="1" si="67"/>
        <v>#REF!</v>
      </c>
      <c r="C387" s="158" t="e">
        <f t="shared" ca="1" si="68"/>
        <v>#REF!</v>
      </c>
      <c r="D387" s="282"/>
      <c r="E387" s="270"/>
      <c r="F387" s="270" t="e">
        <f t="shared" ca="1" si="69"/>
        <v>#REF!</v>
      </c>
      <c r="G387" s="268"/>
      <c r="H387" s="268"/>
      <c r="I387" s="268" t="e">
        <f t="shared" ca="1" si="70"/>
        <v>#REF!</v>
      </c>
      <c r="J387" s="271"/>
      <c r="K387" s="271"/>
      <c r="L387" s="271" t="e">
        <f t="shared" ca="1" si="82"/>
        <v>#REF!</v>
      </c>
      <c r="M387" s="143" t="e">
        <f t="shared" ca="1" si="71"/>
        <v>#REF!</v>
      </c>
      <c r="N387" s="198" t="e">
        <f t="shared" ca="1" si="72"/>
        <v>#REF!</v>
      </c>
      <c r="O387" s="197" t="e">
        <f t="shared" ca="1" si="73"/>
        <v>#REF!</v>
      </c>
      <c r="P387" s="198" t="e">
        <f t="shared" ca="1" si="74"/>
        <v>#REF!</v>
      </c>
      <c r="Q387" s="198" t="e">
        <f t="shared" ca="1" si="75"/>
        <v>#REF!</v>
      </c>
      <c r="R387" s="197" t="e">
        <f t="shared" ca="1" si="76"/>
        <v>#REF!</v>
      </c>
      <c r="S387" s="198" t="e">
        <f t="shared" ca="1" si="77"/>
        <v>#REF!</v>
      </c>
      <c r="T387" s="198" t="e">
        <f t="shared" ca="1" si="78"/>
        <v>#REF!</v>
      </c>
      <c r="U387" s="198" t="e">
        <f t="shared" ca="1" si="79"/>
        <v>#REF!</v>
      </c>
      <c r="V387" s="197" t="e">
        <f t="shared" ca="1" si="80"/>
        <v>#REF!</v>
      </c>
      <c r="W387" s="198" t="e">
        <f t="shared" ca="1" si="81"/>
        <v>#REF!</v>
      </c>
      <c r="X387" s="289"/>
      <c r="Y387" s="289"/>
      <c r="Z387" s="289"/>
      <c r="AA387" s="287"/>
      <c r="AB387" s="289"/>
      <c r="AC387" s="289"/>
      <c r="AD387" s="277"/>
    </row>
    <row r="388" spans="1:30" hidden="1" x14ac:dyDescent="0.25">
      <c r="A388" s="136">
        <v>380</v>
      </c>
      <c r="B388" s="158" t="e">
        <f t="shared" ca="1" si="67"/>
        <v>#REF!</v>
      </c>
      <c r="C388" s="158" t="e">
        <f t="shared" ca="1" si="68"/>
        <v>#REF!</v>
      </c>
      <c r="D388" s="282"/>
      <c r="E388" s="270"/>
      <c r="F388" s="270" t="e">
        <f t="shared" ca="1" si="69"/>
        <v>#REF!</v>
      </c>
      <c r="G388" s="268"/>
      <c r="H388" s="268"/>
      <c r="I388" s="268" t="e">
        <f t="shared" ca="1" si="70"/>
        <v>#REF!</v>
      </c>
      <c r="J388" s="271"/>
      <c r="K388" s="271"/>
      <c r="L388" s="271" t="e">
        <f t="shared" ca="1" si="82"/>
        <v>#REF!</v>
      </c>
      <c r="M388" s="143" t="e">
        <f t="shared" ca="1" si="71"/>
        <v>#REF!</v>
      </c>
      <c r="N388" s="198" t="e">
        <f t="shared" ca="1" si="72"/>
        <v>#REF!</v>
      </c>
      <c r="O388" s="197" t="e">
        <f t="shared" ca="1" si="73"/>
        <v>#REF!</v>
      </c>
      <c r="P388" s="198" t="e">
        <f t="shared" ca="1" si="74"/>
        <v>#REF!</v>
      </c>
      <c r="Q388" s="198" t="e">
        <f t="shared" ca="1" si="75"/>
        <v>#REF!</v>
      </c>
      <c r="R388" s="197" t="e">
        <f t="shared" ca="1" si="76"/>
        <v>#REF!</v>
      </c>
      <c r="S388" s="198" t="e">
        <f t="shared" ca="1" si="77"/>
        <v>#REF!</v>
      </c>
      <c r="T388" s="198" t="e">
        <f t="shared" ca="1" si="78"/>
        <v>#REF!</v>
      </c>
      <c r="U388" s="198" t="e">
        <f t="shared" ca="1" si="79"/>
        <v>#REF!</v>
      </c>
      <c r="V388" s="197" t="e">
        <f t="shared" ca="1" si="80"/>
        <v>#REF!</v>
      </c>
      <c r="W388" s="198" t="e">
        <f t="shared" ca="1" si="81"/>
        <v>#REF!</v>
      </c>
      <c r="X388" s="289"/>
      <c r="Y388" s="289"/>
      <c r="Z388" s="289"/>
      <c r="AA388" s="287"/>
      <c r="AB388" s="289"/>
      <c r="AC388" s="289"/>
      <c r="AD388" s="277"/>
    </row>
    <row r="389" spans="1:30" hidden="1" x14ac:dyDescent="0.25">
      <c r="A389" s="136">
        <v>381</v>
      </c>
      <c r="B389" s="158" t="e">
        <f t="shared" ca="1" si="67"/>
        <v>#REF!</v>
      </c>
      <c r="C389" s="158" t="e">
        <f t="shared" ca="1" si="68"/>
        <v>#REF!</v>
      </c>
      <c r="D389" s="282"/>
      <c r="E389" s="270"/>
      <c r="F389" s="270" t="e">
        <f t="shared" ca="1" si="69"/>
        <v>#REF!</v>
      </c>
      <c r="G389" s="268"/>
      <c r="H389" s="268"/>
      <c r="I389" s="268" t="e">
        <f t="shared" ca="1" si="70"/>
        <v>#REF!</v>
      </c>
      <c r="J389" s="271"/>
      <c r="K389" s="271"/>
      <c r="L389" s="271" t="e">
        <f t="shared" ca="1" si="82"/>
        <v>#REF!</v>
      </c>
      <c r="M389" s="143" t="e">
        <f t="shared" ca="1" si="71"/>
        <v>#REF!</v>
      </c>
      <c r="N389" s="198" t="e">
        <f t="shared" ca="1" si="72"/>
        <v>#REF!</v>
      </c>
      <c r="O389" s="197" t="e">
        <f t="shared" ca="1" si="73"/>
        <v>#REF!</v>
      </c>
      <c r="P389" s="198" t="e">
        <f t="shared" ca="1" si="74"/>
        <v>#REF!</v>
      </c>
      <c r="Q389" s="198" t="e">
        <f t="shared" ca="1" si="75"/>
        <v>#REF!</v>
      </c>
      <c r="R389" s="197" t="e">
        <f t="shared" ca="1" si="76"/>
        <v>#REF!</v>
      </c>
      <c r="S389" s="198" t="e">
        <f t="shared" ca="1" si="77"/>
        <v>#REF!</v>
      </c>
      <c r="T389" s="198" t="e">
        <f t="shared" ca="1" si="78"/>
        <v>#REF!</v>
      </c>
      <c r="U389" s="198" t="e">
        <f t="shared" ca="1" si="79"/>
        <v>#REF!</v>
      </c>
      <c r="V389" s="197" t="e">
        <f t="shared" ca="1" si="80"/>
        <v>#REF!</v>
      </c>
      <c r="W389" s="198" t="e">
        <f t="shared" ca="1" si="81"/>
        <v>#REF!</v>
      </c>
      <c r="X389" s="289"/>
      <c r="Y389" s="289"/>
      <c r="Z389" s="289"/>
      <c r="AA389" s="287"/>
      <c r="AB389" s="289"/>
      <c r="AC389" s="289"/>
      <c r="AD389" s="277"/>
    </row>
    <row r="390" spans="1:30" hidden="1" x14ac:dyDescent="0.25">
      <c r="A390" s="136">
        <v>382</v>
      </c>
      <c r="B390" s="158" t="e">
        <f t="shared" ca="1" si="67"/>
        <v>#REF!</v>
      </c>
      <c r="C390" s="158" t="e">
        <f t="shared" ca="1" si="68"/>
        <v>#REF!</v>
      </c>
      <c r="D390" s="282"/>
      <c r="E390" s="270"/>
      <c r="F390" s="270" t="e">
        <f t="shared" ca="1" si="69"/>
        <v>#REF!</v>
      </c>
      <c r="G390" s="268"/>
      <c r="H390" s="268"/>
      <c r="I390" s="268" t="e">
        <f t="shared" ca="1" si="70"/>
        <v>#REF!</v>
      </c>
      <c r="J390" s="271"/>
      <c r="K390" s="271"/>
      <c r="L390" s="271" t="e">
        <f t="shared" ca="1" si="82"/>
        <v>#REF!</v>
      </c>
      <c r="M390" s="143" t="e">
        <f t="shared" ca="1" si="71"/>
        <v>#REF!</v>
      </c>
      <c r="N390" s="198" t="e">
        <f t="shared" ca="1" si="72"/>
        <v>#REF!</v>
      </c>
      <c r="O390" s="197" t="e">
        <f t="shared" ca="1" si="73"/>
        <v>#REF!</v>
      </c>
      <c r="P390" s="198" t="e">
        <f t="shared" ca="1" si="74"/>
        <v>#REF!</v>
      </c>
      <c r="Q390" s="198" t="e">
        <f t="shared" ca="1" si="75"/>
        <v>#REF!</v>
      </c>
      <c r="R390" s="197" t="e">
        <f t="shared" ca="1" si="76"/>
        <v>#REF!</v>
      </c>
      <c r="S390" s="198" t="e">
        <f t="shared" ca="1" si="77"/>
        <v>#REF!</v>
      </c>
      <c r="T390" s="198" t="e">
        <f t="shared" ca="1" si="78"/>
        <v>#REF!</v>
      </c>
      <c r="U390" s="198" t="e">
        <f t="shared" ca="1" si="79"/>
        <v>#REF!</v>
      </c>
      <c r="V390" s="197" t="e">
        <f t="shared" ca="1" si="80"/>
        <v>#REF!</v>
      </c>
      <c r="W390" s="198" t="e">
        <f t="shared" ca="1" si="81"/>
        <v>#REF!</v>
      </c>
      <c r="X390" s="289"/>
      <c r="Y390" s="289"/>
      <c r="Z390" s="289"/>
      <c r="AA390" s="287"/>
      <c r="AB390" s="289"/>
      <c r="AC390" s="289"/>
      <c r="AD390" s="277"/>
    </row>
    <row r="391" spans="1:30" hidden="1" x14ac:dyDescent="0.25">
      <c r="A391" s="136">
        <v>383</v>
      </c>
      <c r="B391" s="158" t="e">
        <f t="shared" ca="1" si="67"/>
        <v>#REF!</v>
      </c>
      <c r="C391" s="158" t="e">
        <f t="shared" ca="1" si="68"/>
        <v>#REF!</v>
      </c>
      <c r="D391" s="282"/>
      <c r="E391" s="270"/>
      <c r="F391" s="270" t="e">
        <f t="shared" ca="1" si="69"/>
        <v>#REF!</v>
      </c>
      <c r="G391" s="268"/>
      <c r="H391" s="268"/>
      <c r="I391" s="268" t="e">
        <f t="shared" ca="1" si="70"/>
        <v>#REF!</v>
      </c>
      <c r="J391" s="271"/>
      <c r="K391" s="271"/>
      <c r="L391" s="271" t="e">
        <f t="shared" ca="1" si="82"/>
        <v>#REF!</v>
      </c>
      <c r="M391" s="143" t="e">
        <f t="shared" ca="1" si="71"/>
        <v>#REF!</v>
      </c>
      <c r="N391" s="198" t="e">
        <f t="shared" ca="1" si="72"/>
        <v>#REF!</v>
      </c>
      <c r="O391" s="197" t="e">
        <f t="shared" ca="1" si="73"/>
        <v>#REF!</v>
      </c>
      <c r="P391" s="198" t="e">
        <f t="shared" ca="1" si="74"/>
        <v>#REF!</v>
      </c>
      <c r="Q391" s="198" t="e">
        <f t="shared" ca="1" si="75"/>
        <v>#REF!</v>
      </c>
      <c r="R391" s="197" t="e">
        <f t="shared" ca="1" si="76"/>
        <v>#REF!</v>
      </c>
      <c r="S391" s="198" t="e">
        <f t="shared" ca="1" si="77"/>
        <v>#REF!</v>
      </c>
      <c r="T391" s="198" t="e">
        <f t="shared" ca="1" si="78"/>
        <v>#REF!</v>
      </c>
      <c r="U391" s="198" t="e">
        <f t="shared" ca="1" si="79"/>
        <v>#REF!</v>
      </c>
      <c r="V391" s="197" t="e">
        <f t="shared" ca="1" si="80"/>
        <v>#REF!</v>
      </c>
      <c r="W391" s="198" t="e">
        <f t="shared" ca="1" si="81"/>
        <v>#REF!</v>
      </c>
      <c r="X391" s="289"/>
      <c r="Y391" s="289"/>
      <c r="Z391" s="289"/>
      <c r="AA391" s="287"/>
      <c r="AB391" s="289"/>
      <c r="AC391" s="289"/>
      <c r="AD391" s="277"/>
    </row>
    <row r="392" spans="1:30" hidden="1" x14ac:dyDescent="0.25">
      <c r="A392" s="136">
        <v>384</v>
      </c>
      <c r="B392" s="158" t="e">
        <f t="shared" ca="1" si="67"/>
        <v>#REF!</v>
      </c>
      <c r="C392" s="158" t="e">
        <f t="shared" ca="1" si="68"/>
        <v>#REF!</v>
      </c>
      <c r="D392" s="282"/>
      <c r="E392" s="270"/>
      <c r="F392" s="270" t="e">
        <f t="shared" ca="1" si="69"/>
        <v>#REF!</v>
      </c>
      <c r="G392" s="268"/>
      <c r="H392" s="268"/>
      <c r="I392" s="268" t="e">
        <f t="shared" ca="1" si="70"/>
        <v>#REF!</v>
      </c>
      <c r="J392" s="271"/>
      <c r="K392" s="271"/>
      <c r="L392" s="271" t="e">
        <f t="shared" ca="1" si="82"/>
        <v>#REF!</v>
      </c>
      <c r="M392" s="143" t="e">
        <f t="shared" ca="1" si="71"/>
        <v>#REF!</v>
      </c>
      <c r="N392" s="198" t="e">
        <f t="shared" ca="1" si="72"/>
        <v>#REF!</v>
      </c>
      <c r="O392" s="197" t="e">
        <f t="shared" ca="1" si="73"/>
        <v>#REF!</v>
      </c>
      <c r="P392" s="198" t="e">
        <f t="shared" ca="1" si="74"/>
        <v>#REF!</v>
      </c>
      <c r="Q392" s="198" t="e">
        <f t="shared" ca="1" si="75"/>
        <v>#REF!</v>
      </c>
      <c r="R392" s="197" t="e">
        <f t="shared" ca="1" si="76"/>
        <v>#REF!</v>
      </c>
      <c r="S392" s="198" t="e">
        <f t="shared" ca="1" si="77"/>
        <v>#REF!</v>
      </c>
      <c r="T392" s="198" t="e">
        <f t="shared" ca="1" si="78"/>
        <v>#REF!</v>
      </c>
      <c r="U392" s="198" t="e">
        <f t="shared" ca="1" si="79"/>
        <v>#REF!</v>
      </c>
      <c r="V392" s="197" t="e">
        <f t="shared" ca="1" si="80"/>
        <v>#REF!</v>
      </c>
      <c r="W392" s="198" t="e">
        <f t="shared" ca="1" si="81"/>
        <v>#REF!</v>
      </c>
      <c r="X392" s="289"/>
      <c r="Y392" s="289"/>
      <c r="Z392" s="289"/>
      <c r="AA392" s="287"/>
      <c r="AB392" s="289"/>
      <c r="AC392" s="289"/>
      <c r="AD392" s="277"/>
    </row>
    <row r="393" spans="1:30" hidden="1" x14ac:dyDescent="0.25">
      <c r="A393" s="136">
        <v>385</v>
      </c>
      <c r="B393" s="158" t="e">
        <f t="shared" ca="1" si="67"/>
        <v>#REF!</v>
      </c>
      <c r="C393" s="158" t="e">
        <f t="shared" ca="1" si="68"/>
        <v>#REF!</v>
      </c>
      <c r="D393" s="282"/>
      <c r="E393" s="270"/>
      <c r="F393" s="270" t="e">
        <f t="shared" ca="1" si="69"/>
        <v>#REF!</v>
      </c>
      <c r="G393" s="268"/>
      <c r="H393" s="268"/>
      <c r="I393" s="268" t="e">
        <f t="shared" ca="1" si="70"/>
        <v>#REF!</v>
      </c>
      <c r="J393" s="271"/>
      <c r="K393" s="271"/>
      <c r="L393" s="271" t="e">
        <f t="shared" ca="1" si="82"/>
        <v>#REF!</v>
      </c>
      <c r="M393" s="143" t="e">
        <f t="shared" ca="1" si="71"/>
        <v>#REF!</v>
      </c>
      <c r="N393" s="198" t="e">
        <f t="shared" ca="1" si="72"/>
        <v>#REF!</v>
      </c>
      <c r="O393" s="197" t="e">
        <f t="shared" ca="1" si="73"/>
        <v>#REF!</v>
      </c>
      <c r="P393" s="198" t="e">
        <f t="shared" ca="1" si="74"/>
        <v>#REF!</v>
      </c>
      <c r="Q393" s="198" t="e">
        <f t="shared" ca="1" si="75"/>
        <v>#REF!</v>
      </c>
      <c r="R393" s="197" t="e">
        <f t="shared" ca="1" si="76"/>
        <v>#REF!</v>
      </c>
      <c r="S393" s="198" t="e">
        <f t="shared" ca="1" si="77"/>
        <v>#REF!</v>
      </c>
      <c r="T393" s="198" t="e">
        <f t="shared" ca="1" si="78"/>
        <v>#REF!</v>
      </c>
      <c r="U393" s="198" t="e">
        <f t="shared" ca="1" si="79"/>
        <v>#REF!</v>
      </c>
      <c r="V393" s="197" t="e">
        <f t="shared" ca="1" si="80"/>
        <v>#REF!</v>
      </c>
      <c r="W393" s="198" t="e">
        <f t="shared" ca="1" si="81"/>
        <v>#REF!</v>
      </c>
      <c r="X393" s="289"/>
      <c r="Y393" s="289"/>
      <c r="Z393" s="289"/>
      <c r="AA393" s="287"/>
      <c r="AB393" s="289"/>
      <c r="AC393" s="289"/>
      <c r="AD393" s="277"/>
    </row>
    <row r="394" spans="1:30" hidden="1" x14ac:dyDescent="0.25">
      <c r="A394" s="136">
        <v>386</v>
      </c>
      <c r="B394" s="158" t="e">
        <f t="shared" ref="B394:B457" ca="1" si="83">INDIRECT(CONCATENATE($C$507,$D$507,"!$B",$A394 + 8))</f>
        <v>#REF!</v>
      </c>
      <c r="C394" s="158" t="e">
        <f t="shared" ref="C394:C457" ca="1" si="84">INDIRECT(CONCATENATE($C$507,$D$507,"!$C",$A394 + 8))</f>
        <v>#REF!</v>
      </c>
      <c r="D394" s="282"/>
      <c r="E394" s="270"/>
      <c r="F394" s="270" t="e">
        <f t="shared" ca="1" si="69"/>
        <v>#REF!</v>
      </c>
      <c r="G394" s="268"/>
      <c r="H394" s="268"/>
      <c r="I394" s="268" t="e">
        <f t="shared" ca="1" si="70"/>
        <v>#REF!</v>
      </c>
      <c r="J394" s="271"/>
      <c r="K394" s="271"/>
      <c r="L394" s="271" t="e">
        <f t="shared" ca="1" si="82"/>
        <v>#REF!</v>
      </c>
      <c r="M394" s="143" t="e">
        <f t="shared" ca="1" si="71"/>
        <v>#REF!</v>
      </c>
      <c r="N394" s="198" t="e">
        <f t="shared" ca="1" si="72"/>
        <v>#REF!</v>
      </c>
      <c r="O394" s="197" t="e">
        <f t="shared" ca="1" si="73"/>
        <v>#REF!</v>
      </c>
      <c r="P394" s="198" t="e">
        <f t="shared" ca="1" si="74"/>
        <v>#REF!</v>
      </c>
      <c r="Q394" s="198" t="e">
        <f t="shared" ca="1" si="75"/>
        <v>#REF!</v>
      </c>
      <c r="R394" s="197" t="e">
        <f t="shared" ca="1" si="76"/>
        <v>#REF!</v>
      </c>
      <c r="S394" s="198" t="e">
        <f t="shared" ca="1" si="77"/>
        <v>#REF!</v>
      </c>
      <c r="T394" s="198" t="e">
        <f t="shared" ca="1" si="78"/>
        <v>#REF!</v>
      </c>
      <c r="U394" s="198" t="e">
        <f t="shared" ca="1" si="79"/>
        <v>#REF!</v>
      </c>
      <c r="V394" s="197" t="e">
        <f t="shared" ca="1" si="80"/>
        <v>#REF!</v>
      </c>
      <c r="W394" s="198" t="e">
        <f t="shared" ca="1" si="81"/>
        <v>#REF!</v>
      </c>
      <c r="X394" s="289"/>
      <c r="Y394" s="289"/>
      <c r="Z394" s="289"/>
      <c r="AA394" s="287"/>
      <c r="AB394" s="289"/>
      <c r="AC394" s="289"/>
      <c r="AD394" s="277"/>
    </row>
    <row r="395" spans="1:30" hidden="1" x14ac:dyDescent="0.25">
      <c r="A395" s="136">
        <v>387</v>
      </c>
      <c r="B395" s="158" t="e">
        <f t="shared" ca="1" si="83"/>
        <v>#REF!</v>
      </c>
      <c r="C395" s="158" t="e">
        <f t="shared" ca="1" si="84"/>
        <v>#REF!</v>
      </c>
      <c r="D395" s="282"/>
      <c r="E395" s="270"/>
      <c r="F395" s="270" t="e">
        <f t="shared" ref="F395:F458" ca="1" si="85">INDIRECT(CONCATENATE($C$507,$D$507,"!$Z",$A395 + 8))</f>
        <v>#REF!</v>
      </c>
      <c r="G395" s="268"/>
      <c r="H395" s="268"/>
      <c r="I395" s="268" t="e">
        <f t="shared" ref="I395:I458" ca="1" si="86">INDIRECT(CONCATENATE($C$507,$D$507,"!$AD",$A395 + 8))</f>
        <v>#REF!</v>
      </c>
      <c r="J395" s="271"/>
      <c r="K395" s="271"/>
      <c r="L395" s="271" t="e">
        <f t="shared" ca="1" si="82"/>
        <v>#REF!</v>
      </c>
      <c r="M395" s="143" t="e">
        <f t="shared" ref="M395:M458" ca="1" si="87">IF(I395&lt;VLOOKUP(L395,$M$505:$Q$513,2),0,VLOOKUP(L395,$M$505:$Q$513,3))</f>
        <v>#REF!</v>
      </c>
      <c r="N395" s="198" t="e">
        <f t="shared" ref="N395:N458" ca="1" si="88">ROUNDDOWN(O395,0)</f>
        <v>#REF!</v>
      </c>
      <c r="O395" s="197" t="e">
        <f t="shared" ref="O395:O458" ca="1" si="89">I395*M395/100</f>
        <v>#REF!</v>
      </c>
      <c r="P395" s="198" t="e">
        <f t="shared" ref="P395:P458" ca="1" si="90">ROUNDDOWN(R395,0)</f>
        <v>#REF!</v>
      </c>
      <c r="Q395" s="198" t="e">
        <f t="shared" ref="Q395:Q458" ca="1" si="91">ROUNDDOWN(R395-P395,0)</f>
        <v>#REF!</v>
      </c>
      <c r="R395" s="197" t="e">
        <f t="shared" ref="R395:R458" ca="1" si="92">N395*S395/100</f>
        <v>#REF!</v>
      </c>
      <c r="S395" s="198" t="e">
        <f t="shared" ref="S395:S458" ca="1" si="93">IF(I395&lt;VLOOKUP(L395,$M$505:$Q$513,2),0,VLOOKUP(L395,$M$505:$Q$513,4))</f>
        <v>#REF!</v>
      </c>
      <c r="T395" s="198" t="e">
        <f t="shared" ref="T395:T458" ca="1" si="94">N395-P395-Q395-U395</f>
        <v>#REF!</v>
      </c>
      <c r="U395" s="198" t="e">
        <f t="shared" ref="U395:U458" ca="1" si="95">ROUNDDOWN(V395,0)</f>
        <v>#REF!</v>
      </c>
      <c r="V395" s="197" t="e">
        <f t="shared" ref="V395:V458" ca="1" si="96">N395*W395/100</f>
        <v>#REF!</v>
      </c>
      <c r="W395" s="198" t="e">
        <f t="shared" ref="W395:W458" ca="1" si="97">IF(I395&lt;VLOOKUP(L395,$M$505:$Q$513,2),0,VLOOKUP(L395,$M$505:$Q$513,5))</f>
        <v>#REF!</v>
      </c>
      <c r="X395" s="289"/>
      <c r="Y395" s="289"/>
      <c r="Z395" s="289"/>
      <c r="AA395" s="287"/>
      <c r="AB395" s="289"/>
      <c r="AC395" s="289"/>
      <c r="AD395" s="277"/>
    </row>
    <row r="396" spans="1:30" hidden="1" x14ac:dyDescent="0.25">
      <c r="A396" s="136">
        <v>388</v>
      </c>
      <c r="B396" s="158" t="e">
        <f t="shared" ca="1" si="83"/>
        <v>#REF!</v>
      </c>
      <c r="C396" s="158" t="e">
        <f t="shared" ca="1" si="84"/>
        <v>#REF!</v>
      </c>
      <c r="D396" s="282"/>
      <c r="E396" s="270"/>
      <c r="F396" s="270" t="e">
        <f t="shared" ca="1" si="85"/>
        <v>#REF!</v>
      </c>
      <c r="G396" s="268"/>
      <c r="H396" s="268"/>
      <c r="I396" s="268" t="e">
        <f t="shared" ca="1" si="86"/>
        <v>#REF!</v>
      </c>
      <c r="J396" s="271"/>
      <c r="K396" s="271"/>
      <c r="L396" s="271" t="e">
        <f t="shared" ca="1" si="82"/>
        <v>#REF!</v>
      </c>
      <c r="M396" s="143" t="e">
        <f t="shared" ca="1" si="87"/>
        <v>#REF!</v>
      </c>
      <c r="N396" s="198" t="e">
        <f t="shared" ca="1" si="88"/>
        <v>#REF!</v>
      </c>
      <c r="O396" s="197" t="e">
        <f t="shared" ca="1" si="89"/>
        <v>#REF!</v>
      </c>
      <c r="P396" s="198" t="e">
        <f t="shared" ca="1" si="90"/>
        <v>#REF!</v>
      </c>
      <c r="Q396" s="198" t="e">
        <f t="shared" ca="1" si="91"/>
        <v>#REF!</v>
      </c>
      <c r="R396" s="197" t="e">
        <f t="shared" ca="1" si="92"/>
        <v>#REF!</v>
      </c>
      <c r="S396" s="198" t="e">
        <f t="shared" ca="1" si="93"/>
        <v>#REF!</v>
      </c>
      <c r="T396" s="198" t="e">
        <f t="shared" ca="1" si="94"/>
        <v>#REF!</v>
      </c>
      <c r="U396" s="198" t="e">
        <f t="shared" ca="1" si="95"/>
        <v>#REF!</v>
      </c>
      <c r="V396" s="197" t="e">
        <f t="shared" ca="1" si="96"/>
        <v>#REF!</v>
      </c>
      <c r="W396" s="198" t="e">
        <f t="shared" ca="1" si="97"/>
        <v>#REF!</v>
      </c>
      <c r="X396" s="289"/>
      <c r="Y396" s="289"/>
      <c r="Z396" s="289"/>
      <c r="AA396" s="287"/>
      <c r="AB396" s="289"/>
      <c r="AC396" s="289"/>
      <c r="AD396" s="277"/>
    </row>
    <row r="397" spans="1:30" hidden="1" x14ac:dyDescent="0.25">
      <c r="A397" s="136">
        <v>389</v>
      </c>
      <c r="B397" s="158" t="e">
        <f t="shared" ca="1" si="83"/>
        <v>#REF!</v>
      </c>
      <c r="C397" s="158" t="e">
        <f t="shared" ca="1" si="84"/>
        <v>#REF!</v>
      </c>
      <c r="D397" s="282"/>
      <c r="E397" s="270"/>
      <c r="F397" s="270" t="e">
        <f t="shared" ca="1" si="85"/>
        <v>#REF!</v>
      </c>
      <c r="G397" s="268"/>
      <c r="H397" s="268"/>
      <c r="I397" s="268" t="e">
        <f t="shared" ca="1" si="86"/>
        <v>#REF!</v>
      </c>
      <c r="J397" s="271"/>
      <c r="K397" s="271"/>
      <c r="L397" s="271" t="e">
        <f t="shared" ca="1" si="82"/>
        <v>#REF!</v>
      </c>
      <c r="M397" s="143" t="e">
        <f t="shared" ca="1" si="87"/>
        <v>#REF!</v>
      </c>
      <c r="N397" s="198" t="e">
        <f t="shared" ca="1" si="88"/>
        <v>#REF!</v>
      </c>
      <c r="O397" s="197" t="e">
        <f t="shared" ca="1" si="89"/>
        <v>#REF!</v>
      </c>
      <c r="P397" s="198" t="e">
        <f t="shared" ca="1" si="90"/>
        <v>#REF!</v>
      </c>
      <c r="Q397" s="198" t="e">
        <f t="shared" ca="1" si="91"/>
        <v>#REF!</v>
      </c>
      <c r="R397" s="197" t="e">
        <f t="shared" ca="1" si="92"/>
        <v>#REF!</v>
      </c>
      <c r="S397" s="198" t="e">
        <f t="shared" ca="1" si="93"/>
        <v>#REF!</v>
      </c>
      <c r="T397" s="198" t="e">
        <f t="shared" ca="1" si="94"/>
        <v>#REF!</v>
      </c>
      <c r="U397" s="198" t="e">
        <f t="shared" ca="1" si="95"/>
        <v>#REF!</v>
      </c>
      <c r="V397" s="197" t="e">
        <f t="shared" ca="1" si="96"/>
        <v>#REF!</v>
      </c>
      <c r="W397" s="198" t="e">
        <f t="shared" ca="1" si="97"/>
        <v>#REF!</v>
      </c>
      <c r="X397" s="289"/>
      <c r="Y397" s="289"/>
      <c r="Z397" s="289"/>
      <c r="AA397" s="287"/>
      <c r="AB397" s="289"/>
      <c r="AC397" s="289"/>
      <c r="AD397" s="277"/>
    </row>
    <row r="398" spans="1:30" hidden="1" x14ac:dyDescent="0.25">
      <c r="A398" s="136">
        <v>390</v>
      </c>
      <c r="B398" s="158" t="e">
        <f t="shared" ca="1" si="83"/>
        <v>#REF!</v>
      </c>
      <c r="C398" s="158" t="e">
        <f t="shared" ca="1" si="84"/>
        <v>#REF!</v>
      </c>
      <c r="D398" s="282"/>
      <c r="E398" s="270"/>
      <c r="F398" s="270" t="e">
        <f t="shared" ca="1" si="85"/>
        <v>#REF!</v>
      </c>
      <c r="G398" s="268"/>
      <c r="H398" s="268"/>
      <c r="I398" s="268" t="e">
        <f t="shared" ca="1" si="86"/>
        <v>#REF!</v>
      </c>
      <c r="J398" s="271"/>
      <c r="K398" s="271"/>
      <c r="L398" s="271" t="e">
        <f t="shared" ca="1" si="82"/>
        <v>#REF!</v>
      </c>
      <c r="M398" s="143" t="e">
        <f t="shared" ca="1" si="87"/>
        <v>#REF!</v>
      </c>
      <c r="N398" s="198" t="e">
        <f t="shared" ca="1" si="88"/>
        <v>#REF!</v>
      </c>
      <c r="O398" s="197" t="e">
        <f t="shared" ca="1" si="89"/>
        <v>#REF!</v>
      </c>
      <c r="P398" s="198" t="e">
        <f t="shared" ca="1" si="90"/>
        <v>#REF!</v>
      </c>
      <c r="Q398" s="198" t="e">
        <f t="shared" ca="1" si="91"/>
        <v>#REF!</v>
      </c>
      <c r="R398" s="197" t="e">
        <f t="shared" ca="1" si="92"/>
        <v>#REF!</v>
      </c>
      <c r="S398" s="198" t="e">
        <f t="shared" ca="1" si="93"/>
        <v>#REF!</v>
      </c>
      <c r="T398" s="198" t="e">
        <f t="shared" ca="1" si="94"/>
        <v>#REF!</v>
      </c>
      <c r="U398" s="198" t="e">
        <f t="shared" ca="1" si="95"/>
        <v>#REF!</v>
      </c>
      <c r="V398" s="197" t="e">
        <f t="shared" ca="1" si="96"/>
        <v>#REF!</v>
      </c>
      <c r="W398" s="198" t="e">
        <f t="shared" ca="1" si="97"/>
        <v>#REF!</v>
      </c>
      <c r="X398" s="289"/>
      <c r="Y398" s="289"/>
      <c r="Z398" s="289"/>
      <c r="AA398" s="287"/>
      <c r="AB398" s="289"/>
      <c r="AC398" s="289"/>
      <c r="AD398" s="277"/>
    </row>
    <row r="399" spans="1:30" hidden="1" x14ac:dyDescent="0.25">
      <c r="A399" s="136">
        <v>391</v>
      </c>
      <c r="B399" s="158" t="e">
        <f t="shared" ca="1" si="83"/>
        <v>#REF!</v>
      </c>
      <c r="C399" s="158" t="e">
        <f t="shared" ca="1" si="84"/>
        <v>#REF!</v>
      </c>
      <c r="D399" s="282"/>
      <c r="E399" s="270"/>
      <c r="F399" s="270" t="e">
        <f t="shared" ca="1" si="85"/>
        <v>#REF!</v>
      </c>
      <c r="G399" s="268"/>
      <c r="H399" s="268"/>
      <c r="I399" s="268" t="e">
        <f t="shared" ca="1" si="86"/>
        <v>#REF!</v>
      </c>
      <c r="J399" s="271"/>
      <c r="K399" s="271"/>
      <c r="L399" s="271" t="e">
        <f t="shared" ca="1" si="82"/>
        <v>#REF!</v>
      </c>
      <c r="M399" s="143" t="e">
        <f t="shared" ca="1" si="87"/>
        <v>#REF!</v>
      </c>
      <c r="N399" s="198" t="e">
        <f t="shared" ca="1" si="88"/>
        <v>#REF!</v>
      </c>
      <c r="O399" s="197" t="e">
        <f t="shared" ca="1" si="89"/>
        <v>#REF!</v>
      </c>
      <c r="P399" s="198" t="e">
        <f t="shared" ca="1" si="90"/>
        <v>#REF!</v>
      </c>
      <c r="Q399" s="198" t="e">
        <f t="shared" ca="1" si="91"/>
        <v>#REF!</v>
      </c>
      <c r="R399" s="197" t="e">
        <f t="shared" ca="1" si="92"/>
        <v>#REF!</v>
      </c>
      <c r="S399" s="198" t="e">
        <f t="shared" ca="1" si="93"/>
        <v>#REF!</v>
      </c>
      <c r="T399" s="198" t="e">
        <f t="shared" ca="1" si="94"/>
        <v>#REF!</v>
      </c>
      <c r="U399" s="198" t="e">
        <f t="shared" ca="1" si="95"/>
        <v>#REF!</v>
      </c>
      <c r="V399" s="197" t="e">
        <f t="shared" ca="1" si="96"/>
        <v>#REF!</v>
      </c>
      <c r="W399" s="198" t="e">
        <f t="shared" ca="1" si="97"/>
        <v>#REF!</v>
      </c>
      <c r="X399" s="289"/>
      <c r="Y399" s="289"/>
      <c r="Z399" s="289"/>
      <c r="AA399" s="287"/>
      <c r="AB399" s="289"/>
      <c r="AC399" s="289"/>
      <c r="AD399" s="277"/>
    </row>
    <row r="400" spans="1:30" hidden="1" x14ac:dyDescent="0.25">
      <c r="A400" s="136">
        <v>392</v>
      </c>
      <c r="B400" s="158" t="e">
        <f t="shared" ca="1" si="83"/>
        <v>#REF!</v>
      </c>
      <c r="C400" s="158" t="e">
        <f t="shared" ca="1" si="84"/>
        <v>#REF!</v>
      </c>
      <c r="D400" s="282"/>
      <c r="E400" s="270"/>
      <c r="F400" s="270" t="e">
        <f t="shared" ca="1" si="85"/>
        <v>#REF!</v>
      </c>
      <c r="G400" s="268"/>
      <c r="H400" s="268"/>
      <c r="I400" s="268" t="e">
        <f t="shared" ca="1" si="86"/>
        <v>#REF!</v>
      </c>
      <c r="J400" s="271"/>
      <c r="K400" s="271"/>
      <c r="L400" s="271" t="e">
        <f t="shared" ca="1" si="82"/>
        <v>#REF!</v>
      </c>
      <c r="M400" s="143" t="e">
        <f t="shared" ca="1" si="87"/>
        <v>#REF!</v>
      </c>
      <c r="N400" s="198" t="e">
        <f t="shared" ca="1" si="88"/>
        <v>#REF!</v>
      </c>
      <c r="O400" s="197" t="e">
        <f t="shared" ca="1" si="89"/>
        <v>#REF!</v>
      </c>
      <c r="P400" s="198" t="e">
        <f t="shared" ca="1" si="90"/>
        <v>#REF!</v>
      </c>
      <c r="Q400" s="198" t="e">
        <f t="shared" ca="1" si="91"/>
        <v>#REF!</v>
      </c>
      <c r="R400" s="197" t="e">
        <f t="shared" ca="1" si="92"/>
        <v>#REF!</v>
      </c>
      <c r="S400" s="198" t="e">
        <f t="shared" ca="1" si="93"/>
        <v>#REF!</v>
      </c>
      <c r="T400" s="198" t="e">
        <f t="shared" ca="1" si="94"/>
        <v>#REF!</v>
      </c>
      <c r="U400" s="198" t="e">
        <f t="shared" ca="1" si="95"/>
        <v>#REF!</v>
      </c>
      <c r="V400" s="197" t="e">
        <f t="shared" ca="1" si="96"/>
        <v>#REF!</v>
      </c>
      <c r="W400" s="198" t="e">
        <f t="shared" ca="1" si="97"/>
        <v>#REF!</v>
      </c>
      <c r="X400" s="289"/>
      <c r="Y400" s="289"/>
      <c r="Z400" s="289"/>
      <c r="AA400" s="287"/>
      <c r="AB400" s="289"/>
      <c r="AC400" s="289"/>
      <c r="AD400" s="277"/>
    </row>
    <row r="401" spans="1:30" hidden="1" x14ac:dyDescent="0.25">
      <c r="A401" s="136">
        <v>393</v>
      </c>
      <c r="B401" s="158" t="e">
        <f t="shared" ca="1" si="83"/>
        <v>#REF!</v>
      </c>
      <c r="C401" s="158" t="e">
        <f t="shared" ca="1" si="84"/>
        <v>#REF!</v>
      </c>
      <c r="D401" s="282"/>
      <c r="E401" s="270"/>
      <c r="F401" s="270" t="e">
        <f t="shared" ca="1" si="85"/>
        <v>#REF!</v>
      </c>
      <c r="G401" s="268"/>
      <c r="H401" s="268"/>
      <c r="I401" s="268" t="e">
        <f t="shared" ca="1" si="86"/>
        <v>#REF!</v>
      </c>
      <c r="J401" s="271"/>
      <c r="K401" s="271"/>
      <c r="L401" s="271" t="e">
        <f t="shared" ca="1" si="82"/>
        <v>#REF!</v>
      </c>
      <c r="M401" s="143" t="e">
        <f t="shared" ca="1" si="87"/>
        <v>#REF!</v>
      </c>
      <c r="N401" s="198" t="e">
        <f t="shared" ca="1" si="88"/>
        <v>#REF!</v>
      </c>
      <c r="O401" s="197" t="e">
        <f t="shared" ca="1" si="89"/>
        <v>#REF!</v>
      </c>
      <c r="P401" s="198" t="e">
        <f t="shared" ca="1" si="90"/>
        <v>#REF!</v>
      </c>
      <c r="Q401" s="198" t="e">
        <f t="shared" ca="1" si="91"/>
        <v>#REF!</v>
      </c>
      <c r="R401" s="197" t="e">
        <f t="shared" ca="1" si="92"/>
        <v>#REF!</v>
      </c>
      <c r="S401" s="198" t="e">
        <f t="shared" ca="1" si="93"/>
        <v>#REF!</v>
      </c>
      <c r="T401" s="198" t="e">
        <f t="shared" ca="1" si="94"/>
        <v>#REF!</v>
      </c>
      <c r="U401" s="198" t="e">
        <f t="shared" ca="1" si="95"/>
        <v>#REF!</v>
      </c>
      <c r="V401" s="197" t="e">
        <f t="shared" ca="1" si="96"/>
        <v>#REF!</v>
      </c>
      <c r="W401" s="198" t="e">
        <f t="shared" ca="1" si="97"/>
        <v>#REF!</v>
      </c>
      <c r="X401" s="289"/>
      <c r="Y401" s="289"/>
      <c r="Z401" s="289"/>
      <c r="AA401" s="287"/>
      <c r="AB401" s="289"/>
      <c r="AC401" s="289"/>
      <c r="AD401" s="277"/>
    </row>
    <row r="402" spans="1:30" hidden="1" x14ac:dyDescent="0.25">
      <c r="A402" s="136">
        <v>394</v>
      </c>
      <c r="B402" s="158" t="e">
        <f t="shared" ca="1" si="83"/>
        <v>#REF!</v>
      </c>
      <c r="C402" s="158" t="e">
        <f t="shared" ca="1" si="84"/>
        <v>#REF!</v>
      </c>
      <c r="D402" s="282"/>
      <c r="E402" s="270"/>
      <c r="F402" s="270" t="e">
        <f t="shared" ca="1" si="85"/>
        <v>#REF!</v>
      </c>
      <c r="G402" s="268"/>
      <c r="H402" s="268"/>
      <c r="I402" s="268" t="e">
        <f t="shared" ca="1" si="86"/>
        <v>#REF!</v>
      </c>
      <c r="J402" s="271"/>
      <c r="K402" s="271"/>
      <c r="L402" s="271" t="e">
        <f t="shared" ca="1" si="82"/>
        <v>#REF!</v>
      </c>
      <c r="M402" s="143" t="e">
        <f t="shared" ca="1" si="87"/>
        <v>#REF!</v>
      </c>
      <c r="N402" s="198" t="e">
        <f t="shared" ca="1" si="88"/>
        <v>#REF!</v>
      </c>
      <c r="O402" s="197" t="e">
        <f t="shared" ca="1" si="89"/>
        <v>#REF!</v>
      </c>
      <c r="P402" s="198" t="e">
        <f t="shared" ca="1" si="90"/>
        <v>#REF!</v>
      </c>
      <c r="Q402" s="198" t="e">
        <f t="shared" ca="1" si="91"/>
        <v>#REF!</v>
      </c>
      <c r="R402" s="197" t="e">
        <f t="shared" ca="1" si="92"/>
        <v>#REF!</v>
      </c>
      <c r="S402" s="198" t="e">
        <f t="shared" ca="1" si="93"/>
        <v>#REF!</v>
      </c>
      <c r="T402" s="198" t="e">
        <f t="shared" ca="1" si="94"/>
        <v>#REF!</v>
      </c>
      <c r="U402" s="198" t="e">
        <f t="shared" ca="1" si="95"/>
        <v>#REF!</v>
      </c>
      <c r="V402" s="197" t="e">
        <f t="shared" ca="1" si="96"/>
        <v>#REF!</v>
      </c>
      <c r="W402" s="198" t="e">
        <f t="shared" ca="1" si="97"/>
        <v>#REF!</v>
      </c>
      <c r="X402" s="289"/>
      <c r="Y402" s="289"/>
      <c r="Z402" s="289"/>
      <c r="AA402" s="287"/>
      <c r="AB402" s="289"/>
      <c r="AC402" s="289"/>
      <c r="AD402" s="277"/>
    </row>
    <row r="403" spans="1:30" hidden="1" x14ac:dyDescent="0.25">
      <c r="A403" s="136">
        <v>395</v>
      </c>
      <c r="B403" s="158" t="e">
        <f t="shared" ca="1" si="83"/>
        <v>#REF!</v>
      </c>
      <c r="C403" s="158" t="e">
        <f t="shared" ca="1" si="84"/>
        <v>#REF!</v>
      </c>
      <c r="D403" s="282"/>
      <c r="E403" s="270"/>
      <c r="F403" s="270" t="e">
        <f t="shared" ca="1" si="85"/>
        <v>#REF!</v>
      </c>
      <c r="G403" s="268"/>
      <c r="H403" s="268"/>
      <c r="I403" s="268" t="e">
        <f t="shared" ca="1" si="86"/>
        <v>#REF!</v>
      </c>
      <c r="J403" s="271"/>
      <c r="K403" s="271"/>
      <c r="L403" s="271" t="e">
        <f t="shared" ca="1" si="82"/>
        <v>#REF!</v>
      </c>
      <c r="M403" s="143" t="e">
        <f t="shared" ca="1" si="87"/>
        <v>#REF!</v>
      </c>
      <c r="N403" s="198" t="e">
        <f t="shared" ca="1" si="88"/>
        <v>#REF!</v>
      </c>
      <c r="O403" s="197" t="e">
        <f t="shared" ca="1" si="89"/>
        <v>#REF!</v>
      </c>
      <c r="P403" s="198" t="e">
        <f t="shared" ca="1" si="90"/>
        <v>#REF!</v>
      </c>
      <c r="Q403" s="198" t="e">
        <f t="shared" ca="1" si="91"/>
        <v>#REF!</v>
      </c>
      <c r="R403" s="197" t="e">
        <f t="shared" ca="1" si="92"/>
        <v>#REF!</v>
      </c>
      <c r="S403" s="198" t="e">
        <f t="shared" ca="1" si="93"/>
        <v>#REF!</v>
      </c>
      <c r="T403" s="198" t="e">
        <f t="shared" ca="1" si="94"/>
        <v>#REF!</v>
      </c>
      <c r="U403" s="198" t="e">
        <f t="shared" ca="1" si="95"/>
        <v>#REF!</v>
      </c>
      <c r="V403" s="197" t="e">
        <f t="shared" ca="1" si="96"/>
        <v>#REF!</v>
      </c>
      <c r="W403" s="198" t="e">
        <f t="shared" ca="1" si="97"/>
        <v>#REF!</v>
      </c>
      <c r="X403" s="289"/>
      <c r="Y403" s="289"/>
      <c r="Z403" s="289"/>
      <c r="AA403" s="287"/>
      <c r="AB403" s="289"/>
      <c r="AC403" s="289"/>
      <c r="AD403" s="277"/>
    </row>
    <row r="404" spans="1:30" hidden="1" x14ac:dyDescent="0.25">
      <c r="A404" s="136">
        <v>396</v>
      </c>
      <c r="B404" s="158" t="e">
        <f t="shared" ca="1" si="83"/>
        <v>#REF!</v>
      </c>
      <c r="C404" s="158" t="e">
        <f t="shared" ca="1" si="84"/>
        <v>#REF!</v>
      </c>
      <c r="D404" s="282"/>
      <c r="E404" s="270"/>
      <c r="F404" s="270" t="e">
        <f t="shared" ca="1" si="85"/>
        <v>#REF!</v>
      </c>
      <c r="G404" s="268"/>
      <c r="H404" s="268"/>
      <c r="I404" s="268" t="e">
        <f t="shared" ca="1" si="86"/>
        <v>#REF!</v>
      </c>
      <c r="J404" s="271"/>
      <c r="K404" s="271"/>
      <c r="L404" s="271" t="e">
        <f t="shared" ca="1" si="82"/>
        <v>#REF!</v>
      </c>
      <c r="M404" s="143" t="e">
        <f t="shared" ca="1" si="87"/>
        <v>#REF!</v>
      </c>
      <c r="N404" s="198" t="e">
        <f t="shared" ca="1" si="88"/>
        <v>#REF!</v>
      </c>
      <c r="O404" s="197" t="e">
        <f t="shared" ca="1" si="89"/>
        <v>#REF!</v>
      </c>
      <c r="P404" s="198" t="e">
        <f t="shared" ca="1" si="90"/>
        <v>#REF!</v>
      </c>
      <c r="Q404" s="198" t="e">
        <f t="shared" ca="1" si="91"/>
        <v>#REF!</v>
      </c>
      <c r="R404" s="197" t="e">
        <f t="shared" ca="1" si="92"/>
        <v>#REF!</v>
      </c>
      <c r="S404" s="198" t="e">
        <f t="shared" ca="1" si="93"/>
        <v>#REF!</v>
      </c>
      <c r="T404" s="198" t="e">
        <f t="shared" ca="1" si="94"/>
        <v>#REF!</v>
      </c>
      <c r="U404" s="198" t="e">
        <f t="shared" ca="1" si="95"/>
        <v>#REF!</v>
      </c>
      <c r="V404" s="197" t="e">
        <f t="shared" ca="1" si="96"/>
        <v>#REF!</v>
      </c>
      <c r="W404" s="198" t="e">
        <f t="shared" ca="1" si="97"/>
        <v>#REF!</v>
      </c>
      <c r="X404" s="289"/>
      <c r="Y404" s="289"/>
      <c r="Z404" s="289"/>
      <c r="AA404" s="287"/>
      <c r="AB404" s="289"/>
      <c r="AC404" s="289"/>
      <c r="AD404" s="277"/>
    </row>
    <row r="405" spans="1:30" hidden="1" x14ac:dyDescent="0.25">
      <c r="A405" s="136">
        <v>397</v>
      </c>
      <c r="B405" s="158" t="e">
        <f t="shared" ca="1" si="83"/>
        <v>#REF!</v>
      </c>
      <c r="C405" s="158" t="e">
        <f t="shared" ca="1" si="84"/>
        <v>#REF!</v>
      </c>
      <c r="D405" s="282"/>
      <c r="E405" s="270"/>
      <c r="F405" s="270" t="e">
        <f t="shared" ca="1" si="85"/>
        <v>#REF!</v>
      </c>
      <c r="G405" s="268"/>
      <c r="H405" s="268"/>
      <c r="I405" s="268" t="e">
        <f t="shared" ca="1" si="86"/>
        <v>#REF!</v>
      </c>
      <c r="J405" s="271"/>
      <c r="K405" s="271"/>
      <c r="L405" s="271" t="e">
        <f t="shared" ca="1" si="82"/>
        <v>#REF!</v>
      </c>
      <c r="M405" s="143" t="e">
        <f t="shared" ca="1" si="87"/>
        <v>#REF!</v>
      </c>
      <c r="N405" s="198" t="e">
        <f t="shared" ca="1" si="88"/>
        <v>#REF!</v>
      </c>
      <c r="O405" s="197" t="e">
        <f t="shared" ca="1" si="89"/>
        <v>#REF!</v>
      </c>
      <c r="P405" s="198" t="e">
        <f t="shared" ca="1" si="90"/>
        <v>#REF!</v>
      </c>
      <c r="Q405" s="198" t="e">
        <f t="shared" ca="1" si="91"/>
        <v>#REF!</v>
      </c>
      <c r="R405" s="197" t="e">
        <f t="shared" ca="1" si="92"/>
        <v>#REF!</v>
      </c>
      <c r="S405" s="198" t="e">
        <f t="shared" ca="1" si="93"/>
        <v>#REF!</v>
      </c>
      <c r="T405" s="198" t="e">
        <f t="shared" ca="1" si="94"/>
        <v>#REF!</v>
      </c>
      <c r="U405" s="198" t="e">
        <f t="shared" ca="1" si="95"/>
        <v>#REF!</v>
      </c>
      <c r="V405" s="197" t="e">
        <f t="shared" ca="1" si="96"/>
        <v>#REF!</v>
      </c>
      <c r="W405" s="198" t="e">
        <f t="shared" ca="1" si="97"/>
        <v>#REF!</v>
      </c>
      <c r="X405" s="289"/>
      <c r="Y405" s="289"/>
      <c r="Z405" s="289"/>
      <c r="AA405" s="287"/>
      <c r="AB405" s="289"/>
      <c r="AC405" s="289"/>
      <c r="AD405" s="277"/>
    </row>
    <row r="406" spans="1:30" hidden="1" x14ac:dyDescent="0.25">
      <c r="A406" s="136">
        <v>398</v>
      </c>
      <c r="B406" s="158" t="e">
        <f t="shared" ca="1" si="83"/>
        <v>#REF!</v>
      </c>
      <c r="C406" s="158" t="e">
        <f t="shared" ca="1" si="84"/>
        <v>#REF!</v>
      </c>
      <c r="D406" s="282"/>
      <c r="E406" s="270"/>
      <c r="F406" s="270" t="e">
        <f t="shared" ca="1" si="85"/>
        <v>#REF!</v>
      </c>
      <c r="G406" s="268"/>
      <c r="H406" s="268"/>
      <c r="I406" s="268" t="e">
        <f t="shared" ca="1" si="86"/>
        <v>#REF!</v>
      </c>
      <c r="J406" s="271"/>
      <c r="K406" s="271"/>
      <c r="L406" s="271" t="e">
        <f t="shared" ca="1" si="82"/>
        <v>#REF!</v>
      </c>
      <c r="M406" s="143" t="e">
        <f t="shared" ca="1" si="87"/>
        <v>#REF!</v>
      </c>
      <c r="N406" s="198" t="e">
        <f t="shared" ca="1" si="88"/>
        <v>#REF!</v>
      </c>
      <c r="O406" s="197" t="e">
        <f t="shared" ca="1" si="89"/>
        <v>#REF!</v>
      </c>
      <c r="P406" s="198" t="e">
        <f t="shared" ca="1" si="90"/>
        <v>#REF!</v>
      </c>
      <c r="Q406" s="198" t="e">
        <f t="shared" ca="1" si="91"/>
        <v>#REF!</v>
      </c>
      <c r="R406" s="197" t="e">
        <f t="shared" ca="1" si="92"/>
        <v>#REF!</v>
      </c>
      <c r="S406" s="198" t="e">
        <f t="shared" ca="1" si="93"/>
        <v>#REF!</v>
      </c>
      <c r="T406" s="198" t="e">
        <f t="shared" ca="1" si="94"/>
        <v>#REF!</v>
      </c>
      <c r="U406" s="198" t="e">
        <f t="shared" ca="1" si="95"/>
        <v>#REF!</v>
      </c>
      <c r="V406" s="197" t="e">
        <f t="shared" ca="1" si="96"/>
        <v>#REF!</v>
      </c>
      <c r="W406" s="198" t="e">
        <f t="shared" ca="1" si="97"/>
        <v>#REF!</v>
      </c>
      <c r="X406" s="289"/>
      <c r="Y406" s="289"/>
      <c r="Z406" s="289"/>
      <c r="AA406" s="287"/>
      <c r="AB406" s="289"/>
      <c r="AC406" s="289"/>
      <c r="AD406" s="277"/>
    </row>
    <row r="407" spans="1:30" hidden="1" x14ac:dyDescent="0.25">
      <c r="A407" s="136">
        <v>399</v>
      </c>
      <c r="B407" s="158" t="e">
        <f t="shared" ca="1" si="83"/>
        <v>#REF!</v>
      </c>
      <c r="C407" s="158" t="e">
        <f t="shared" ca="1" si="84"/>
        <v>#REF!</v>
      </c>
      <c r="D407" s="282"/>
      <c r="E407" s="270"/>
      <c r="F407" s="270" t="e">
        <f t="shared" ca="1" si="85"/>
        <v>#REF!</v>
      </c>
      <c r="G407" s="268"/>
      <c r="H407" s="268"/>
      <c r="I407" s="268" t="e">
        <f t="shared" ca="1" si="86"/>
        <v>#REF!</v>
      </c>
      <c r="J407" s="271"/>
      <c r="K407" s="271"/>
      <c r="L407" s="271" t="e">
        <f t="shared" ca="1" si="82"/>
        <v>#REF!</v>
      </c>
      <c r="M407" s="143" t="e">
        <f t="shared" ca="1" si="87"/>
        <v>#REF!</v>
      </c>
      <c r="N407" s="198" t="e">
        <f t="shared" ca="1" si="88"/>
        <v>#REF!</v>
      </c>
      <c r="O407" s="197" t="e">
        <f t="shared" ca="1" si="89"/>
        <v>#REF!</v>
      </c>
      <c r="P407" s="198" t="e">
        <f t="shared" ca="1" si="90"/>
        <v>#REF!</v>
      </c>
      <c r="Q407" s="198" t="e">
        <f t="shared" ca="1" si="91"/>
        <v>#REF!</v>
      </c>
      <c r="R407" s="197" t="e">
        <f t="shared" ca="1" si="92"/>
        <v>#REF!</v>
      </c>
      <c r="S407" s="198" t="e">
        <f t="shared" ca="1" si="93"/>
        <v>#REF!</v>
      </c>
      <c r="T407" s="198" t="e">
        <f t="shared" ca="1" si="94"/>
        <v>#REF!</v>
      </c>
      <c r="U407" s="198" t="e">
        <f t="shared" ca="1" si="95"/>
        <v>#REF!</v>
      </c>
      <c r="V407" s="197" t="e">
        <f t="shared" ca="1" si="96"/>
        <v>#REF!</v>
      </c>
      <c r="W407" s="198" t="e">
        <f t="shared" ca="1" si="97"/>
        <v>#REF!</v>
      </c>
      <c r="X407" s="289"/>
      <c r="Y407" s="289"/>
      <c r="Z407" s="289"/>
      <c r="AA407" s="287"/>
      <c r="AB407" s="289"/>
      <c r="AC407" s="289"/>
      <c r="AD407" s="277"/>
    </row>
    <row r="408" spans="1:30" hidden="1" x14ac:dyDescent="0.25">
      <c r="A408" s="136">
        <v>400</v>
      </c>
      <c r="B408" s="158" t="e">
        <f t="shared" ca="1" si="83"/>
        <v>#REF!</v>
      </c>
      <c r="C408" s="158" t="e">
        <f t="shared" ca="1" si="84"/>
        <v>#REF!</v>
      </c>
      <c r="D408" s="282"/>
      <c r="E408" s="270"/>
      <c r="F408" s="270" t="e">
        <f t="shared" ca="1" si="85"/>
        <v>#REF!</v>
      </c>
      <c r="G408" s="268"/>
      <c r="H408" s="268"/>
      <c r="I408" s="268" t="e">
        <f t="shared" ca="1" si="86"/>
        <v>#REF!</v>
      </c>
      <c r="J408" s="271"/>
      <c r="K408" s="271"/>
      <c r="L408" s="271" t="e">
        <f t="shared" ca="1" si="82"/>
        <v>#REF!</v>
      </c>
      <c r="M408" s="143" t="e">
        <f t="shared" ca="1" si="87"/>
        <v>#REF!</v>
      </c>
      <c r="N408" s="198" t="e">
        <f t="shared" ca="1" si="88"/>
        <v>#REF!</v>
      </c>
      <c r="O408" s="197" t="e">
        <f t="shared" ca="1" si="89"/>
        <v>#REF!</v>
      </c>
      <c r="P408" s="198" t="e">
        <f t="shared" ca="1" si="90"/>
        <v>#REF!</v>
      </c>
      <c r="Q408" s="198" t="e">
        <f t="shared" ca="1" si="91"/>
        <v>#REF!</v>
      </c>
      <c r="R408" s="197" t="e">
        <f t="shared" ca="1" si="92"/>
        <v>#REF!</v>
      </c>
      <c r="S408" s="198" t="e">
        <f t="shared" ca="1" si="93"/>
        <v>#REF!</v>
      </c>
      <c r="T408" s="198" t="e">
        <f t="shared" ca="1" si="94"/>
        <v>#REF!</v>
      </c>
      <c r="U408" s="198" t="e">
        <f t="shared" ca="1" si="95"/>
        <v>#REF!</v>
      </c>
      <c r="V408" s="197" t="e">
        <f t="shared" ca="1" si="96"/>
        <v>#REF!</v>
      </c>
      <c r="W408" s="198" t="e">
        <f t="shared" ca="1" si="97"/>
        <v>#REF!</v>
      </c>
      <c r="X408" s="289"/>
      <c r="Y408" s="289"/>
      <c r="Z408" s="289"/>
      <c r="AA408" s="287"/>
      <c r="AB408" s="289"/>
      <c r="AC408" s="289"/>
      <c r="AD408" s="277"/>
    </row>
    <row r="409" spans="1:30" hidden="1" x14ac:dyDescent="0.25">
      <c r="A409" s="136">
        <v>401</v>
      </c>
      <c r="B409" s="158" t="e">
        <f t="shared" ca="1" si="83"/>
        <v>#REF!</v>
      </c>
      <c r="C409" s="158" t="e">
        <f t="shared" ca="1" si="84"/>
        <v>#REF!</v>
      </c>
      <c r="D409" s="282"/>
      <c r="E409" s="270"/>
      <c r="F409" s="270" t="e">
        <f t="shared" ca="1" si="85"/>
        <v>#REF!</v>
      </c>
      <c r="G409" s="268"/>
      <c r="H409" s="268"/>
      <c r="I409" s="268" t="e">
        <f t="shared" ca="1" si="86"/>
        <v>#REF!</v>
      </c>
      <c r="J409" s="271"/>
      <c r="K409" s="271"/>
      <c r="L409" s="271" t="e">
        <f t="shared" ca="1" si="82"/>
        <v>#REF!</v>
      </c>
      <c r="M409" s="143" t="e">
        <f t="shared" ca="1" si="87"/>
        <v>#REF!</v>
      </c>
      <c r="N409" s="198" t="e">
        <f t="shared" ca="1" si="88"/>
        <v>#REF!</v>
      </c>
      <c r="O409" s="197" t="e">
        <f t="shared" ca="1" si="89"/>
        <v>#REF!</v>
      </c>
      <c r="P409" s="198" t="e">
        <f t="shared" ca="1" si="90"/>
        <v>#REF!</v>
      </c>
      <c r="Q409" s="198" t="e">
        <f t="shared" ca="1" si="91"/>
        <v>#REF!</v>
      </c>
      <c r="R409" s="197" t="e">
        <f t="shared" ca="1" si="92"/>
        <v>#REF!</v>
      </c>
      <c r="S409" s="198" t="e">
        <f t="shared" ca="1" si="93"/>
        <v>#REF!</v>
      </c>
      <c r="T409" s="198" t="e">
        <f t="shared" ca="1" si="94"/>
        <v>#REF!</v>
      </c>
      <c r="U409" s="198" t="e">
        <f t="shared" ca="1" si="95"/>
        <v>#REF!</v>
      </c>
      <c r="V409" s="197" t="e">
        <f t="shared" ca="1" si="96"/>
        <v>#REF!</v>
      </c>
      <c r="W409" s="198" t="e">
        <f t="shared" ca="1" si="97"/>
        <v>#REF!</v>
      </c>
      <c r="X409" s="289"/>
      <c r="Y409" s="289"/>
      <c r="Z409" s="289"/>
      <c r="AA409" s="287"/>
      <c r="AB409" s="289"/>
      <c r="AC409" s="289"/>
      <c r="AD409" s="277"/>
    </row>
    <row r="410" spans="1:30" hidden="1" x14ac:dyDescent="0.25">
      <c r="A410" s="136">
        <v>402</v>
      </c>
      <c r="B410" s="158" t="e">
        <f t="shared" ca="1" si="83"/>
        <v>#REF!</v>
      </c>
      <c r="C410" s="158" t="e">
        <f t="shared" ca="1" si="84"/>
        <v>#REF!</v>
      </c>
      <c r="D410" s="282"/>
      <c r="E410" s="270"/>
      <c r="F410" s="270" t="e">
        <f t="shared" ca="1" si="85"/>
        <v>#REF!</v>
      </c>
      <c r="G410" s="268"/>
      <c r="H410" s="268"/>
      <c r="I410" s="268" t="e">
        <f t="shared" ca="1" si="86"/>
        <v>#REF!</v>
      </c>
      <c r="J410" s="271"/>
      <c r="K410" s="271"/>
      <c r="L410" s="271" t="e">
        <f t="shared" ca="1" si="82"/>
        <v>#REF!</v>
      </c>
      <c r="M410" s="143" t="e">
        <f t="shared" ca="1" si="87"/>
        <v>#REF!</v>
      </c>
      <c r="N410" s="198" t="e">
        <f t="shared" ca="1" si="88"/>
        <v>#REF!</v>
      </c>
      <c r="O410" s="197" t="e">
        <f t="shared" ca="1" si="89"/>
        <v>#REF!</v>
      </c>
      <c r="P410" s="198" t="e">
        <f t="shared" ca="1" si="90"/>
        <v>#REF!</v>
      </c>
      <c r="Q410" s="198" t="e">
        <f t="shared" ca="1" si="91"/>
        <v>#REF!</v>
      </c>
      <c r="R410" s="197" t="e">
        <f t="shared" ca="1" si="92"/>
        <v>#REF!</v>
      </c>
      <c r="S410" s="198" t="e">
        <f t="shared" ca="1" si="93"/>
        <v>#REF!</v>
      </c>
      <c r="T410" s="198" t="e">
        <f t="shared" ca="1" si="94"/>
        <v>#REF!</v>
      </c>
      <c r="U410" s="198" t="e">
        <f t="shared" ca="1" si="95"/>
        <v>#REF!</v>
      </c>
      <c r="V410" s="197" t="e">
        <f t="shared" ca="1" si="96"/>
        <v>#REF!</v>
      </c>
      <c r="W410" s="198" t="e">
        <f t="shared" ca="1" si="97"/>
        <v>#REF!</v>
      </c>
      <c r="X410" s="289"/>
      <c r="Y410" s="289"/>
      <c r="Z410" s="289"/>
      <c r="AA410" s="287"/>
      <c r="AB410" s="289"/>
      <c r="AC410" s="289"/>
      <c r="AD410" s="277"/>
    </row>
    <row r="411" spans="1:30" hidden="1" x14ac:dyDescent="0.25">
      <c r="A411" s="136">
        <v>403</v>
      </c>
      <c r="B411" s="158" t="e">
        <f t="shared" ca="1" si="83"/>
        <v>#REF!</v>
      </c>
      <c r="C411" s="158" t="e">
        <f t="shared" ca="1" si="84"/>
        <v>#REF!</v>
      </c>
      <c r="D411" s="282"/>
      <c r="E411" s="270"/>
      <c r="F411" s="270" t="e">
        <f t="shared" ca="1" si="85"/>
        <v>#REF!</v>
      </c>
      <c r="G411" s="268"/>
      <c r="H411" s="268"/>
      <c r="I411" s="268" t="e">
        <f t="shared" ca="1" si="86"/>
        <v>#REF!</v>
      </c>
      <c r="J411" s="271"/>
      <c r="K411" s="271"/>
      <c r="L411" s="271" t="e">
        <f t="shared" ca="1" si="82"/>
        <v>#REF!</v>
      </c>
      <c r="M411" s="143" t="e">
        <f t="shared" ca="1" si="87"/>
        <v>#REF!</v>
      </c>
      <c r="N411" s="198" t="e">
        <f t="shared" ca="1" si="88"/>
        <v>#REF!</v>
      </c>
      <c r="O411" s="197" t="e">
        <f t="shared" ca="1" si="89"/>
        <v>#REF!</v>
      </c>
      <c r="P411" s="198" t="e">
        <f t="shared" ca="1" si="90"/>
        <v>#REF!</v>
      </c>
      <c r="Q411" s="198" t="e">
        <f t="shared" ca="1" si="91"/>
        <v>#REF!</v>
      </c>
      <c r="R411" s="197" t="e">
        <f t="shared" ca="1" si="92"/>
        <v>#REF!</v>
      </c>
      <c r="S411" s="198" t="e">
        <f t="shared" ca="1" si="93"/>
        <v>#REF!</v>
      </c>
      <c r="T411" s="198" t="e">
        <f t="shared" ca="1" si="94"/>
        <v>#REF!</v>
      </c>
      <c r="U411" s="198" t="e">
        <f t="shared" ca="1" si="95"/>
        <v>#REF!</v>
      </c>
      <c r="V411" s="197" t="e">
        <f t="shared" ca="1" si="96"/>
        <v>#REF!</v>
      </c>
      <c r="W411" s="198" t="e">
        <f t="shared" ca="1" si="97"/>
        <v>#REF!</v>
      </c>
      <c r="X411" s="289"/>
      <c r="Y411" s="289"/>
      <c r="Z411" s="289"/>
      <c r="AA411" s="287"/>
      <c r="AB411" s="289"/>
      <c r="AC411" s="289"/>
      <c r="AD411" s="277"/>
    </row>
    <row r="412" spans="1:30" hidden="1" x14ac:dyDescent="0.25">
      <c r="A412" s="136">
        <v>404</v>
      </c>
      <c r="B412" s="158" t="e">
        <f t="shared" ca="1" si="83"/>
        <v>#REF!</v>
      </c>
      <c r="C412" s="158" t="e">
        <f t="shared" ca="1" si="84"/>
        <v>#REF!</v>
      </c>
      <c r="D412" s="282"/>
      <c r="E412" s="270"/>
      <c r="F412" s="270" t="e">
        <f t="shared" ca="1" si="85"/>
        <v>#REF!</v>
      </c>
      <c r="G412" s="268"/>
      <c r="H412" s="268"/>
      <c r="I412" s="268" t="e">
        <f t="shared" ca="1" si="86"/>
        <v>#REF!</v>
      </c>
      <c r="J412" s="271"/>
      <c r="K412" s="271"/>
      <c r="L412" s="271" t="e">
        <f t="shared" ca="1" si="82"/>
        <v>#REF!</v>
      </c>
      <c r="M412" s="143" t="e">
        <f t="shared" ca="1" si="87"/>
        <v>#REF!</v>
      </c>
      <c r="N412" s="198" t="e">
        <f t="shared" ca="1" si="88"/>
        <v>#REF!</v>
      </c>
      <c r="O412" s="197" t="e">
        <f t="shared" ca="1" si="89"/>
        <v>#REF!</v>
      </c>
      <c r="P412" s="198" t="e">
        <f t="shared" ca="1" si="90"/>
        <v>#REF!</v>
      </c>
      <c r="Q412" s="198" t="e">
        <f t="shared" ca="1" si="91"/>
        <v>#REF!</v>
      </c>
      <c r="R412" s="197" t="e">
        <f t="shared" ca="1" si="92"/>
        <v>#REF!</v>
      </c>
      <c r="S412" s="198" t="e">
        <f t="shared" ca="1" si="93"/>
        <v>#REF!</v>
      </c>
      <c r="T412" s="198" t="e">
        <f t="shared" ca="1" si="94"/>
        <v>#REF!</v>
      </c>
      <c r="U412" s="198" t="e">
        <f t="shared" ca="1" si="95"/>
        <v>#REF!</v>
      </c>
      <c r="V412" s="197" t="e">
        <f t="shared" ca="1" si="96"/>
        <v>#REF!</v>
      </c>
      <c r="W412" s="198" t="e">
        <f t="shared" ca="1" si="97"/>
        <v>#REF!</v>
      </c>
      <c r="X412" s="289"/>
      <c r="Y412" s="289"/>
      <c r="Z412" s="289"/>
      <c r="AA412" s="287"/>
      <c r="AB412" s="289"/>
      <c r="AC412" s="289"/>
      <c r="AD412" s="277"/>
    </row>
    <row r="413" spans="1:30" hidden="1" x14ac:dyDescent="0.25">
      <c r="A413" s="136">
        <v>405</v>
      </c>
      <c r="B413" s="158" t="e">
        <f t="shared" ca="1" si="83"/>
        <v>#REF!</v>
      </c>
      <c r="C413" s="158" t="e">
        <f t="shared" ca="1" si="84"/>
        <v>#REF!</v>
      </c>
      <c r="D413" s="282"/>
      <c r="E413" s="270"/>
      <c r="F413" s="270" t="e">
        <f t="shared" ca="1" si="85"/>
        <v>#REF!</v>
      </c>
      <c r="G413" s="268"/>
      <c r="H413" s="268"/>
      <c r="I413" s="268" t="e">
        <f t="shared" ca="1" si="86"/>
        <v>#REF!</v>
      </c>
      <c r="J413" s="271"/>
      <c r="K413" s="271"/>
      <c r="L413" s="271" t="e">
        <f t="shared" ca="1" si="82"/>
        <v>#REF!</v>
      </c>
      <c r="M413" s="143" t="e">
        <f t="shared" ca="1" si="87"/>
        <v>#REF!</v>
      </c>
      <c r="N413" s="198" t="e">
        <f t="shared" ca="1" si="88"/>
        <v>#REF!</v>
      </c>
      <c r="O413" s="197" t="e">
        <f t="shared" ca="1" si="89"/>
        <v>#REF!</v>
      </c>
      <c r="P413" s="198" t="e">
        <f t="shared" ca="1" si="90"/>
        <v>#REF!</v>
      </c>
      <c r="Q413" s="198" t="e">
        <f t="shared" ca="1" si="91"/>
        <v>#REF!</v>
      </c>
      <c r="R413" s="197" t="e">
        <f t="shared" ca="1" si="92"/>
        <v>#REF!</v>
      </c>
      <c r="S413" s="198" t="e">
        <f t="shared" ca="1" si="93"/>
        <v>#REF!</v>
      </c>
      <c r="T413" s="198" t="e">
        <f t="shared" ca="1" si="94"/>
        <v>#REF!</v>
      </c>
      <c r="U413" s="198" t="e">
        <f t="shared" ca="1" si="95"/>
        <v>#REF!</v>
      </c>
      <c r="V413" s="197" t="e">
        <f t="shared" ca="1" si="96"/>
        <v>#REF!</v>
      </c>
      <c r="W413" s="198" t="e">
        <f t="shared" ca="1" si="97"/>
        <v>#REF!</v>
      </c>
      <c r="X413" s="289"/>
      <c r="Y413" s="289"/>
      <c r="Z413" s="289"/>
      <c r="AA413" s="287"/>
      <c r="AB413" s="289"/>
      <c r="AC413" s="289"/>
      <c r="AD413" s="277"/>
    </row>
    <row r="414" spans="1:30" hidden="1" x14ac:dyDescent="0.25">
      <c r="A414" s="136">
        <v>406</v>
      </c>
      <c r="B414" s="158" t="e">
        <f t="shared" ca="1" si="83"/>
        <v>#REF!</v>
      </c>
      <c r="C414" s="158" t="e">
        <f t="shared" ca="1" si="84"/>
        <v>#REF!</v>
      </c>
      <c r="D414" s="282"/>
      <c r="E414" s="270"/>
      <c r="F414" s="270" t="e">
        <f t="shared" ca="1" si="85"/>
        <v>#REF!</v>
      </c>
      <c r="G414" s="268"/>
      <c r="H414" s="268"/>
      <c r="I414" s="268" t="e">
        <f t="shared" ca="1" si="86"/>
        <v>#REF!</v>
      </c>
      <c r="J414" s="271"/>
      <c r="K414" s="271"/>
      <c r="L414" s="271" t="e">
        <f t="shared" ca="1" si="82"/>
        <v>#REF!</v>
      </c>
      <c r="M414" s="143" t="e">
        <f t="shared" ca="1" si="87"/>
        <v>#REF!</v>
      </c>
      <c r="N414" s="198" t="e">
        <f t="shared" ca="1" si="88"/>
        <v>#REF!</v>
      </c>
      <c r="O414" s="197" t="e">
        <f t="shared" ca="1" si="89"/>
        <v>#REF!</v>
      </c>
      <c r="P414" s="198" t="e">
        <f t="shared" ca="1" si="90"/>
        <v>#REF!</v>
      </c>
      <c r="Q414" s="198" t="e">
        <f t="shared" ca="1" si="91"/>
        <v>#REF!</v>
      </c>
      <c r="R414" s="197" t="e">
        <f t="shared" ca="1" si="92"/>
        <v>#REF!</v>
      </c>
      <c r="S414" s="198" t="e">
        <f t="shared" ca="1" si="93"/>
        <v>#REF!</v>
      </c>
      <c r="T414" s="198" t="e">
        <f t="shared" ca="1" si="94"/>
        <v>#REF!</v>
      </c>
      <c r="U414" s="198" t="e">
        <f t="shared" ca="1" si="95"/>
        <v>#REF!</v>
      </c>
      <c r="V414" s="197" t="e">
        <f t="shared" ca="1" si="96"/>
        <v>#REF!</v>
      </c>
      <c r="W414" s="198" t="e">
        <f t="shared" ca="1" si="97"/>
        <v>#REF!</v>
      </c>
      <c r="X414" s="289"/>
      <c r="Y414" s="289"/>
      <c r="Z414" s="289"/>
      <c r="AA414" s="287"/>
      <c r="AB414" s="289"/>
      <c r="AC414" s="289"/>
      <c r="AD414" s="277"/>
    </row>
    <row r="415" spans="1:30" hidden="1" x14ac:dyDescent="0.25">
      <c r="A415" s="136">
        <v>407</v>
      </c>
      <c r="B415" s="158" t="e">
        <f t="shared" ca="1" si="83"/>
        <v>#REF!</v>
      </c>
      <c r="C415" s="158" t="e">
        <f t="shared" ca="1" si="84"/>
        <v>#REF!</v>
      </c>
      <c r="D415" s="282"/>
      <c r="E415" s="270"/>
      <c r="F415" s="270" t="e">
        <f t="shared" ca="1" si="85"/>
        <v>#REF!</v>
      </c>
      <c r="G415" s="268"/>
      <c r="H415" s="268"/>
      <c r="I415" s="268" t="e">
        <f t="shared" ca="1" si="86"/>
        <v>#REF!</v>
      </c>
      <c r="J415" s="271"/>
      <c r="K415" s="271"/>
      <c r="L415" s="271" t="e">
        <f t="shared" ca="1" si="82"/>
        <v>#REF!</v>
      </c>
      <c r="M415" s="143" t="e">
        <f t="shared" ca="1" si="87"/>
        <v>#REF!</v>
      </c>
      <c r="N415" s="198" t="e">
        <f t="shared" ca="1" si="88"/>
        <v>#REF!</v>
      </c>
      <c r="O415" s="197" t="e">
        <f t="shared" ca="1" si="89"/>
        <v>#REF!</v>
      </c>
      <c r="P415" s="198" t="e">
        <f t="shared" ca="1" si="90"/>
        <v>#REF!</v>
      </c>
      <c r="Q415" s="198" t="e">
        <f t="shared" ca="1" si="91"/>
        <v>#REF!</v>
      </c>
      <c r="R415" s="197" t="e">
        <f t="shared" ca="1" si="92"/>
        <v>#REF!</v>
      </c>
      <c r="S415" s="198" t="e">
        <f t="shared" ca="1" si="93"/>
        <v>#REF!</v>
      </c>
      <c r="T415" s="198" t="e">
        <f t="shared" ca="1" si="94"/>
        <v>#REF!</v>
      </c>
      <c r="U415" s="198" t="e">
        <f t="shared" ca="1" si="95"/>
        <v>#REF!</v>
      </c>
      <c r="V415" s="197" t="e">
        <f t="shared" ca="1" si="96"/>
        <v>#REF!</v>
      </c>
      <c r="W415" s="198" t="e">
        <f t="shared" ca="1" si="97"/>
        <v>#REF!</v>
      </c>
      <c r="X415" s="289"/>
      <c r="Y415" s="289"/>
      <c r="Z415" s="289"/>
      <c r="AA415" s="287"/>
      <c r="AB415" s="289"/>
      <c r="AC415" s="289"/>
      <c r="AD415" s="277"/>
    </row>
    <row r="416" spans="1:30" hidden="1" x14ac:dyDescent="0.25">
      <c r="A416" s="136">
        <v>408</v>
      </c>
      <c r="B416" s="158" t="e">
        <f t="shared" ca="1" si="83"/>
        <v>#REF!</v>
      </c>
      <c r="C416" s="158" t="e">
        <f t="shared" ca="1" si="84"/>
        <v>#REF!</v>
      </c>
      <c r="D416" s="282"/>
      <c r="E416" s="270"/>
      <c r="F416" s="270" t="e">
        <f t="shared" ca="1" si="85"/>
        <v>#REF!</v>
      </c>
      <c r="G416" s="268"/>
      <c r="H416" s="268"/>
      <c r="I416" s="268" t="e">
        <f t="shared" ca="1" si="86"/>
        <v>#REF!</v>
      </c>
      <c r="J416" s="271"/>
      <c r="K416" s="271"/>
      <c r="L416" s="271" t="e">
        <f t="shared" ca="1" si="82"/>
        <v>#REF!</v>
      </c>
      <c r="M416" s="143" t="e">
        <f t="shared" ca="1" si="87"/>
        <v>#REF!</v>
      </c>
      <c r="N416" s="198" t="e">
        <f t="shared" ca="1" si="88"/>
        <v>#REF!</v>
      </c>
      <c r="O416" s="197" t="e">
        <f t="shared" ca="1" si="89"/>
        <v>#REF!</v>
      </c>
      <c r="P416" s="198" t="e">
        <f t="shared" ca="1" si="90"/>
        <v>#REF!</v>
      </c>
      <c r="Q416" s="198" t="e">
        <f t="shared" ca="1" si="91"/>
        <v>#REF!</v>
      </c>
      <c r="R416" s="197" t="e">
        <f t="shared" ca="1" si="92"/>
        <v>#REF!</v>
      </c>
      <c r="S416" s="198" t="e">
        <f t="shared" ca="1" si="93"/>
        <v>#REF!</v>
      </c>
      <c r="T416" s="198" t="e">
        <f t="shared" ca="1" si="94"/>
        <v>#REF!</v>
      </c>
      <c r="U416" s="198" t="e">
        <f t="shared" ca="1" si="95"/>
        <v>#REF!</v>
      </c>
      <c r="V416" s="197" t="e">
        <f t="shared" ca="1" si="96"/>
        <v>#REF!</v>
      </c>
      <c r="W416" s="198" t="e">
        <f t="shared" ca="1" si="97"/>
        <v>#REF!</v>
      </c>
      <c r="X416" s="289"/>
      <c r="Y416" s="289"/>
      <c r="Z416" s="289"/>
      <c r="AA416" s="287"/>
      <c r="AB416" s="289"/>
      <c r="AC416" s="289"/>
      <c r="AD416" s="277"/>
    </row>
    <row r="417" spans="1:30" hidden="1" x14ac:dyDescent="0.25">
      <c r="A417" s="136">
        <v>409</v>
      </c>
      <c r="B417" s="158" t="e">
        <f t="shared" ca="1" si="83"/>
        <v>#REF!</v>
      </c>
      <c r="C417" s="158" t="e">
        <f t="shared" ca="1" si="84"/>
        <v>#REF!</v>
      </c>
      <c r="D417" s="282"/>
      <c r="E417" s="270"/>
      <c r="F417" s="270" t="e">
        <f t="shared" ca="1" si="85"/>
        <v>#REF!</v>
      </c>
      <c r="G417" s="268"/>
      <c r="H417" s="268"/>
      <c r="I417" s="268" t="e">
        <f t="shared" ca="1" si="86"/>
        <v>#REF!</v>
      </c>
      <c r="J417" s="271"/>
      <c r="K417" s="271"/>
      <c r="L417" s="271" t="e">
        <f t="shared" ca="1" si="82"/>
        <v>#REF!</v>
      </c>
      <c r="M417" s="143" t="e">
        <f t="shared" ca="1" si="87"/>
        <v>#REF!</v>
      </c>
      <c r="N417" s="198" t="e">
        <f t="shared" ca="1" si="88"/>
        <v>#REF!</v>
      </c>
      <c r="O417" s="197" t="e">
        <f t="shared" ca="1" si="89"/>
        <v>#REF!</v>
      </c>
      <c r="P417" s="198" t="e">
        <f t="shared" ca="1" si="90"/>
        <v>#REF!</v>
      </c>
      <c r="Q417" s="198" t="e">
        <f t="shared" ca="1" si="91"/>
        <v>#REF!</v>
      </c>
      <c r="R417" s="197" t="e">
        <f t="shared" ca="1" si="92"/>
        <v>#REF!</v>
      </c>
      <c r="S417" s="198" t="e">
        <f t="shared" ca="1" si="93"/>
        <v>#REF!</v>
      </c>
      <c r="T417" s="198" t="e">
        <f t="shared" ca="1" si="94"/>
        <v>#REF!</v>
      </c>
      <c r="U417" s="198" t="e">
        <f t="shared" ca="1" si="95"/>
        <v>#REF!</v>
      </c>
      <c r="V417" s="197" t="e">
        <f t="shared" ca="1" si="96"/>
        <v>#REF!</v>
      </c>
      <c r="W417" s="198" t="e">
        <f t="shared" ca="1" si="97"/>
        <v>#REF!</v>
      </c>
      <c r="X417" s="289"/>
      <c r="Y417" s="289"/>
      <c r="Z417" s="289"/>
      <c r="AA417" s="287"/>
      <c r="AB417" s="289"/>
      <c r="AC417" s="289"/>
      <c r="AD417" s="277"/>
    </row>
    <row r="418" spans="1:30" hidden="1" x14ac:dyDescent="0.25">
      <c r="A418" s="136">
        <v>410</v>
      </c>
      <c r="B418" s="158" t="e">
        <f t="shared" ca="1" si="83"/>
        <v>#REF!</v>
      </c>
      <c r="C418" s="158" t="e">
        <f t="shared" ca="1" si="84"/>
        <v>#REF!</v>
      </c>
      <c r="D418" s="282"/>
      <c r="E418" s="270"/>
      <c r="F418" s="270" t="e">
        <f t="shared" ca="1" si="85"/>
        <v>#REF!</v>
      </c>
      <c r="G418" s="268"/>
      <c r="H418" s="268"/>
      <c r="I418" s="268" t="e">
        <f t="shared" ca="1" si="86"/>
        <v>#REF!</v>
      </c>
      <c r="J418" s="271"/>
      <c r="K418" s="271"/>
      <c r="L418" s="271" t="e">
        <f t="shared" ca="1" si="82"/>
        <v>#REF!</v>
      </c>
      <c r="M418" s="143" t="e">
        <f t="shared" ca="1" si="87"/>
        <v>#REF!</v>
      </c>
      <c r="N418" s="198" t="e">
        <f t="shared" ca="1" si="88"/>
        <v>#REF!</v>
      </c>
      <c r="O418" s="197" t="e">
        <f t="shared" ca="1" si="89"/>
        <v>#REF!</v>
      </c>
      <c r="P418" s="198" t="e">
        <f t="shared" ca="1" si="90"/>
        <v>#REF!</v>
      </c>
      <c r="Q418" s="198" t="e">
        <f t="shared" ca="1" si="91"/>
        <v>#REF!</v>
      </c>
      <c r="R418" s="197" t="e">
        <f t="shared" ca="1" si="92"/>
        <v>#REF!</v>
      </c>
      <c r="S418" s="198" t="e">
        <f t="shared" ca="1" si="93"/>
        <v>#REF!</v>
      </c>
      <c r="T418" s="198" t="e">
        <f t="shared" ca="1" si="94"/>
        <v>#REF!</v>
      </c>
      <c r="U418" s="198" t="e">
        <f t="shared" ca="1" si="95"/>
        <v>#REF!</v>
      </c>
      <c r="V418" s="197" t="e">
        <f t="shared" ca="1" si="96"/>
        <v>#REF!</v>
      </c>
      <c r="W418" s="198" t="e">
        <f t="shared" ca="1" si="97"/>
        <v>#REF!</v>
      </c>
      <c r="X418" s="289"/>
      <c r="Y418" s="289"/>
      <c r="Z418" s="289"/>
      <c r="AA418" s="287"/>
      <c r="AB418" s="289"/>
      <c r="AC418" s="289"/>
      <c r="AD418" s="277"/>
    </row>
    <row r="419" spans="1:30" hidden="1" x14ac:dyDescent="0.25">
      <c r="A419" s="136">
        <v>411</v>
      </c>
      <c r="B419" s="158" t="e">
        <f t="shared" ca="1" si="83"/>
        <v>#REF!</v>
      </c>
      <c r="C419" s="158" t="e">
        <f t="shared" ca="1" si="84"/>
        <v>#REF!</v>
      </c>
      <c r="D419" s="282"/>
      <c r="E419" s="270"/>
      <c r="F419" s="270" t="e">
        <f t="shared" ca="1" si="85"/>
        <v>#REF!</v>
      </c>
      <c r="G419" s="268"/>
      <c r="H419" s="268"/>
      <c r="I419" s="268" t="e">
        <f t="shared" ca="1" si="86"/>
        <v>#REF!</v>
      </c>
      <c r="J419" s="271"/>
      <c r="K419" s="271"/>
      <c r="L419" s="271" t="e">
        <f t="shared" ca="1" si="82"/>
        <v>#REF!</v>
      </c>
      <c r="M419" s="143" t="e">
        <f t="shared" ca="1" si="87"/>
        <v>#REF!</v>
      </c>
      <c r="N419" s="198" t="e">
        <f t="shared" ca="1" si="88"/>
        <v>#REF!</v>
      </c>
      <c r="O419" s="197" t="e">
        <f t="shared" ca="1" si="89"/>
        <v>#REF!</v>
      </c>
      <c r="P419" s="198" t="e">
        <f t="shared" ca="1" si="90"/>
        <v>#REF!</v>
      </c>
      <c r="Q419" s="198" t="e">
        <f t="shared" ca="1" si="91"/>
        <v>#REF!</v>
      </c>
      <c r="R419" s="197" t="e">
        <f t="shared" ca="1" si="92"/>
        <v>#REF!</v>
      </c>
      <c r="S419" s="198" t="e">
        <f t="shared" ca="1" si="93"/>
        <v>#REF!</v>
      </c>
      <c r="T419" s="198" t="e">
        <f t="shared" ca="1" si="94"/>
        <v>#REF!</v>
      </c>
      <c r="U419" s="198" t="e">
        <f t="shared" ca="1" si="95"/>
        <v>#REF!</v>
      </c>
      <c r="V419" s="197" t="e">
        <f t="shared" ca="1" si="96"/>
        <v>#REF!</v>
      </c>
      <c r="W419" s="198" t="e">
        <f t="shared" ca="1" si="97"/>
        <v>#REF!</v>
      </c>
      <c r="X419" s="289"/>
      <c r="Y419" s="289"/>
      <c r="Z419" s="289"/>
      <c r="AA419" s="287"/>
      <c r="AB419" s="289"/>
      <c r="AC419" s="289"/>
      <c r="AD419" s="277"/>
    </row>
    <row r="420" spans="1:30" hidden="1" x14ac:dyDescent="0.25">
      <c r="A420" s="136">
        <v>412</v>
      </c>
      <c r="B420" s="158" t="e">
        <f t="shared" ca="1" si="83"/>
        <v>#REF!</v>
      </c>
      <c r="C420" s="158" t="e">
        <f t="shared" ca="1" si="84"/>
        <v>#REF!</v>
      </c>
      <c r="D420" s="282"/>
      <c r="E420" s="270"/>
      <c r="F420" s="270" t="e">
        <f t="shared" ca="1" si="85"/>
        <v>#REF!</v>
      </c>
      <c r="G420" s="268"/>
      <c r="H420" s="268"/>
      <c r="I420" s="268" t="e">
        <f t="shared" ca="1" si="86"/>
        <v>#REF!</v>
      </c>
      <c r="J420" s="271"/>
      <c r="K420" s="271"/>
      <c r="L420" s="271" t="e">
        <f t="shared" ca="1" si="82"/>
        <v>#REF!</v>
      </c>
      <c r="M420" s="143" t="e">
        <f t="shared" ca="1" si="87"/>
        <v>#REF!</v>
      </c>
      <c r="N420" s="198" t="e">
        <f t="shared" ca="1" si="88"/>
        <v>#REF!</v>
      </c>
      <c r="O420" s="197" t="e">
        <f t="shared" ca="1" si="89"/>
        <v>#REF!</v>
      </c>
      <c r="P420" s="198" t="e">
        <f t="shared" ca="1" si="90"/>
        <v>#REF!</v>
      </c>
      <c r="Q420" s="198" t="e">
        <f t="shared" ca="1" si="91"/>
        <v>#REF!</v>
      </c>
      <c r="R420" s="197" t="e">
        <f t="shared" ca="1" si="92"/>
        <v>#REF!</v>
      </c>
      <c r="S420" s="198" t="e">
        <f t="shared" ca="1" si="93"/>
        <v>#REF!</v>
      </c>
      <c r="T420" s="198" t="e">
        <f t="shared" ca="1" si="94"/>
        <v>#REF!</v>
      </c>
      <c r="U420" s="198" t="e">
        <f t="shared" ca="1" si="95"/>
        <v>#REF!</v>
      </c>
      <c r="V420" s="197" t="e">
        <f t="shared" ca="1" si="96"/>
        <v>#REF!</v>
      </c>
      <c r="W420" s="198" t="e">
        <f t="shared" ca="1" si="97"/>
        <v>#REF!</v>
      </c>
      <c r="X420" s="289"/>
      <c r="Y420" s="289"/>
      <c r="Z420" s="289"/>
      <c r="AA420" s="287"/>
      <c r="AB420" s="289"/>
      <c r="AC420" s="289"/>
      <c r="AD420" s="277"/>
    </row>
    <row r="421" spans="1:30" hidden="1" x14ac:dyDescent="0.25">
      <c r="A421" s="136">
        <v>413</v>
      </c>
      <c r="B421" s="158" t="e">
        <f t="shared" ca="1" si="83"/>
        <v>#REF!</v>
      </c>
      <c r="C421" s="158" t="e">
        <f t="shared" ca="1" si="84"/>
        <v>#REF!</v>
      </c>
      <c r="D421" s="282"/>
      <c r="E421" s="270"/>
      <c r="F421" s="270" t="e">
        <f t="shared" ca="1" si="85"/>
        <v>#REF!</v>
      </c>
      <c r="G421" s="268"/>
      <c r="H421" s="268"/>
      <c r="I421" s="268" t="e">
        <f t="shared" ca="1" si="86"/>
        <v>#REF!</v>
      </c>
      <c r="J421" s="271"/>
      <c r="K421" s="271"/>
      <c r="L421" s="271" t="e">
        <f t="shared" ca="1" si="82"/>
        <v>#REF!</v>
      </c>
      <c r="M421" s="143" t="e">
        <f t="shared" ca="1" si="87"/>
        <v>#REF!</v>
      </c>
      <c r="N421" s="198" t="e">
        <f t="shared" ca="1" si="88"/>
        <v>#REF!</v>
      </c>
      <c r="O421" s="197" t="e">
        <f t="shared" ca="1" si="89"/>
        <v>#REF!</v>
      </c>
      <c r="P421" s="198" t="e">
        <f t="shared" ca="1" si="90"/>
        <v>#REF!</v>
      </c>
      <c r="Q421" s="198" t="e">
        <f t="shared" ca="1" si="91"/>
        <v>#REF!</v>
      </c>
      <c r="R421" s="197" t="e">
        <f t="shared" ca="1" si="92"/>
        <v>#REF!</v>
      </c>
      <c r="S421" s="198" t="e">
        <f t="shared" ca="1" si="93"/>
        <v>#REF!</v>
      </c>
      <c r="T421" s="198" t="e">
        <f t="shared" ca="1" si="94"/>
        <v>#REF!</v>
      </c>
      <c r="U421" s="198" t="e">
        <f t="shared" ca="1" si="95"/>
        <v>#REF!</v>
      </c>
      <c r="V421" s="197" t="e">
        <f t="shared" ca="1" si="96"/>
        <v>#REF!</v>
      </c>
      <c r="W421" s="198" t="e">
        <f t="shared" ca="1" si="97"/>
        <v>#REF!</v>
      </c>
      <c r="X421" s="289"/>
      <c r="Y421" s="289"/>
      <c r="Z421" s="289"/>
      <c r="AA421" s="287"/>
      <c r="AB421" s="289"/>
      <c r="AC421" s="289"/>
      <c r="AD421" s="277"/>
    </row>
    <row r="422" spans="1:30" hidden="1" x14ac:dyDescent="0.25">
      <c r="A422" s="136">
        <v>414</v>
      </c>
      <c r="B422" s="158" t="e">
        <f t="shared" ca="1" si="83"/>
        <v>#REF!</v>
      </c>
      <c r="C422" s="158" t="e">
        <f t="shared" ca="1" si="84"/>
        <v>#REF!</v>
      </c>
      <c r="D422" s="282"/>
      <c r="E422" s="270"/>
      <c r="F422" s="270" t="e">
        <f t="shared" ca="1" si="85"/>
        <v>#REF!</v>
      </c>
      <c r="G422" s="268"/>
      <c r="H422" s="268"/>
      <c r="I422" s="268" t="e">
        <f t="shared" ca="1" si="86"/>
        <v>#REF!</v>
      </c>
      <c r="J422" s="271"/>
      <c r="K422" s="271"/>
      <c r="L422" s="271" t="e">
        <f t="shared" ca="1" si="82"/>
        <v>#REF!</v>
      </c>
      <c r="M422" s="143" t="e">
        <f t="shared" ca="1" si="87"/>
        <v>#REF!</v>
      </c>
      <c r="N422" s="198" t="e">
        <f t="shared" ca="1" si="88"/>
        <v>#REF!</v>
      </c>
      <c r="O422" s="197" t="e">
        <f t="shared" ca="1" si="89"/>
        <v>#REF!</v>
      </c>
      <c r="P422" s="198" t="e">
        <f t="shared" ca="1" si="90"/>
        <v>#REF!</v>
      </c>
      <c r="Q422" s="198" t="e">
        <f t="shared" ca="1" si="91"/>
        <v>#REF!</v>
      </c>
      <c r="R422" s="197" t="e">
        <f t="shared" ca="1" si="92"/>
        <v>#REF!</v>
      </c>
      <c r="S422" s="198" t="e">
        <f t="shared" ca="1" si="93"/>
        <v>#REF!</v>
      </c>
      <c r="T422" s="198" t="e">
        <f t="shared" ca="1" si="94"/>
        <v>#REF!</v>
      </c>
      <c r="U422" s="198" t="e">
        <f t="shared" ca="1" si="95"/>
        <v>#REF!</v>
      </c>
      <c r="V422" s="197" t="e">
        <f t="shared" ca="1" si="96"/>
        <v>#REF!</v>
      </c>
      <c r="W422" s="198" t="e">
        <f t="shared" ca="1" si="97"/>
        <v>#REF!</v>
      </c>
      <c r="X422" s="289"/>
      <c r="Y422" s="289"/>
      <c r="Z422" s="289"/>
      <c r="AA422" s="287"/>
      <c r="AB422" s="289"/>
      <c r="AC422" s="289"/>
      <c r="AD422" s="277"/>
    </row>
    <row r="423" spans="1:30" hidden="1" x14ac:dyDescent="0.25">
      <c r="A423" s="136">
        <v>415</v>
      </c>
      <c r="B423" s="158" t="e">
        <f t="shared" ca="1" si="83"/>
        <v>#REF!</v>
      </c>
      <c r="C423" s="158" t="e">
        <f t="shared" ca="1" si="84"/>
        <v>#REF!</v>
      </c>
      <c r="D423" s="282"/>
      <c r="E423" s="270"/>
      <c r="F423" s="270" t="e">
        <f t="shared" ca="1" si="85"/>
        <v>#REF!</v>
      </c>
      <c r="G423" s="268"/>
      <c r="H423" s="268"/>
      <c r="I423" s="268" t="e">
        <f t="shared" ca="1" si="86"/>
        <v>#REF!</v>
      </c>
      <c r="J423" s="271"/>
      <c r="K423" s="271"/>
      <c r="L423" s="271" t="e">
        <f t="shared" ca="1" si="82"/>
        <v>#REF!</v>
      </c>
      <c r="M423" s="143" t="e">
        <f t="shared" ca="1" si="87"/>
        <v>#REF!</v>
      </c>
      <c r="N423" s="198" t="e">
        <f t="shared" ca="1" si="88"/>
        <v>#REF!</v>
      </c>
      <c r="O423" s="197" t="e">
        <f t="shared" ca="1" si="89"/>
        <v>#REF!</v>
      </c>
      <c r="P423" s="198" t="e">
        <f t="shared" ca="1" si="90"/>
        <v>#REF!</v>
      </c>
      <c r="Q423" s="198" t="e">
        <f t="shared" ca="1" si="91"/>
        <v>#REF!</v>
      </c>
      <c r="R423" s="197" t="e">
        <f t="shared" ca="1" si="92"/>
        <v>#REF!</v>
      </c>
      <c r="S423" s="198" t="e">
        <f t="shared" ca="1" si="93"/>
        <v>#REF!</v>
      </c>
      <c r="T423" s="198" t="e">
        <f t="shared" ca="1" si="94"/>
        <v>#REF!</v>
      </c>
      <c r="U423" s="198" t="e">
        <f t="shared" ca="1" si="95"/>
        <v>#REF!</v>
      </c>
      <c r="V423" s="197" t="e">
        <f t="shared" ca="1" si="96"/>
        <v>#REF!</v>
      </c>
      <c r="W423" s="198" t="e">
        <f t="shared" ca="1" si="97"/>
        <v>#REF!</v>
      </c>
      <c r="X423" s="289"/>
      <c r="Y423" s="289"/>
      <c r="Z423" s="289"/>
      <c r="AA423" s="287"/>
      <c r="AB423" s="289"/>
      <c r="AC423" s="289"/>
      <c r="AD423" s="277"/>
    </row>
    <row r="424" spans="1:30" hidden="1" x14ac:dyDescent="0.25">
      <c r="A424" s="136">
        <v>416</v>
      </c>
      <c r="B424" s="158" t="e">
        <f t="shared" ca="1" si="83"/>
        <v>#REF!</v>
      </c>
      <c r="C424" s="158" t="e">
        <f t="shared" ca="1" si="84"/>
        <v>#REF!</v>
      </c>
      <c r="D424" s="282"/>
      <c r="E424" s="270"/>
      <c r="F424" s="270" t="e">
        <f t="shared" ca="1" si="85"/>
        <v>#REF!</v>
      </c>
      <c r="G424" s="268"/>
      <c r="H424" s="268"/>
      <c r="I424" s="268" t="e">
        <f t="shared" ca="1" si="86"/>
        <v>#REF!</v>
      </c>
      <c r="J424" s="271"/>
      <c r="K424" s="271"/>
      <c r="L424" s="271" t="e">
        <f t="shared" ca="1" si="82"/>
        <v>#REF!</v>
      </c>
      <c r="M424" s="143" t="e">
        <f t="shared" ca="1" si="87"/>
        <v>#REF!</v>
      </c>
      <c r="N424" s="198" t="e">
        <f t="shared" ca="1" si="88"/>
        <v>#REF!</v>
      </c>
      <c r="O424" s="197" t="e">
        <f t="shared" ca="1" si="89"/>
        <v>#REF!</v>
      </c>
      <c r="P424" s="198" t="e">
        <f t="shared" ca="1" si="90"/>
        <v>#REF!</v>
      </c>
      <c r="Q424" s="198" t="e">
        <f t="shared" ca="1" si="91"/>
        <v>#REF!</v>
      </c>
      <c r="R424" s="197" t="e">
        <f t="shared" ca="1" si="92"/>
        <v>#REF!</v>
      </c>
      <c r="S424" s="198" t="e">
        <f t="shared" ca="1" si="93"/>
        <v>#REF!</v>
      </c>
      <c r="T424" s="198" t="e">
        <f t="shared" ca="1" si="94"/>
        <v>#REF!</v>
      </c>
      <c r="U424" s="198" t="e">
        <f t="shared" ca="1" si="95"/>
        <v>#REF!</v>
      </c>
      <c r="V424" s="197" t="e">
        <f t="shared" ca="1" si="96"/>
        <v>#REF!</v>
      </c>
      <c r="W424" s="198" t="e">
        <f t="shared" ca="1" si="97"/>
        <v>#REF!</v>
      </c>
      <c r="X424" s="289"/>
      <c r="Y424" s="289"/>
      <c r="Z424" s="289"/>
      <c r="AA424" s="287"/>
      <c r="AB424" s="289"/>
      <c r="AC424" s="289"/>
      <c r="AD424" s="277"/>
    </row>
    <row r="425" spans="1:30" hidden="1" x14ac:dyDescent="0.25">
      <c r="A425" s="136">
        <v>417</v>
      </c>
      <c r="B425" s="158" t="e">
        <f t="shared" ca="1" si="83"/>
        <v>#REF!</v>
      </c>
      <c r="C425" s="158" t="e">
        <f t="shared" ca="1" si="84"/>
        <v>#REF!</v>
      </c>
      <c r="D425" s="282"/>
      <c r="E425" s="270"/>
      <c r="F425" s="270" t="e">
        <f t="shared" ca="1" si="85"/>
        <v>#REF!</v>
      </c>
      <c r="G425" s="268"/>
      <c r="H425" s="268"/>
      <c r="I425" s="268" t="e">
        <f t="shared" ca="1" si="86"/>
        <v>#REF!</v>
      </c>
      <c r="J425" s="271"/>
      <c r="K425" s="271"/>
      <c r="L425" s="271" t="e">
        <f t="shared" ca="1" si="82"/>
        <v>#REF!</v>
      </c>
      <c r="M425" s="143" t="e">
        <f t="shared" ca="1" si="87"/>
        <v>#REF!</v>
      </c>
      <c r="N425" s="198" t="e">
        <f t="shared" ca="1" si="88"/>
        <v>#REF!</v>
      </c>
      <c r="O425" s="197" t="e">
        <f t="shared" ca="1" si="89"/>
        <v>#REF!</v>
      </c>
      <c r="P425" s="198" t="e">
        <f t="shared" ca="1" si="90"/>
        <v>#REF!</v>
      </c>
      <c r="Q425" s="198" t="e">
        <f t="shared" ca="1" si="91"/>
        <v>#REF!</v>
      </c>
      <c r="R425" s="197" t="e">
        <f t="shared" ca="1" si="92"/>
        <v>#REF!</v>
      </c>
      <c r="S425" s="198" t="e">
        <f t="shared" ca="1" si="93"/>
        <v>#REF!</v>
      </c>
      <c r="T425" s="198" t="e">
        <f t="shared" ca="1" si="94"/>
        <v>#REF!</v>
      </c>
      <c r="U425" s="198" t="e">
        <f t="shared" ca="1" si="95"/>
        <v>#REF!</v>
      </c>
      <c r="V425" s="197" t="e">
        <f t="shared" ca="1" si="96"/>
        <v>#REF!</v>
      </c>
      <c r="W425" s="198" t="e">
        <f t="shared" ca="1" si="97"/>
        <v>#REF!</v>
      </c>
      <c r="X425" s="289"/>
      <c r="Y425" s="289"/>
      <c r="Z425" s="289"/>
      <c r="AA425" s="287"/>
      <c r="AB425" s="289"/>
      <c r="AC425" s="289"/>
      <c r="AD425" s="277"/>
    </row>
    <row r="426" spans="1:30" hidden="1" x14ac:dyDescent="0.25">
      <c r="A426" s="136">
        <v>418</v>
      </c>
      <c r="B426" s="158" t="e">
        <f t="shared" ca="1" si="83"/>
        <v>#REF!</v>
      </c>
      <c r="C426" s="158" t="e">
        <f t="shared" ca="1" si="84"/>
        <v>#REF!</v>
      </c>
      <c r="D426" s="282"/>
      <c r="E426" s="270"/>
      <c r="F426" s="270" t="e">
        <f t="shared" ca="1" si="85"/>
        <v>#REF!</v>
      </c>
      <c r="G426" s="268"/>
      <c r="H426" s="268"/>
      <c r="I426" s="268" t="e">
        <f t="shared" ca="1" si="86"/>
        <v>#REF!</v>
      </c>
      <c r="J426" s="271"/>
      <c r="K426" s="271"/>
      <c r="L426" s="271" t="e">
        <f t="shared" ca="1" si="82"/>
        <v>#REF!</v>
      </c>
      <c r="M426" s="143" t="e">
        <f t="shared" ca="1" si="87"/>
        <v>#REF!</v>
      </c>
      <c r="N426" s="198" t="e">
        <f t="shared" ca="1" si="88"/>
        <v>#REF!</v>
      </c>
      <c r="O426" s="197" t="e">
        <f t="shared" ca="1" si="89"/>
        <v>#REF!</v>
      </c>
      <c r="P426" s="198" t="e">
        <f t="shared" ca="1" si="90"/>
        <v>#REF!</v>
      </c>
      <c r="Q426" s="198" t="e">
        <f t="shared" ca="1" si="91"/>
        <v>#REF!</v>
      </c>
      <c r="R426" s="197" t="e">
        <f t="shared" ca="1" si="92"/>
        <v>#REF!</v>
      </c>
      <c r="S426" s="198" t="e">
        <f t="shared" ca="1" si="93"/>
        <v>#REF!</v>
      </c>
      <c r="T426" s="198" t="e">
        <f t="shared" ca="1" si="94"/>
        <v>#REF!</v>
      </c>
      <c r="U426" s="198" t="e">
        <f t="shared" ca="1" si="95"/>
        <v>#REF!</v>
      </c>
      <c r="V426" s="197" t="e">
        <f t="shared" ca="1" si="96"/>
        <v>#REF!</v>
      </c>
      <c r="W426" s="198" t="e">
        <f t="shared" ca="1" si="97"/>
        <v>#REF!</v>
      </c>
      <c r="X426" s="289"/>
      <c r="Y426" s="289"/>
      <c r="Z426" s="289"/>
      <c r="AA426" s="287"/>
      <c r="AB426" s="289"/>
      <c r="AC426" s="289"/>
      <c r="AD426" s="277"/>
    </row>
    <row r="427" spans="1:30" hidden="1" x14ac:dyDescent="0.25">
      <c r="A427" s="136">
        <v>419</v>
      </c>
      <c r="B427" s="158" t="e">
        <f t="shared" ca="1" si="83"/>
        <v>#REF!</v>
      </c>
      <c r="C427" s="158" t="e">
        <f t="shared" ca="1" si="84"/>
        <v>#REF!</v>
      </c>
      <c r="D427" s="282"/>
      <c r="E427" s="270"/>
      <c r="F427" s="270" t="e">
        <f t="shared" ca="1" si="85"/>
        <v>#REF!</v>
      </c>
      <c r="G427" s="268"/>
      <c r="H427" s="268"/>
      <c r="I427" s="268" t="e">
        <f t="shared" ca="1" si="86"/>
        <v>#REF!</v>
      </c>
      <c r="J427" s="271"/>
      <c r="K427" s="271"/>
      <c r="L427" s="271" t="e">
        <f t="shared" ca="1" si="82"/>
        <v>#REF!</v>
      </c>
      <c r="M427" s="143" t="e">
        <f t="shared" ca="1" si="87"/>
        <v>#REF!</v>
      </c>
      <c r="N427" s="198" t="e">
        <f t="shared" ca="1" si="88"/>
        <v>#REF!</v>
      </c>
      <c r="O427" s="197" t="e">
        <f t="shared" ca="1" si="89"/>
        <v>#REF!</v>
      </c>
      <c r="P427" s="198" t="e">
        <f t="shared" ca="1" si="90"/>
        <v>#REF!</v>
      </c>
      <c r="Q427" s="198" t="e">
        <f t="shared" ca="1" si="91"/>
        <v>#REF!</v>
      </c>
      <c r="R427" s="197" t="e">
        <f t="shared" ca="1" si="92"/>
        <v>#REF!</v>
      </c>
      <c r="S427" s="198" t="e">
        <f t="shared" ca="1" si="93"/>
        <v>#REF!</v>
      </c>
      <c r="T427" s="198" t="e">
        <f t="shared" ca="1" si="94"/>
        <v>#REF!</v>
      </c>
      <c r="U427" s="198" t="e">
        <f t="shared" ca="1" si="95"/>
        <v>#REF!</v>
      </c>
      <c r="V427" s="197" t="e">
        <f t="shared" ca="1" si="96"/>
        <v>#REF!</v>
      </c>
      <c r="W427" s="198" t="e">
        <f t="shared" ca="1" si="97"/>
        <v>#REF!</v>
      </c>
      <c r="X427" s="289"/>
      <c r="Y427" s="289"/>
      <c r="Z427" s="289"/>
      <c r="AA427" s="287"/>
      <c r="AB427" s="289"/>
      <c r="AC427" s="289"/>
      <c r="AD427" s="277"/>
    </row>
    <row r="428" spans="1:30" hidden="1" x14ac:dyDescent="0.25">
      <c r="A428" s="136">
        <v>420</v>
      </c>
      <c r="B428" s="158" t="e">
        <f t="shared" ca="1" si="83"/>
        <v>#REF!</v>
      </c>
      <c r="C428" s="158" t="e">
        <f t="shared" ca="1" si="84"/>
        <v>#REF!</v>
      </c>
      <c r="D428" s="282"/>
      <c r="E428" s="270"/>
      <c r="F428" s="270" t="e">
        <f t="shared" ca="1" si="85"/>
        <v>#REF!</v>
      </c>
      <c r="G428" s="268"/>
      <c r="H428" s="268"/>
      <c r="I428" s="268" t="e">
        <f t="shared" ca="1" si="86"/>
        <v>#REF!</v>
      </c>
      <c r="J428" s="271"/>
      <c r="K428" s="271"/>
      <c r="L428" s="271" t="e">
        <f t="shared" ca="1" si="82"/>
        <v>#REF!</v>
      </c>
      <c r="M428" s="143" t="e">
        <f t="shared" ca="1" si="87"/>
        <v>#REF!</v>
      </c>
      <c r="N428" s="198" t="e">
        <f t="shared" ca="1" si="88"/>
        <v>#REF!</v>
      </c>
      <c r="O428" s="197" t="e">
        <f t="shared" ca="1" si="89"/>
        <v>#REF!</v>
      </c>
      <c r="P428" s="198" t="e">
        <f t="shared" ca="1" si="90"/>
        <v>#REF!</v>
      </c>
      <c r="Q428" s="198" t="e">
        <f t="shared" ca="1" si="91"/>
        <v>#REF!</v>
      </c>
      <c r="R428" s="197" t="e">
        <f t="shared" ca="1" si="92"/>
        <v>#REF!</v>
      </c>
      <c r="S428" s="198" t="e">
        <f t="shared" ca="1" si="93"/>
        <v>#REF!</v>
      </c>
      <c r="T428" s="198" t="e">
        <f t="shared" ca="1" si="94"/>
        <v>#REF!</v>
      </c>
      <c r="U428" s="198" t="e">
        <f t="shared" ca="1" si="95"/>
        <v>#REF!</v>
      </c>
      <c r="V428" s="197" t="e">
        <f t="shared" ca="1" si="96"/>
        <v>#REF!</v>
      </c>
      <c r="W428" s="198" t="e">
        <f t="shared" ca="1" si="97"/>
        <v>#REF!</v>
      </c>
      <c r="X428" s="289"/>
      <c r="Y428" s="289"/>
      <c r="Z428" s="289"/>
      <c r="AA428" s="287"/>
      <c r="AB428" s="289"/>
      <c r="AC428" s="289"/>
      <c r="AD428" s="277"/>
    </row>
    <row r="429" spans="1:30" hidden="1" x14ac:dyDescent="0.25">
      <c r="A429" s="136">
        <v>421</v>
      </c>
      <c r="B429" s="158" t="e">
        <f t="shared" ca="1" si="83"/>
        <v>#REF!</v>
      </c>
      <c r="C429" s="158" t="e">
        <f t="shared" ca="1" si="84"/>
        <v>#REF!</v>
      </c>
      <c r="D429" s="282"/>
      <c r="E429" s="270"/>
      <c r="F429" s="270" t="e">
        <f t="shared" ca="1" si="85"/>
        <v>#REF!</v>
      </c>
      <c r="G429" s="268"/>
      <c r="H429" s="268"/>
      <c r="I429" s="268" t="e">
        <f t="shared" ca="1" si="86"/>
        <v>#REF!</v>
      </c>
      <c r="J429" s="271"/>
      <c r="K429" s="271"/>
      <c r="L429" s="271" t="e">
        <f t="shared" ca="1" si="82"/>
        <v>#REF!</v>
      </c>
      <c r="M429" s="143" t="e">
        <f t="shared" ca="1" si="87"/>
        <v>#REF!</v>
      </c>
      <c r="N429" s="198" t="e">
        <f t="shared" ca="1" si="88"/>
        <v>#REF!</v>
      </c>
      <c r="O429" s="197" t="e">
        <f t="shared" ca="1" si="89"/>
        <v>#REF!</v>
      </c>
      <c r="P429" s="198" t="e">
        <f t="shared" ca="1" si="90"/>
        <v>#REF!</v>
      </c>
      <c r="Q429" s="198" t="e">
        <f t="shared" ca="1" si="91"/>
        <v>#REF!</v>
      </c>
      <c r="R429" s="197" t="e">
        <f t="shared" ca="1" si="92"/>
        <v>#REF!</v>
      </c>
      <c r="S429" s="198" t="e">
        <f t="shared" ca="1" si="93"/>
        <v>#REF!</v>
      </c>
      <c r="T429" s="198" t="e">
        <f t="shared" ca="1" si="94"/>
        <v>#REF!</v>
      </c>
      <c r="U429" s="198" t="e">
        <f t="shared" ca="1" si="95"/>
        <v>#REF!</v>
      </c>
      <c r="V429" s="197" t="e">
        <f t="shared" ca="1" si="96"/>
        <v>#REF!</v>
      </c>
      <c r="W429" s="198" t="e">
        <f t="shared" ca="1" si="97"/>
        <v>#REF!</v>
      </c>
      <c r="X429" s="289"/>
      <c r="Y429" s="289"/>
      <c r="Z429" s="289"/>
      <c r="AA429" s="287"/>
      <c r="AB429" s="289"/>
      <c r="AC429" s="289"/>
      <c r="AD429" s="277"/>
    </row>
    <row r="430" spans="1:30" hidden="1" x14ac:dyDescent="0.25">
      <c r="A430" s="136">
        <v>422</v>
      </c>
      <c r="B430" s="158" t="e">
        <f t="shared" ca="1" si="83"/>
        <v>#REF!</v>
      </c>
      <c r="C430" s="158" t="e">
        <f t="shared" ca="1" si="84"/>
        <v>#REF!</v>
      </c>
      <c r="D430" s="282"/>
      <c r="E430" s="270"/>
      <c r="F430" s="270" t="e">
        <f t="shared" ca="1" si="85"/>
        <v>#REF!</v>
      </c>
      <c r="G430" s="268"/>
      <c r="H430" s="268"/>
      <c r="I430" s="268" t="e">
        <f t="shared" ca="1" si="86"/>
        <v>#REF!</v>
      </c>
      <c r="J430" s="271"/>
      <c r="K430" s="271"/>
      <c r="L430" s="271" t="e">
        <f t="shared" ca="1" si="82"/>
        <v>#REF!</v>
      </c>
      <c r="M430" s="143" t="e">
        <f t="shared" ca="1" si="87"/>
        <v>#REF!</v>
      </c>
      <c r="N430" s="198" t="e">
        <f t="shared" ca="1" si="88"/>
        <v>#REF!</v>
      </c>
      <c r="O430" s="197" t="e">
        <f t="shared" ca="1" si="89"/>
        <v>#REF!</v>
      </c>
      <c r="P430" s="198" t="e">
        <f t="shared" ca="1" si="90"/>
        <v>#REF!</v>
      </c>
      <c r="Q430" s="198" t="e">
        <f t="shared" ca="1" si="91"/>
        <v>#REF!</v>
      </c>
      <c r="R430" s="197" t="e">
        <f t="shared" ca="1" si="92"/>
        <v>#REF!</v>
      </c>
      <c r="S430" s="198" t="e">
        <f t="shared" ca="1" si="93"/>
        <v>#REF!</v>
      </c>
      <c r="T430" s="198" t="e">
        <f t="shared" ca="1" si="94"/>
        <v>#REF!</v>
      </c>
      <c r="U430" s="198" t="e">
        <f t="shared" ca="1" si="95"/>
        <v>#REF!</v>
      </c>
      <c r="V430" s="197" t="e">
        <f t="shared" ca="1" si="96"/>
        <v>#REF!</v>
      </c>
      <c r="W430" s="198" t="e">
        <f t="shared" ca="1" si="97"/>
        <v>#REF!</v>
      </c>
      <c r="X430" s="289"/>
      <c r="Y430" s="289"/>
      <c r="Z430" s="289"/>
      <c r="AA430" s="287"/>
      <c r="AB430" s="289"/>
      <c r="AC430" s="289"/>
      <c r="AD430" s="277"/>
    </row>
    <row r="431" spans="1:30" hidden="1" x14ac:dyDescent="0.25">
      <c r="A431" s="136">
        <v>423</v>
      </c>
      <c r="B431" s="158" t="e">
        <f t="shared" ca="1" si="83"/>
        <v>#REF!</v>
      </c>
      <c r="C431" s="158" t="e">
        <f t="shared" ca="1" si="84"/>
        <v>#REF!</v>
      </c>
      <c r="D431" s="282"/>
      <c r="E431" s="270"/>
      <c r="F431" s="270" t="e">
        <f t="shared" ca="1" si="85"/>
        <v>#REF!</v>
      </c>
      <c r="G431" s="268"/>
      <c r="H431" s="268"/>
      <c r="I431" s="268" t="e">
        <f t="shared" ca="1" si="86"/>
        <v>#REF!</v>
      </c>
      <c r="J431" s="271"/>
      <c r="K431" s="271"/>
      <c r="L431" s="271" t="e">
        <f t="shared" ca="1" si="82"/>
        <v>#REF!</v>
      </c>
      <c r="M431" s="143" t="e">
        <f t="shared" ca="1" si="87"/>
        <v>#REF!</v>
      </c>
      <c r="N431" s="198" t="e">
        <f t="shared" ca="1" si="88"/>
        <v>#REF!</v>
      </c>
      <c r="O431" s="197" t="e">
        <f t="shared" ca="1" si="89"/>
        <v>#REF!</v>
      </c>
      <c r="P431" s="198" t="e">
        <f t="shared" ca="1" si="90"/>
        <v>#REF!</v>
      </c>
      <c r="Q431" s="198" t="e">
        <f t="shared" ca="1" si="91"/>
        <v>#REF!</v>
      </c>
      <c r="R431" s="197" t="e">
        <f t="shared" ca="1" si="92"/>
        <v>#REF!</v>
      </c>
      <c r="S431" s="198" t="e">
        <f t="shared" ca="1" si="93"/>
        <v>#REF!</v>
      </c>
      <c r="T431" s="198" t="e">
        <f t="shared" ca="1" si="94"/>
        <v>#REF!</v>
      </c>
      <c r="U431" s="198" t="e">
        <f t="shared" ca="1" si="95"/>
        <v>#REF!</v>
      </c>
      <c r="V431" s="197" t="e">
        <f t="shared" ca="1" si="96"/>
        <v>#REF!</v>
      </c>
      <c r="W431" s="198" t="e">
        <f t="shared" ca="1" si="97"/>
        <v>#REF!</v>
      </c>
      <c r="X431" s="289"/>
      <c r="Y431" s="289"/>
      <c r="Z431" s="289"/>
      <c r="AA431" s="287"/>
      <c r="AB431" s="289"/>
      <c r="AC431" s="289"/>
      <c r="AD431" s="277"/>
    </row>
    <row r="432" spans="1:30" hidden="1" x14ac:dyDescent="0.25">
      <c r="A432" s="136">
        <v>424</v>
      </c>
      <c r="B432" s="158" t="e">
        <f t="shared" ca="1" si="83"/>
        <v>#REF!</v>
      </c>
      <c r="C432" s="158" t="e">
        <f t="shared" ca="1" si="84"/>
        <v>#REF!</v>
      </c>
      <c r="D432" s="282"/>
      <c r="E432" s="270"/>
      <c r="F432" s="270" t="e">
        <f t="shared" ca="1" si="85"/>
        <v>#REF!</v>
      </c>
      <c r="G432" s="268"/>
      <c r="H432" s="268"/>
      <c r="I432" s="268" t="e">
        <f t="shared" ca="1" si="86"/>
        <v>#REF!</v>
      </c>
      <c r="J432" s="271"/>
      <c r="K432" s="271"/>
      <c r="L432" s="271" t="e">
        <f t="shared" ca="1" si="82"/>
        <v>#REF!</v>
      </c>
      <c r="M432" s="143" t="e">
        <f t="shared" ca="1" si="87"/>
        <v>#REF!</v>
      </c>
      <c r="N432" s="198" t="e">
        <f t="shared" ca="1" si="88"/>
        <v>#REF!</v>
      </c>
      <c r="O432" s="197" t="e">
        <f t="shared" ca="1" si="89"/>
        <v>#REF!</v>
      </c>
      <c r="P432" s="198" t="e">
        <f t="shared" ca="1" si="90"/>
        <v>#REF!</v>
      </c>
      <c r="Q432" s="198" t="e">
        <f t="shared" ca="1" si="91"/>
        <v>#REF!</v>
      </c>
      <c r="R432" s="197" t="e">
        <f t="shared" ca="1" si="92"/>
        <v>#REF!</v>
      </c>
      <c r="S432" s="198" t="e">
        <f t="shared" ca="1" si="93"/>
        <v>#REF!</v>
      </c>
      <c r="T432" s="198" t="e">
        <f t="shared" ca="1" si="94"/>
        <v>#REF!</v>
      </c>
      <c r="U432" s="198" t="e">
        <f t="shared" ca="1" si="95"/>
        <v>#REF!</v>
      </c>
      <c r="V432" s="197" t="e">
        <f t="shared" ca="1" si="96"/>
        <v>#REF!</v>
      </c>
      <c r="W432" s="198" t="e">
        <f t="shared" ca="1" si="97"/>
        <v>#REF!</v>
      </c>
      <c r="X432" s="289"/>
      <c r="Y432" s="289"/>
      <c r="Z432" s="289"/>
      <c r="AA432" s="287"/>
      <c r="AB432" s="289"/>
      <c r="AC432" s="289"/>
      <c r="AD432" s="277"/>
    </row>
    <row r="433" spans="1:30" hidden="1" x14ac:dyDescent="0.25">
      <c r="A433" s="136">
        <v>425</v>
      </c>
      <c r="B433" s="158" t="e">
        <f t="shared" ca="1" si="83"/>
        <v>#REF!</v>
      </c>
      <c r="C433" s="158" t="e">
        <f t="shared" ca="1" si="84"/>
        <v>#REF!</v>
      </c>
      <c r="D433" s="282"/>
      <c r="E433" s="270"/>
      <c r="F433" s="270" t="e">
        <f t="shared" ca="1" si="85"/>
        <v>#REF!</v>
      </c>
      <c r="G433" s="268"/>
      <c r="H433" s="268"/>
      <c r="I433" s="268" t="e">
        <f t="shared" ca="1" si="86"/>
        <v>#REF!</v>
      </c>
      <c r="J433" s="271"/>
      <c r="K433" s="271"/>
      <c r="L433" s="271" t="e">
        <f t="shared" ca="1" si="82"/>
        <v>#REF!</v>
      </c>
      <c r="M433" s="143" t="e">
        <f t="shared" ca="1" si="87"/>
        <v>#REF!</v>
      </c>
      <c r="N433" s="198" t="e">
        <f t="shared" ca="1" si="88"/>
        <v>#REF!</v>
      </c>
      <c r="O433" s="197" t="e">
        <f t="shared" ca="1" si="89"/>
        <v>#REF!</v>
      </c>
      <c r="P433" s="198" t="e">
        <f t="shared" ca="1" si="90"/>
        <v>#REF!</v>
      </c>
      <c r="Q433" s="198" t="e">
        <f t="shared" ca="1" si="91"/>
        <v>#REF!</v>
      </c>
      <c r="R433" s="197" t="e">
        <f t="shared" ca="1" si="92"/>
        <v>#REF!</v>
      </c>
      <c r="S433" s="198" t="e">
        <f t="shared" ca="1" si="93"/>
        <v>#REF!</v>
      </c>
      <c r="T433" s="198" t="e">
        <f t="shared" ca="1" si="94"/>
        <v>#REF!</v>
      </c>
      <c r="U433" s="198" t="e">
        <f t="shared" ca="1" si="95"/>
        <v>#REF!</v>
      </c>
      <c r="V433" s="197" t="e">
        <f t="shared" ca="1" si="96"/>
        <v>#REF!</v>
      </c>
      <c r="W433" s="198" t="e">
        <f t="shared" ca="1" si="97"/>
        <v>#REF!</v>
      </c>
      <c r="X433" s="289"/>
      <c r="Y433" s="289"/>
      <c r="Z433" s="289"/>
      <c r="AA433" s="287"/>
      <c r="AB433" s="289"/>
      <c r="AC433" s="289"/>
      <c r="AD433" s="277"/>
    </row>
    <row r="434" spans="1:30" hidden="1" x14ac:dyDescent="0.25">
      <c r="A434" s="136">
        <v>426</v>
      </c>
      <c r="B434" s="158" t="e">
        <f t="shared" ca="1" si="83"/>
        <v>#REF!</v>
      </c>
      <c r="C434" s="158" t="e">
        <f t="shared" ca="1" si="84"/>
        <v>#REF!</v>
      </c>
      <c r="D434" s="282"/>
      <c r="E434" s="270"/>
      <c r="F434" s="270" t="e">
        <f t="shared" ca="1" si="85"/>
        <v>#REF!</v>
      </c>
      <c r="G434" s="268"/>
      <c r="H434" s="268"/>
      <c r="I434" s="268" t="e">
        <f t="shared" ca="1" si="86"/>
        <v>#REF!</v>
      </c>
      <c r="J434" s="271"/>
      <c r="K434" s="271"/>
      <c r="L434" s="271" t="e">
        <f t="shared" ref="L434:L497" ca="1" si="98">INDIRECT(CONCATENATE($C$507,$D$507,"!$V",$A434 + 8))</f>
        <v>#REF!</v>
      </c>
      <c r="M434" s="143" t="e">
        <f t="shared" ca="1" si="87"/>
        <v>#REF!</v>
      </c>
      <c r="N434" s="198" t="e">
        <f t="shared" ca="1" si="88"/>
        <v>#REF!</v>
      </c>
      <c r="O434" s="197" t="e">
        <f t="shared" ca="1" si="89"/>
        <v>#REF!</v>
      </c>
      <c r="P434" s="198" t="e">
        <f t="shared" ca="1" si="90"/>
        <v>#REF!</v>
      </c>
      <c r="Q434" s="198" t="e">
        <f t="shared" ca="1" si="91"/>
        <v>#REF!</v>
      </c>
      <c r="R434" s="197" t="e">
        <f t="shared" ca="1" si="92"/>
        <v>#REF!</v>
      </c>
      <c r="S434" s="198" t="e">
        <f t="shared" ca="1" si="93"/>
        <v>#REF!</v>
      </c>
      <c r="T434" s="198" t="e">
        <f t="shared" ca="1" si="94"/>
        <v>#REF!</v>
      </c>
      <c r="U434" s="198" t="e">
        <f t="shared" ca="1" si="95"/>
        <v>#REF!</v>
      </c>
      <c r="V434" s="197" t="e">
        <f t="shared" ca="1" si="96"/>
        <v>#REF!</v>
      </c>
      <c r="W434" s="198" t="e">
        <f t="shared" ca="1" si="97"/>
        <v>#REF!</v>
      </c>
      <c r="X434" s="289"/>
      <c r="Y434" s="289"/>
      <c r="Z434" s="289"/>
      <c r="AA434" s="287"/>
      <c r="AB434" s="289"/>
      <c r="AC434" s="289"/>
      <c r="AD434" s="277"/>
    </row>
    <row r="435" spans="1:30" hidden="1" x14ac:dyDescent="0.25">
      <c r="A435" s="136">
        <v>427</v>
      </c>
      <c r="B435" s="158" t="e">
        <f t="shared" ca="1" si="83"/>
        <v>#REF!</v>
      </c>
      <c r="C435" s="158" t="e">
        <f t="shared" ca="1" si="84"/>
        <v>#REF!</v>
      </c>
      <c r="D435" s="282"/>
      <c r="E435" s="270"/>
      <c r="F435" s="270" t="e">
        <f t="shared" ca="1" si="85"/>
        <v>#REF!</v>
      </c>
      <c r="G435" s="268"/>
      <c r="H435" s="268"/>
      <c r="I435" s="268" t="e">
        <f t="shared" ca="1" si="86"/>
        <v>#REF!</v>
      </c>
      <c r="J435" s="271"/>
      <c r="K435" s="271"/>
      <c r="L435" s="271" t="e">
        <f t="shared" ca="1" si="98"/>
        <v>#REF!</v>
      </c>
      <c r="M435" s="143" t="e">
        <f t="shared" ca="1" si="87"/>
        <v>#REF!</v>
      </c>
      <c r="N435" s="198" t="e">
        <f t="shared" ca="1" si="88"/>
        <v>#REF!</v>
      </c>
      <c r="O435" s="197" t="e">
        <f t="shared" ca="1" si="89"/>
        <v>#REF!</v>
      </c>
      <c r="P435" s="198" t="e">
        <f t="shared" ca="1" si="90"/>
        <v>#REF!</v>
      </c>
      <c r="Q435" s="198" t="e">
        <f t="shared" ca="1" si="91"/>
        <v>#REF!</v>
      </c>
      <c r="R435" s="197" t="e">
        <f t="shared" ca="1" si="92"/>
        <v>#REF!</v>
      </c>
      <c r="S435" s="198" t="e">
        <f t="shared" ca="1" si="93"/>
        <v>#REF!</v>
      </c>
      <c r="T435" s="198" t="e">
        <f t="shared" ca="1" si="94"/>
        <v>#REF!</v>
      </c>
      <c r="U435" s="198" t="e">
        <f t="shared" ca="1" si="95"/>
        <v>#REF!</v>
      </c>
      <c r="V435" s="197" t="e">
        <f t="shared" ca="1" si="96"/>
        <v>#REF!</v>
      </c>
      <c r="W435" s="198" t="e">
        <f t="shared" ca="1" si="97"/>
        <v>#REF!</v>
      </c>
      <c r="X435" s="289"/>
      <c r="Y435" s="289"/>
      <c r="Z435" s="289"/>
      <c r="AA435" s="287"/>
      <c r="AB435" s="289"/>
      <c r="AC435" s="289"/>
      <c r="AD435" s="277"/>
    </row>
    <row r="436" spans="1:30" hidden="1" x14ac:dyDescent="0.25">
      <c r="A436" s="136">
        <v>428</v>
      </c>
      <c r="B436" s="158" t="e">
        <f t="shared" ca="1" si="83"/>
        <v>#REF!</v>
      </c>
      <c r="C436" s="158" t="e">
        <f t="shared" ca="1" si="84"/>
        <v>#REF!</v>
      </c>
      <c r="D436" s="282"/>
      <c r="E436" s="270"/>
      <c r="F436" s="270" t="e">
        <f t="shared" ca="1" si="85"/>
        <v>#REF!</v>
      </c>
      <c r="G436" s="268"/>
      <c r="H436" s="268"/>
      <c r="I436" s="268" t="e">
        <f t="shared" ca="1" si="86"/>
        <v>#REF!</v>
      </c>
      <c r="J436" s="271"/>
      <c r="K436" s="271"/>
      <c r="L436" s="271" t="e">
        <f t="shared" ca="1" si="98"/>
        <v>#REF!</v>
      </c>
      <c r="M436" s="143" t="e">
        <f t="shared" ca="1" si="87"/>
        <v>#REF!</v>
      </c>
      <c r="N436" s="198" t="e">
        <f t="shared" ca="1" si="88"/>
        <v>#REF!</v>
      </c>
      <c r="O436" s="197" t="e">
        <f t="shared" ca="1" si="89"/>
        <v>#REF!</v>
      </c>
      <c r="P436" s="198" t="e">
        <f t="shared" ca="1" si="90"/>
        <v>#REF!</v>
      </c>
      <c r="Q436" s="198" t="e">
        <f t="shared" ca="1" si="91"/>
        <v>#REF!</v>
      </c>
      <c r="R436" s="197" t="e">
        <f t="shared" ca="1" si="92"/>
        <v>#REF!</v>
      </c>
      <c r="S436" s="198" t="e">
        <f t="shared" ca="1" si="93"/>
        <v>#REF!</v>
      </c>
      <c r="T436" s="198" t="e">
        <f t="shared" ca="1" si="94"/>
        <v>#REF!</v>
      </c>
      <c r="U436" s="198" t="e">
        <f t="shared" ca="1" si="95"/>
        <v>#REF!</v>
      </c>
      <c r="V436" s="197" t="e">
        <f t="shared" ca="1" si="96"/>
        <v>#REF!</v>
      </c>
      <c r="W436" s="198" t="e">
        <f t="shared" ca="1" si="97"/>
        <v>#REF!</v>
      </c>
      <c r="X436" s="289"/>
      <c r="Y436" s="289"/>
      <c r="Z436" s="289"/>
      <c r="AA436" s="287"/>
      <c r="AB436" s="289"/>
      <c r="AC436" s="289"/>
      <c r="AD436" s="277"/>
    </row>
    <row r="437" spans="1:30" hidden="1" x14ac:dyDescent="0.25">
      <c r="A437" s="136">
        <v>429</v>
      </c>
      <c r="B437" s="158" t="e">
        <f t="shared" ca="1" si="83"/>
        <v>#REF!</v>
      </c>
      <c r="C437" s="158" t="e">
        <f t="shared" ca="1" si="84"/>
        <v>#REF!</v>
      </c>
      <c r="D437" s="282"/>
      <c r="E437" s="270"/>
      <c r="F437" s="270" t="e">
        <f t="shared" ca="1" si="85"/>
        <v>#REF!</v>
      </c>
      <c r="G437" s="268"/>
      <c r="H437" s="268"/>
      <c r="I437" s="268" t="e">
        <f t="shared" ca="1" si="86"/>
        <v>#REF!</v>
      </c>
      <c r="J437" s="271"/>
      <c r="K437" s="271"/>
      <c r="L437" s="271" t="e">
        <f t="shared" ca="1" si="98"/>
        <v>#REF!</v>
      </c>
      <c r="M437" s="143" t="e">
        <f t="shared" ca="1" si="87"/>
        <v>#REF!</v>
      </c>
      <c r="N437" s="198" t="e">
        <f t="shared" ca="1" si="88"/>
        <v>#REF!</v>
      </c>
      <c r="O437" s="197" t="e">
        <f t="shared" ca="1" si="89"/>
        <v>#REF!</v>
      </c>
      <c r="P437" s="198" t="e">
        <f t="shared" ca="1" si="90"/>
        <v>#REF!</v>
      </c>
      <c r="Q437" s="198" t="e">
        <f t="shared" ca="1" si="91"/>
        <v>#REF!</v>
      </c>
      <c r="R437" s="197" t="e">
        <f t="shared" ca="1" si="92"/>
        <v>#REF!</v>
      </c>
      <c r="S437" s="198" t="e">
        <f t="shared" ca="1" si="93"/>
        <v>#REF!</v>
      </c>
      <c r="T437" s="198" t="e">
        <f t="shared" ca="1" si="94"/>
        <v>#REF!</v>
      </c>
      <c r="U437" s="198" t="e">
        <f t="shared" ca="1" si="95"/>
        <v>#REF!</v>
      </c>
      <c r="V437" s="197" t="e">
        <f t="shared" ca="1" si="96"/>
        <v>#REF!</v>
      </c>
      <c r="W437" s="198" t="e">
        <f t="shared" ca="1" si="97"/>
        <v>#REF!</v>
      </c>
      <c r="X437" s="289"/>
      <c r="Y437" s="289"/>
      <c r="Z437" s="289"/>
      <c r="AA437" s="287"/>
      <c r="AB437" s="289"/>
      <c r="AC437" s="289"/>
      <c r="AD437" s="277"/>
    </row>
    <row r="438" spans="1:30" hidden="1" x14ac:dyDescent="0.25">
      <c r="A438" s="136">
        <v>430</v>
      </c>
      <c r="B438" s="158" t="e">
        <f t="shared" ca="1" si="83"/>
        <v>#REF!</v>
      </c>
      <c r="C438" s="158" t="e">
        <f t="shared" ca="1" si="84"/>
        <v>#REF!</v>
      </c>
      <c r="D438" s="282"/>
      <c r="E438" s="270"/>
      <c r="F438" s="270" t="e">
        <f t="shared" ca="1" si="85"/>
        <v>#REF!</v>
      </c>
      <c r="G438" s="268"/>
      <c r="H438" s="268"/>
      <c r="I438" s="268" t="e">
        <f t="shared" ca="1" si="86"/>
        <v>#REF!</v>
      </c>
      <c r="J438" s="271"/>
      <c r="K438" s="271"/>
      <c r="L438" s="271" t="e">
        <f t="shared" ca="1" si="98"/>
        <v>#REF!</v>
      </c>
      <c r="M438" s="143" t="e">
        <f t="shared" ca="1" si="87"/>
        <v>#REF!</v>
      </c>
      <c r="N438" s="198" t="e">
        <f t="shared" ca="1" si="88"/>
        <v>#REF!</v>
      </c>
      <c r="O438" s="197" t="e">
        <f t="shared" ca="1" si="89"/>
        <v>#REF!</v>
      </c>
      <c r="P438" s="198" t="e">
        <f t="shared" ca="1" si="90"/>
        <v>#REF!</v>
      </c>
      <c r="Q438" s="198" t="e">
        <f t="shared" ca="1" si="91"/>
        <v>#REF!</v>
      </c>
      <c r="R438" s="197" t="e">
        <f t="shared" ca="1" si="92"/>
        <v>#REF!</v>
      </c>
      <c r="S438" s="198" t="e">
        <f t="shared" ca="1" si="93"/>
        <v>#REF!</v>
      </c>
      <c r="T438" s="198" t="e">
        <f t="shared" ca="1" si="94"/>
        <v>#REF!</v>
      </c>
      <c r="U438" s="198" t="e">
        <f t="shared" ca="1" si="95"/>
        <v>#REF!</v>
      </c>
      <c r="V438" s="197" t="e">
        <f t="shared" ca="1" si="96"/>
        <v>#REF!</v>
      </c>
      <c r="W438" s="198" t="e">
        <f t="shared" ca="1" si="97"/>
        <v>#REF!</v>
      </c>
      <c r="X438" s="289"/>
      <c r="Y438" s="289"/>
      <c r="Z438" s="289"/>
      <c r="AA438" s="287"/>
      <c r="AB438" s="289"/>
      <c r="AC438" s="289"/>
      <c r="AD438" s="277"/>
    </row>
    <row r="439" spans="1:30" hidden="1" x14ac:dyDescent="0.25">
      <c r="A439" s="136">
        <v>431</v>
      </c>
      <c r="B439" s="158" t="e">
        <f t="shared" ca="1" si="83"/>
        <v>#REF!</v>
      </c>
      <c r="C439" s="158" t="e">
        <f t="shared" ca="1" si="84"/>
        <v>#REF!</v>
      </c>
      <c r="D439" s="282"/>
      <c r="E439" s="270"/>
      <c r="F439" s="270" t="e">
        <f t="shared" ca="1" si="85"/>
        <v>#REF!</v>
      </c>
      <c r="G439" s="268"/>
      <c r="H439" s="268"/>
      <c r="I439" s="268" t="e">
        <f t="shared" ca="1" si="86"/>
        <v>#REF!</v>
      </c>
      <c r="J439" s="271"/>
      <c r="K439" s="271"/>
      <c r="L439" s="271" t="e">
        <f t="shared" ca="1" si="98"/>
        <v>#REF!</v>
      </c>
      <c r="M439" s="143" t="e">
        <f t="shared" ca="1" si="87"/>
        <v>#REF!</v>
      </c>
      <c r="N439" s="198" t="e">
        <f t="shared" ca="1" si="88"/>
        <v>#REF!</v>
      </c>
      <c r="O439" s="197" t="e">
        <f t="shared" ca="1" si="89"/>
        <v>#REF!</v>
      </c>
      <c r="P439" s="198" t="e">
        <f t="shared" ca="1" si="90"/>
        <v>#REF!</v>
      </c>
      <c r="Q439" s="198" t="e">
        <f t="shared" ca="1" si="91"/>
        <v>#REF!</v>
      </c>
      <c r="R439" s="197" t="e">
        <f t="shared" ca="1" si="92"/>
        <v>#REF!</v>
      </c>
      <c r="S439" s="198" t="e">
        <f t="shared" ca="1" si="93"/>
        <v>#REF!</v>
      </c>
      <c r="T439" s="198" t="e">
        <f t="shared" ca="1" si="94"/>
        <v>#REF!</v>
      </c>
      <c r="U439" s="198" t="e">
        <f t="shared" ca="1" si="95"/>
        <v>#REF!</v>
      </c>
      <c r="V439" s="197" t="e">
        <f t="shared" ca="1" si="96"/>
        <v>#REF!</v>
      </c>
      <c r="W439" s="198" t="e">
        <f t="shared" ca="1" si="97"/>
        <v>#REF!</v>
      </c>
      <c r="X439" s="289"/>
      <c r="Y439" s="289"/>
      <c r="Z439" s="289"/>
      <c r="AA439" s="287"/>
      <c r="AB439" s="289"/>
      <c r="AC439" s="289"/>
      <c r="AD439" s="277"/>
    </row>
    <row r="440" spans="1:30" hidden="1" x14ac:dyDescent="0.25">
      <c r="A440" s="136">
        <v>432</v>
      </c>
      <c r="B440" s="158" t="e">
        <f t="shared" ca="1" si="83"/>
        <v>#REF!</v>
      </c>
      <c r="C440" s="158" t="e">
        <f t="shared" ca="1" si="84"/>
        <v>#REF!</v>
      </c>
      <c r="D440" s="282"/>
      <c r="E440" s="270"/>
      <c r="F440" s="270" t="e">
        <f t="shared" ca="1" si="85"/>
        <v>#REF!</v>
      </c>
      <c r="G440" s="268"/>
      <c r="H440" s="268"/>
      <c r="I440" s="268" t="e">
        <f t="shared" ca="1" si="86"/>
        <v>#REF!</v>
      </c>
      <c r="J440" s="271"/>
      <c r="K440" s="271"/>
      <c r="L440" s="271" t="e">
        <f t="shared" ca="1" si="98"/>
        <v>#REF!</v>
      </c>
      <c r="M440" s="143" t="e">
        <f t="shared" ca="1" si="87"/>
        <v>#REF!</v>
      </c>
      <c r="N440" s="198" t="e">
        <f t="shared" ca="1" si="88"/>
        <v>#REF!</v>
      </c>
      <c r="O440" s="197" t="e">
        <f t="shared" ca="1" si="89"/>
        <v>#REF!</v>
      </c>
      <c r="P440" s="198" t="e">
        <f t="shared" ca="1" si="90"/>
        <v>#REF!</v>
      </c>
      <c r="Q440" s="198" t="e">
        <f t="shared" ca="1" si="91"/>
        <v>#REF!</v>
      </c>
      <c r="R440" s="197" t="e">
        <f t="shared" ca="1" si="92"/>
        <v>#REF!</v>
      </c>
      <c r="S440" s="198" t="e">
        <f t="shared" ca="1" si="93"/>
        <v>#REF!</v>
      </c>
      <c r="T440" s="198" t="e">
        <f t="shared" ca="1" si="94"/>
        <v>#REF!</v>
      </c>
      <c r="U440" s="198" t="e">
        <f t="shared" ca="1" si="95"/>
        <v>#REF!</v>
      </c>
      <c r="V440" s="197" t="e">
        <f t="shared" ca="1" si="96"/>
        <v>#REF!</v>
      </c>
      <c r="W440" s="198" t="e">
        <f t="shared" ca="1" si="97"/>
        <v>#REF!</v>
      </c>
      <c r="X440" s="289"/>
      <c r="Y440" s="289"/>
      <c r="Z440" s="289"/>
      <c r="AA440" s="287"/>
      <c r="AB440" s="289"/>
      <c r="AC440" s="289"/>
      <c r="AD440" s="277"/>
    </row>
    <row r="441" spans="1:30" hidden="1" x14ac:dyDescent="0.25">
      <c r="A441" s="136">
        <v>433</v>
      </c>
      <c r="B441" s="158" t="e">
        <f t="shared" ca="1" si="83"/>
        <v>#REF!</v>
      </c>
      <c r="C441" s="158" t="e">
        <f t="shared" ca="1" si="84"/>
        <v>#REF!</v>
      </c>
      <c r="D441" s="282"/>
      <c r="E441" s="270"/>
      <c r="F441" s="270" t="e">
        <f t="shared" ca="1" si="85"/>
        <v>#REF!</v>
      </c>
      <c r="G441" s="268"/>
      <c r="H441" s="268"/>
      <c r="I441" s="268" t="e">
        <f t="shared" ca="1" si="86"/>
        <v>#REF!</v>
      </c>
      <c r="J441" s="271"/>
      <c r="K441" s="271"/>
      <c r="L441" s="271" t="e">
        <f t="shared" ca="1" si="98"/>
        <v>#REF!</v>
      </c>
      <c r="M441" s="143" t="e">
        <f t="shared" ca="1" si="87"/>
        <v>#REF!</v>
      </c>
      <c r="N441" s="198" t="e">
        <f t="shared" ca="1" si="88"/>
        <v>#REF!</v>
      </c>
      <c r="O441" s="197" t="e">
        <f t="shared" ca="1" si="89"/>
        <v>#REF!</v>
      </c>
      <c r="P441" s="198" t="e">
        <f t="shared" ca="1" si="90"/>
        <v>#REF!</v>
      </c>
      <c r="Q441" s="198" t="e">
        <f t="shared" ca="1" si="91"/>
        <v>#REF!</v>
      </c>
      <c r="R441" s="197" t="e">
        <f t="shared" ca="1" si="92"/>
        <v>#REF!</v>
      </c>
      <c r="S441" s="198" t="e">
        <f t="shared" ca="1" si="93"/>
        <v>#REF!</v>
      </c>
      <c r="T441" s="198" t="e">
        <f t="shared" ca="1" si="94"/>
        <v>#REF!</v>
      </c>
      <c r="U441" s="198" t="e">
        <f t="shared" ca="1" si="95"/>
        <v>#REF!</v>
      </c>
      <c r="V441" s="197" t="e">
        <f t="shared" ca="1" si="96"/>
        <v>#REF!</v>
      </c>
      <c r="W441" s="198" t="e">
        <f t="shared" ca="1" si="97"/>
        <v>#REF!</v>
      </c>
      <c r="X441" s="289"/>
      <c r="Y441" s="289"/>
      <c r="Z441" s="289"/>
      <c r="AA441" s="287"/>
      <c r="AB441" s="289"/>
      <c r="AC441" s="289"/>
      <c r="AD441" s="277"/>
    </row>
    <row r="442" spans="1:30" hidden="1" x14ac:dyDescent="0.25">
      <c r="A442" s="136">
        <v>434</v>
      </c>
      <c r="B442" s="158" t="e">
        <f t="shared" ca="1" si="83"/>
        <v>#REF!</v>
      </c>
      <c r="C442" s="158" t="e">
        <f t="shared" ca="1" si="84"/>
        <v>#REF!</v>
      </c>
      <c r="D442" s="282"/>
      <c r="E442" s="270"/>
      <c r="F442" s="270" t="e">
        <f t="shared" ca="1" si="85"/>
        <v>#REF!</v>
      </c>
      <c r="G442" s="268"/>
      <c r="H442" s="268"/>
      <c r="I442" s="268" t="e">
        <f t="shared" ca="1" si="86"/>
        <v>#REF!</v>
      </c>
      <c r="J442" s="271"/>
      <c r="K442" s="271"/>
      <c r="L442" s="271" t="e">
        <f t="shared" ca="1" si="98"/>
        <v>#REF!</v>
      </c>
      <c r="M442" s="143" t="e">
        <f t="shared" ca="1" si="87"/>
        <v>#REF!</v>
      </c>
      <c r="N442" s="198" t="e">
        <f t="shared" ca="1" si="88"/>
        <v>#REF!</v>
      </c>
      <c r="O442" s="197" t="e">
        <f t="shared" ca="1" si="89"/>
        <v>#REF!</v>
      </c>
      <c r="P442" s="198" t="e">
        <f t="shared" ca="1" si="90"/>
        <v>#REF!</v>
      </c>
      <c r="Q442" s="198" t="e">
        <f t="shared" ca="1" si="91"/>
        <v>#REF!</v>
      </c>
      <c r="R442" s="197" t="e">
        <f t="shared" ca="1" si="92"/>
        <v>#REF!</v>
      </c>
      <c r="S442" s="198" t="e">
        <f t="shared" ca="1" si="93"/>
        <v>#REF!</v>
      </c>
      <c r="T442" s="198" t="e">
        <f t="shared" ca="1" si="94"/>
        <v>#REF!</v>
      </c>
      <c r="U442" s="198" t="e">
        <f t="shared" ca="1" si="95"/>
        <v>#REF!</v>
      </c>
      <c r="V442" s="197" t="e">
        <f t="shared" ca="1" si="96"/>
        <v>#REF!</v>
      </c>
      <c r="W442" s="198" t="e">
        <f t="shared" ca="1" si="97"/>
        <v>#REF!</v>
      </c>
      <c r="X442" s="289"/>
      <c r="Y442" s="289"/>
      <c r="Z442" s="289"/>
      <c r="AA442" s="287"/>
      <c r="AB442" s="289"/>
      <c r="AC442" s="289"/>
      <c r="AD442" s="277"/>
    </row>
    <row r="443" spans="1:30" hidden="1" x14ac:dyDescent="0.25">
      <c r="A443" s="136">
        <v>435</v>
      </c>
      <c r="B443" s="158" t="e">
        <f t="shared" ca="1" si="83"/>
        <v>#REF!</v>
      </c>
      <c r="C443" s="158" t="e">
        <f t="shared" ca="1" si="84"/>
        <v>#REF!</v>
      </c>
      <c r="D443" s="282"/>
      <c r="E443" s="270"/>
      <c r="F443" s="270" t="e">
        <f t="shared" ca="1" si="85"/>
        <v>#REF!</v>
      </c>
      <c r="G443" s="268"/>
      <c r="H443" s="268"/>
      <c r="I443" s="268" t="e">
        <f t="shared" ca="1" si="86"/>
        <v>#REF!</v>
      </c>
      <c r="J443" s="271"/>
      <c r="K443" s="271"/>
      <c r="L443" s="271" t="e">
        <f t="shared" ca="1" si="98"/>
        <v>#REF!</v>
      </c>
      <c r="M443" s="143" t="e">
        <f t="shared" ca="1" si="87"/>
        <v>#REF!</v>
      </c>
      <c r="N443" s="198" t="e">
        <f t="shared" ca="1" si="88"/>
        <v>#REF!</v>
      </c>
      <c r="O443" s="197" t="e">
        <f t="shared" ca="1" si="89"/>
        <v>#REF!</v>
      </c>
      <c r="P443" s="198" t="e">
        <f t="shared" ca="1" si="90"/>
        <v>#REF!</v>
      </c>
      <c r="Q443" s="198" t="e">
        <f t="shared" ca="1" si="91"/>
        <v>#REF!</v>
      </c>
      <c r="R443" s="197" t="e">
        <f t="shared" ca="1" si="92"/>
        <v>#REF!</v>
      </c>
      <c r="S443" s="198" t="e">
        <f t="shared" ca="1" si="93"/>
        <v>#REF!</v>
      </c>
      <c r="T443" s="198" t="e">
        <f t="shared" ca="1" si="94"/>
        <v>#REF!</v>
      </c>
      <c r="U443" s="198" t="e">
        <f t="shared" ca="1" si="95"/>
        <v>#REF!</v>
      </c>
      <c r="V443" s="197" t="e">
        <f t="shared" ca="1" si="96"/>
        <v>#REF!</v>
      </c>
      <c r="W443" s="198" t="e">
        <f t="shared" ca="1" si="97"/>
        <v>#REF!</v>
      </c>
      <c r="X443" s="289"/>
      <c r="Y443" s="289"/>
      <c r="Z443" s="289"/>
      <c r="AA443" s="287"/>
      <c r="AB443" s="289"/>
      <c r="AC443" s="289"/>
      <c r="AD443" s="277"/>
    </row>
    <row r="444" spans="1:30" hidden="1" x14ac:dyDescent="0.25">
      <c r="A444" s="136">
        <v>436</v>
      </c>
      <c r="B444" s="158" t="e">
        <f t="shared" ca="1" si="83"/>
        <v>#REF!</v>
      </c>
      <c r="C444" s="158" t="e">
        <f t="shared" ca="1" si="84"/>
        <v>#REF!</v>
      </c>
      <c r="D444" s="282"/>
      <c r="E444" s="270"/>
      <c r="F444" s="270" t="e">
        <f t="shared" ca="1" si="85"/>
        <v>#REF!</v>
      </c>
      <c r="G444" s="268"/>
      <c r="H444" s="268"/>
      <c r="I444" s="268" t="e">
        <f t="shared" ca="1" si="86"/>
        <v>#REF!</v>
      </c>
      <c r="J444" s="271"/>
      <c r="K444" s="271"/>
      <c r="L444" s="271" t="e">
        <f t="shared" ca="1" si="98"/>
        <v>#REF!</v>
      </c>
      <c r="M444" s="143" t="e">
        <f t="shared" ca="1" si="87"/>
        <v>#REF!</v>
      </c>
      <c r="N444" s="198" t="e">
        <f t="shared" ca="1" si="88"/>
        <v>#REF!</v>
      </c>
      <c r="O444" s="197" t="e">
        <f t="shared" ca="1" si="89"/>
        <v>#REF!</v>
      </c>
      <c r="P444" s="198" t="e">
        <f t="shared" ca="1" si="90"/>
        <v>#REF!</v>
      </c>
      <c r="Q444" s="198" t="e">
        <f t="shared" ca="1" si="91"/>
        <v>#REF!</v>
      </c>
      <c r="R444" s="197" t="e">
        <f t="shared" ca="1" si="92"/>
        <v>#REF!</v>
      </c>
      <c r="S444" s="198" t="e">
        <f t="shared" ca="1" si="93"/>
        <v>#REF!</v>
      </c>
      <c r="T444" s="198" t="e">
        <f t="shared" ca="1" si="94"/>
        <v>#REF!</v>
      </c>
      <c r="U444" s="198" t="e">
        <f t="shared" ca="1" si="95"/>
        <v>#REF!</v>
      </c>
      <c r="V444" s="197" t="e">
        <f t="shared" ca="1" si="96"/>
        <v>#REF!</v>
      </c>
      <c r="W444" s="198" t="e">
        <f t="shared" ca="1" si="97"/>
        <v>#REF!</v>
      </c>
      <c r="X444" s="289"/>
      <c r="Y444" s="289"/>
      <c r="Z444" s="289"/>
      <c r="AA444" s="287"/>
      <c r="AB444" s="289"/>
      <c r="AC444" s="289"/>
      <c r="AD444" s="277"/>
    </row>
    <row r="445" spans="1:30" hidden="1" x14ac:dyDescent="0.25">
      <c r="A445" s="136">
        <v>437</v>
      </c>
      <c r="B445" s="158" t="e">
        <f t="shared" ca="1" si="83"/>
        <v>#REF!</v>
      </c>
      <c r="C445" s="158" t="e">
        <f t="shared" ca="1" si="84"/>
        <v>#REF!</v>
      </c>
      <c r="D445" s="282"/>
      <c r="E445" s="270"/>
      <c r="F445" s="270" t="e">
        <f t="shared" ca="1" si="85"/>
        <v>#REF!</v>
      </c>
      <c r="G445" s="268"/>
      <c r="H445" s="268"/>
      <c r="I445" s="268" t="e">
        <f t="shared" ca="1" si="86"/>
        <v>#REF!</v>
      </c>
      <c r="J445" s="271"/>
      <c r="K445" s="271"/>
      <c r="L445" s="271" t="e">
        <f t="shared" ca="1" si="98"/>
        <v>#REF!</v>
      </c>
      <c r="M445" s="143" t="e">
        <f t="shared" ca="1" si="87"/>
        <v>#REF!</v>
      </c>
      <c r="N445" s="198" t="e">
        <f t="shared" ca="1" si="88"/>
        <v>#REF!</v>
      </c>
      <c r="O445" s="197" t="e">
        <f t="shared" ca="1" si="89"/>
        <v>#REF!</v>
      </c>
      <c r="P445" s="198" t="e">
        <f t="shared" ca="1" si="90"/>
        <v>#REF!</v>
      </c>
      <c r="Q445" s="198" t="e">
        <f t="shared" ca="1" si="91"/>
        <v>#REF!</v>
      </c>
      <c r="R445" s="197" t="e">
        <f t="shared" ca="1" si="92"/>
        <v>#REF!</v>
      </c>
      <c r="S445" s="198" t="e">
        <f t="shared" ca="1" si="93"/>
        <v>#REF!</v>
      </c>
      <c r="T445" s="198" t="e">
        <f t="shared" ca="1" si="94"/>
        <v>#REF!</v>
      </c>
      <c r="U445" s="198" t="e">
        <f t="shared" ca="1" si="95"/>
        <v>#REF!</v>
      </c>
      <c r="V445" s="197" t="e">
        <f t="shared" ca="1" si="96"/>
        <v>#REF!</v>
      </c>
      <c r="W445" s="198" t="e">
        <f t="shared" ca="1" si="97"/>
        <v>#REF!</v>
      </c>
      <c r="X445" s="289"/>
      <c r="Y445" s="289"/>
      <c r="Z445" s="289"/>
      <c r="AA445" s="287"/>
      <c r="AB445" s="289"/>
      <c r="AC445" s="289"/>
      <c r="AD445" s="277"/>
    </row>
    <row r="446" spans="1:30" hidden="1" x14ac:dyDescent="0.25">
      <c r="A446" s="136">
        <v>438</v>
      </c>
      <c r="B446" s="158" t="e">
        <f t="shared" ca="1" si="83"/>
        <v>#REF!</v>
      </c>
      <c r="C446" s="158" t="e">
        <f t="shared" ca="1" si="84"/>
        <v>#REF!</v>
      </c>
      <c r="D446" s="282"/>
      <c r="E446" s="270"/>
      <c r="F446" s="270" t="e">
        <f t="shared" ca="1" si="85"/>
        <v>#REF!</v>
      </c>
      <c r="G446" s="268"/>
      <c r="H446" s="268"/>
      <c r="I446" s="268" t="e">
        <f t="shared" ca="1" si="86"/>
        <v>#REF!</v>
      </c>
      <c r="J446" s="271"/>
      <c r="K446" s="271"/>
      <c r="L446" s="271" t="e">
        <f t="shared" ca="1" si="98"/>
        <v>#REF!</v>
      </c>
      <c r="M446" s="143" t="e">
        <f t="shared" ca="1" si="87"/>
        <v>#REF!</v>
      </c>
      <c r="N446" s="198" t="e">
        <f t="shared" ca="1" si="88"/>
        <v>#REF!</v>
      </c>
      <c r="O446" s="197" t="e">
        <f t="shared" ca="1" si="89"/>
        <v>#REF!</v>
      </c>
      <c r="P446" s="198" t="e">
        <f t="shared" ca="1" si="90"/>
        <v>#REF!</v>
      </c>
      <c r="Q446" s="198" t="e">
        <f t="shared" ca="1" si="91"/>
        <v>#REF!</v>
      </c>
      <c r="R446" s="197" t="e">
        <f t="shared" ca="1" si="92"/>
        <v>#REF!</v>
      </c>
      <c r="S446" s="198" t="e">
        <f t="shared" ca="1" si="93"/>
        <v>#REF!</v>
      </c>
      <c r="T446" s="198" t="e">
        <f t="shared" ca="1" si="94"/>
        <v>#REF!</v>
      </c>
      <c r="U446" s="198" t="e">
        <f t="shared" ca="1" si="95"/>
        <v>#REF!</v>
      </c>
      <c r="V446" s="197" t="e">
        <f t="shared" ca="1" si="96"/>
        <v>#REF!</v>
      </c>
      <c r="W446" s="198" t="e">
        <f t="shared" ca="1" si="97"/>
        <v>#REF!</v>
      </c>
      <c r="X446" s="289"/>
      <c r="Y446" s="289"/>
      <c r="Z446" s="289"/>
      <c r="AA446" s="287"/>
      <c r="AB446" s="289"/>
      <c r="AC446" s="289"/>
      <c r="AD446" s="277"/>
    </row>
    <row r="447" spans="1:30" hidden="1" x14ac:dyDescent="0.25">
      <c r="A447" s="136">
        <v>439</v>
      </c>
      <c r="B447" s="158" t="e">
        <f t="shared" ca="1" si="83"/>
        <v>#REF!</v>
      </c>
      <c r="C447" s="158" t="e">
        <f t="shared" ca="1" si="84"/>
        <v>#REF!</v>
      </c>
      <c r="D447" s="282"/>
      <c r="E447" s="270"/>
      <c r="F447" s="270" t="e">
        <f t="shared" ca="1" si="85"/>
        <v>#REF!</v>
      </c>
      <c r="G447" s="268"/>
      <c r="H447" s="268"/>
      <c r="I447" s="268" t="e">
        <f t="shared" ca="1" si="86"/>
        <v>#REF!</v>
      </c>
      <c r="J447" s="271"/>
      <c r="K447" s="271"/>
      <c r="L447" s="271" t="e">
        <f t="shared" ca="1" si="98"/>
        <v>#REF!</v>
      </c>
      <c r="M447" s="143" t="e">
        <f t="shared" ca="1" si="87"/>
        <v>#REF!</v>
      </c>
      <c r="N447" s="198" t="e">
        <f t="shared" ca="1" si="88"/>
        <v>#REF!</v>
      </c>
      <c r="O447" s="197" t="e">
        <f t="shared" ca="1" si="89"/>
        <v>#REF!</v>
      </c>
      <c r="P447" s="198" t="e">
        <f t="shared" ca="1" si="90"/>
        <v>#REF!</v>
      </c>
      <c r="Q447" s="198" t="e">
        <f t="shared" ca="1" si="91"/>
        <v>#REF!</v>
      </c>
      <c r="R447" s="197" t="e">
        <f t="shared" ca="1" si="92"/>
        <v>#REF!</v>
      </c>
      <c r="S447" s="198" t="e">
        <f t="shared" ca="1" si="93"/>
        <v>#REF!</v>
      </c>
      <c r="T447" s="198" t="e">
        <f t="shared" ca="1" si="94"/>
        <v>#REF!</v>
      </c>
      <c r="U447" s="198" t="e">
        <f t="shared" ca="1" si="95"/>
        <v>#REF!</v>
      </c>
      <c r="V447" s="197" t="e">
        <f t="shared" ca="1" si="96"/>
        <v>#REF!</v>
      </c>
      <c r="W447" s="198" t="e">
        <f t="shared" ca="1" si="97"/>
        <v>#REF!</v>
      </c>
      <c r="X447" s="289"/>
      <c r="Y447" s="289"/>
      <c r="Z447" s="289"/>
      <c r="AA447" s="287"/>
      <c r="AB447" s="289"/>
      <c r="AC447" s="289"/>
      <c r="AD447" s="277"/>
    </row>
    <row r="448" spans="1:30" hidden="1" x14ac:dyDescent="0.25">
      <c r="A448" s="136">
        <v>440</v>
      </c>
      <c r="B448" s="158" t="e">
        <f t="shared" ca="1" si="83"/>
        <v>#REF!</v>
      </c>
      <c r="C448" s="158" t="e">
        <f t="shared" ca="1" si="84"/>
        <v>#REF!</v>
      </c>
      <c r="D448" s="282"/>
      <c r="E448" s="270"/>
      <c r="F448" s="270" t="e">
        <f t="shared" ca="1" si="85"/>
        <v>#REF!</v>
      </c>
      <c r="G448" s="268"/>
      <c r="H448" s="268"/>
      <c r="I448" s="268" t="e">
        <f t="shared" ca="1" si="86"/>
        <v>#REF!</v>
      </c>
      <c r="J448" s="271"/>
      <c r="K448" s="271"/>
      <c r="L448" s="271" t="e">
        <f t="shared" ca="1" si="98"/>
        <v>#REF!</v>
      </c>
      <c r="M448" s="143" t="e">
        <f t="shared" ca="1" si="87"/>
        <v>#REF!</v>
      </c>
      <c r="N448" s="198" t="e">
        <f t="shared" ca="1" si="88"/>
        <v>#REF!</v>
      </c>
      <c r="O448" s="197" t="e">
        <f t="shared" ca="1" si="89"/>
        <v>#REF!</v>
      </c>
      <c r="P448" s="198" t="e">
        <f t="shared" ca="1" si="90"/>
        <v>#REF!</v>
      </c>
      <c r="Q448" s="198" t="e">
        <f t="shared" ca="1" si="91"/>
        <v>#REF!</v>
      </c>
      <c r="R448" s="197" t="e">
        <f t="shared" ca="1" si="92"/>
        <v>#REF!</v>
      </c>
      <c r="S448" s="198" t="e">
        <f t="shared" ca="1" si="93"/>
        <v>#REF!</v>
      </c>
      <c r="T448" s="198" t="e">
        <f t="shared" ca="1" si="94"/>
        <v>#REF!</v>
      </c>
      <c r="U448" s="198" t="e">
        <f t="shared" ca="1" si="95"/>
        <v>#REF!</v>
      </c>
      <c r="V448" s="197" t="e">
        <f t="shared" ca="1" si="96"/>
        <v>#REF!</v>
      </c>
      <c r="W448" s="198" t="e">
        <f t="shared" ca="1" si="97"/>
        <v>#REF!</v>
      </c>
      <c r="X448" s="289"/>
      <c r="Y448" s="289"/>
      <c r="Z448" s="289"/>
      <c r="AA448" s="287"/>
      <c r="AB448" s="289"/>
      <c r="AC448" s="289"/>
      <c r="AD448" s="277"/>
    </row>
    <row r="449" spans="1:30" hidden="1" x14ac:dyDescent="0.25">
      <c r="A449" s="136">
        <v>441</v>
      </c>
      <c r="B449" s="158" t="e">
        <f t="shared" ca="1" si="83"/>
        <v>#REF!</v>
      </c>
      <c r="C449" s="158" t="e">
        <f t="shared" ca="1" si="84"/>
        <v>#REF!</v>
      </c>
      <c r="D449" s="282"/>
      <c r="E449" s="270"/>
      <c r="F449" s="270" t="e">
        <f t="shared" ca="1" si="85"/>
        <v>#REF!</v>
      </c>
      <c r="G449" s="268"/>
      <c r="H449" s="268"/>
      <c r="I449" s="268" t="e">
        <f t="shared" ca="1" si="86"/>
        <v>#REF!</v>
      </c>
      <c r="J449" s="271"/>
      <c r="K449" s="271"/>
      <c r="L449" s="271" t="e">
        <f t="shared" ca="1" si="98"/>
        <v>#REF!</v>
      </c>
      <c r="M449" s="143" t="e">
        <f t="shared" ca="1" si="87"/>
        <v>#REF!</v>
      </c>
      <c r="N449" s="198" t="e">
        <f t="shared" ca="1" si="88"/>
        <v>#REF!</v>
      </c>
      <c r="O449" s="197" t="e">
        <f t="shared" ca="1" si="89"/>
        <v>#REF!</v>
      </c>
      <c r="P449" s="198" t="e">
        <f t="shared" ca="1" si="90"/>
        <v>#REF!</v>
      </c>
      <c r="Q449" s="198" t="e">
        <f t="shared" ca="1" si="91"/>
        <v>#REF!</v>
      </c>
      <c r="R449" s="197" t="e">
        <f t="shared" ca="1" si="92"/>
        <v>#REF!</v>
      </c>
      <c r="S449" s="198" t="e">
        <f t="shared" ca="1" si="93"/>
        <v>#REF!</v>
      </c>
      <c r="T449" s="198" t="e">
        <f t="shared" ca="1" si="94"/>
        <v>#REF!</v>
      </c>
      <c r="U449" s="198" t="e">
        <f t="shared" ca="1" si="95"/>
        <v>#REF!</v>
      </c>
      <c r="V449" s="197" t="e">
        <f t="shared" ca="1" si="96"/>
        <v>#REF!</v>
      </c>
      <c r="W449" s="198" t="e">
        <f t="shared" ca="1" si="97"/>
        <v>#REF!</v>
      </c>
      <c r="X449" s="289"/>
      <c r="Y449" s="289"/>
      <c r="Z449" s="289"/>
      <c r="AA449" s="287"/>
      <c r="AB449" s="289"/>
      <c r="AC449" s="289"/>
      <c r="AD449" s="277"/>
    </row>
    <row r="450" spans="1:30" hidden="1" x14ac:dyDescent="0.25">
      <c r="A450" s="136">
        <v>442</v>
      </c>
      <c r="B450" s="158" t="e">
        <f t="shared" ca="1" si="83"/>
        <v>#REF!</v>
      </c>
      <c r="C450" s="158" t="e">
        <f t="shared" ca="1" si="84"/>
        <v>#REF!</v>
      </c>
      <c r="D450" s="282"/>
      <c r="E450" s="270"/>
      <c r="F450" s="270" t="e">
        <f t="shared" ca="1" si="85"/>
        <v>#REF!</v>
      </c>
      <c r="G450" s="268"/>
      <c r="H450" s="268"/>
      <c r="I450" s="268" t="e">
        <f t="shared" ca="1" si="86"/>
        <v>#REF!</v>
      </c>
      <c r="J450" s="271"/>
      <c r="K450" s="271"/>
      <c r="L450" s="271" t="e">
        <f t="shared" ca="1" si="98"/>
        <v>#REF!</v>
      </c>
      <c r="M450" s="143" t="e">
        <f t="shared" ca="1" si="87"/>
        <v>#REF!</v>
      </c>
      <c r="N450" s="198" t="e">
        <f t="shared" ca="1" si="88"/>
        <v>#REF!</v>
      </c>
      <c r="O450" s="197" t="e">
        <f t="shared" ca="1" si="89"/>
        <v>#REF!</v>
      </c>
      <c r="P450" s="198" t="e">
        <f t="shared" ca="1" si="90"/>
        <v>#REF!</v>
      </c>
      <c r="Q450" s="198" t="e">
        <f t="shared" ca="1" si="91"/>
        <v>#REF!</v>
      </c>
      <c r="R450" s="197" t="e">
        <f t="shared" ca="1" si="92"/>
        <v>#REF!</v>
      </c>
      <c r="S450" s="198" t="e">
        <f t="shared" ca="1" si="93"/>
        <v>#REF!</v>
      </c>
      <c r="T450" s="198" t="e">
        <f t="shared" ca="1" si="94"/>
        <v>#REF!</v>
      </c>
      <c r="U450" s="198" t="e">
        <f t="shared" ca="1" si="95"/>
        <v>#REF!</v>
      </c>
      <c r="V450" s="197" t="e">
        <f t="shared" ca="1" si="96"/>
        <v>#REF!</v>
      </c>
      <c r="W450" s="198" t="e">
        <f t="shared" ca="1" si="97"/>
        <v>#REF!</v>
      </c>
      <c r="X450" s="289"/>
      <c r="Y450" s="289"/>
      <c r="Z450" s="289"/>
      <c r="AA450" s="287"/>
      <c r="AB450" s="289"/>
      <c r="AC450" s="289"/>
      <c r="AD450" s="277"/>
    </row>
    <row r="451" spans="1:30" hidden="1" x14ac:dyDescent="0.25">
      <c r="A451" s="136">
        <v>443</v>
      </c>
      <c r="B451" s="158" t="e">
        <f t="shared" ca="1" si="83"/>
        <v>#REF!</v>
      </c>
      <c r="C451" s="158" t="e">
        <f t="shared" ca="1" si="84"/>
        <v>#REF!</v>
      </c>
      <c r="D451" s="282"/>
      <c r="E451" s="270"/>
      <c r="F451" s="270" t="e">
        <f t="shared" ca="1" si="85"/>
        <v>#REF!</v>
      </c>
      <c r="G451" s="268"/>
      <c r="H451" s="268"/>
      <c r="I451" s="268" t="e">
        <f t="shared" ca="1" si="86"/>
        <v>#REF!</v>
      </c>
      <c r="J451" s="271"/>
      <c r="K451" s="271"/>
      <c r="L451" s="271" t="e">
        <f t="shared" ca="1" si="98"/>
        <v>#REF!</v>
      </c>
      <c r="M451" s="143" t="e">
        <f t="shared" ca="1" si="87"/>
        <v>#REF!</v>
      </c>
      <c r="N451" s="198" t="e">
        <f t="shared" ca="1" si="88"/>
        <v>#REF!</v>
      </c>
      <c r="O451" s="197" t="e">
        <f t="shared" ca="1" si="89"/>
        <v>#REF!</v>
      </c>
      <c r="P451" s="198" t="e">
        <f t="shared" ca="1" si="90"/>
        <v>#REF!</v>
      </c>
      <c r="Q451" s="198" t="e">
        <f t="shared" ca="1" si="91"/>
        <v>#REF!</v>
      </c>
      <c r="R451" s="197" t="e">
        <f t="shared" ca="1" si="92"/>
        <v>#REF!</v>
      </c>
      <c r="S451" s="198" t="e">
        <f t="shared" ca="1" si="93"/>
        <v>#REF!</v>
      </c>
      <c r="T451" s="198" t="e">
        <f t="shared" ca="1" si="94"/>
        <v>#REF!</v>
      </c>
      <c r="U451" s="198" t="e">
        <f t="shared" ca="1" si="95"/>
        <v>#REF!</v>
      </c>
      <c r="V451" s="197" t="e">
        <f t="shared" ca="1" si="96"/>
        <v>#REF!</v>
      </c>
      <c r="W451" s="198" t="e">
        <f t="shared" ca="1" si="97"/>
        <v>#REF!</v>
      </c>
      <c r="X451" s="289"/>
      <c r="Y451" s="289"/>
      <c r="Z451" s="289"/>
      <c r="AA451" s="287"/>
      <c r="AB451" s="289"/>
      <c r="AC451" s="289"/>
      <c r="AD451" s="277"/>
    </row>
    <row r="452" spans="1:30" hidden="1" x14ac:dyDescent="0.25">
      <c r="A452" s="136">
        <v>444</v>
      </c>
      <c r="B452" s="158" t="e">
        <f t="shared" ca="1" si="83"/>
        <v>#REF!</v>
      </c>
      <c r="C452" s="158" t="e">
        <f t="shared" ca="1" si="84"/>
        <v>#REF!</v>
      </c>
      <c r="D452" s="282"/>
      <c r="E452" s="270"/>
      <c r="F452" s="270" t="e">
        <f t="shared" ca="1" si="85"/>
        <v>#REF!</v>
      </c>
      <c r="G452" s="268"/>
      <c r="H452" s="268"/>
      <c r="I452" s="268" t="e">
        <f t="shared" ca="1" si="86"/>
        <v>#REF!</v>
      </c>
      <c r="J452" s="271"/>
      <c r="K452" s="271"/>
      <c r="L452" s="271" t="e">
        <f t="shared" ca="1" si="98"/>
        <v>#REF!</v>
      </c>
      <c r="M452" s="143" t="e">
        <f t="shared" ca="1" si="87"/>
        <v>#REF!</v>
      </c>
      <c r="N452" s="198" t="e">
        <f t="shared" ca="1" si="88"/>
        <v>#REF!</v>
      </c>
      <c r="O452" s="197" t="e">
        <f t="shared" ca="1" si="89"/>
        <v>#REF!</v>
      </c>
      <c r="P452" s="198" t="e">
        <f t="shared" ca="1" si="90"/>
        <v>#REF!</v>
      </c>
      <c r="Q452" s="198" t="e">
        <f t="shared" ca="1" si="91"/>
        <v>#REF!</v>
      </c>
      <c r="R452" s="197" t="e">
        <f t="shared" ca="1" si="92"/>
        <v>#REF!</v>
      </c>
      <c r="S452" s="198" t="e">
        <f t="shared" ca="1" si="93"/>
        <v>#REF!</v>
      </c>
      <c r="T452" s="198" t="e">
        <f t="shared" ca="1" si="94"/>
        <v>#REF!</v>
      </c>
      <c r="U452" s="198" t="e">
        <f t="shared" ca="1" si="95"/>
        <v>#REF!</v>
      </c>
      <c r="V452" s="197" t="e">
        <f t="shared" ca="1" si="96"/>
        <v>#REF!</v>
      </c>
      <c r="W452" s="198" t="e">
        <f t="shared" ca="1" si="97"/>
        <v>#REF!</v>
      </c>
      <c r="X452" s="289"/>
      <c r="Y452" s="289"/>
      <c r="Z452" s="289"/>
      <c r="AA452" s="287"/>
      <c r="AB452" s="289"/>
      <c r="AC452" s="289"/>
      <c r="AD452" s="277"/>
    </row>
    <row r="453" spans="1:30" hidden="1" x14ac:dyDescent="0.25">
      <c r="A453" s="136">
        <v>445</v>
      </c>
      <c r="B453" s="158" t="e">
        <f t="shared" ca="1" si="83"/>
        <v>#REF!</v>
      </c>
      <c r="C453" s="158" t="e">
        <f t="shared" ca="1" si="84"/>
        <v>#REF!</v>
      </c>
      <c r="D453" s="282"/>
      <c r="E453" s="270"/>
      <c r="F453" s="270" t="e">
        <f t="shared" ca="1" si="85"/>
        <v>#REF!</v>
      </c>
      <c r="G453" s="268"/>
      <c r="H453" s="268"/>
      <c r="I453" s="268" t="e">
        <f t="shared" ca="1" si="86"/>
        <v>#REF!</v>
      </c>
      <c r="J453" s="271"/>
      <c r="K453" s="271"/>
      <c r="L453" s="271" t="e">
        <f t="shared" ca="1" si="98"/>
        <v>#REF!</v>
      </c>
      <c r="M453" s="143" t="e">
        <f t="shared" ca="1" si="87"/>
        <v>#REF!</v>
      </c>
      <c r="N453" s="198" t="e">
        <f t="shared" ca="1" si="88"/>
        <v>#REF!</v>
      </c>
      <c r="O453" s="197" t="e">
        <f t="shared" ca="1" si="89"/>
        <v>#REF!</v>
      </c>
      <c r="P453" s="198" t="e">
        <f t="shared" ca="1" si="90"/>
        <v>#REF!</v>
      </c>
      <c r="Q453" s="198" t="e">
        <f t="shared" ca="1" si="91"/>
        <v>#REF!</v>
      </c>
      <c r="R453" s="197" t="e">
        <f t="shared" ca="1" si="92"/>
        <v>#REF!</v>
      </c>
      <c r="S453" s="198" t="e">
        <f t="shared" ca="1" si="93"/>
        <v>#REF!</v>
      </c>
      <c r="T453" s="198" t="e">
        <f t="shared" ca="1" si="94"/>
        <v>#REF!</v>
      </c>
      <c r="U453" s="198" t="e">
        <f t="shared" ca="1" si="95"/>
        <v>#REF!</v>
      </c>
      <c r="V453" s="197" t="e">
        <f t="shared" ca="1" si="96"/>
        <v>#REF!</v>
      </c>
      <c r="W453" s="198" t="e">
        <f t="shared" ca="1" si="97"/>
        <v>#REF!</v>
      </c>
      <c r="X453" s="289"/>
      <c r="Y453" s="289"/>
      <c r="Z453" s="289"/>
      <c r="AA453" s="287"/>
      <c r="AB453" s="289"/>
      <c r="AC453" s="289"/>
      <c r="AD453" s="277"/>
    </row>
    <row r="454" spans="1:30" hidden="1" x14ac:dyDescent="0.25">
      <c r="A454" s="136">
        <v>446</v>
      </c>
      <c r="B454" s="158" t="e">
        <f t="shared" ca="1" si="83"/>
        <v>#REF!</v>
      </c>
      <c r="C454" s="158" t="e">
        <f t="shared" ca="1" si="84"/>
        <v>#REF!</v>
      </c>
      <c r="D454" s="282"/>
      <c r="E454" s="270"/>
      <c r="F454" s="270" t="e">
        <f t="shared" ca="1" si="85"/>
        <v>#REF!</v>
      </c>
      <c r="G454" s="268"/>
      <c r="H454" s="268"/>
      <c r="I454" s="268" t="e">
        <f t="shared" ca="1" si="86"/>
        <v>#REF!</v>
      </c>
      <c r="J454" s="271"/>
      <c r="K454" s="271"/>
      <c r="L454" s="271" t="e">
        <f t="shared" ca="1" si="98"/>
        <v>#REF!</v>
      </c>
      <c r="M454" s="143" t="e">
        <f t="shared" ca="1" si="87"/>
        <v>#REF!</v>
      </c>
      <c r="N454" s="198" t="e">
        <f t="shared" ca="1" si="88"/>
        <v>#REF!</v>
      </c>
      <c r="O454" s="197" t="e">
        <f t="shared" ca="1" si="89"/>
        <v>#REF!</v>
      </c>
      <c r="P454" s="198" t="e">
        <f t="shared" ca="1" si="90"/>
        <v>#REF!</v>
      </c>
      <c r="Q454" s="198" t="e">
        <f t="shared" ca="1" si="91"/>
        <v>#REF!</v>
      </c>
      <c r="R454" s="197" t="e">
        <f t="shared" ca="1" si="92"/>
        <v>#REF!</v>
      </c>
      <c r="S454" s="198" t="e">
        <f t="shared" ca="1" si="93"/>
        <v>#REF!</v>
      </c>
      <c r="T454" s="198" t="e">
        <f t="shared" ca="1" si="94"/>
        <v>#REF!</v>
      </c>
      <c r="U454" s="198" t="e">
        <f t="shared" ca="1" si="95"/>
        <v>#REF!</v>
      </c>
      <c r="V454" s="197" t="e">
        <f t="shared" ca="1" si="96"/>
        <v>#REF!</v>
      </c>
      <c r="W454" s="198" t="e">
        <f t="shared" ca="1" si="97"/>
        <v>#REF!</v>
      </c>
      <c r="X454" s="289"/>
      <c r="Y454" s="289"/>
      <c r="Z454" s="289"/>
      <c r="AA454" s="287"/>
      <c r="AB454" s="289"/>
      <c r="AC454" s="289"/>
      <c r="AD454" s="277"/>
    </row>
    <row r="455" spans="1:30" hidden="1" x14ac:dyDescent="0.25">
      <c r="A455" s="136">
        <v>447</v>
      </c>
      <c r="B455" s="158" t="e">
        <f t="shared" ca="1" si="83"/>
        <v>#REF!</v>
      </c>
      <c r="C455" s="158" t="e">
        <f t="shared" ca="1" si="84"/>
        <v>#REF!</v>
      </c>
      <c r="D455" s="282"/>
      <c r="E455" s="270"/>
      <c r="F455" s="270" t="e">
        <f t="shared" ca="1" si="85"/>
        <v>#REF!</v>
      </c>
      <c r="G455" s="268"/>
      <c r="H455" s="268"/>
      <c r="I455" s="268" t="e">
        <f t="shared" ca="1" si="86"/>
        <v>#REF!</v>
      </c>
      <c r="J455" s="271"/>
      <c r="K455" s="271"/>
      <c r="L455" s="271" t="e">
        <f t="shared" ca="1" si="98"/>
        <v>#REF!</v>
      </c>
      <c r="M455" s="143" t="e">
        <f t="shared" ca="1" si="87"/>
        <v>#REF!</v>
      </c>
      <c r="N455" s="198" t="e">
        <f t="shared" ca="1" si="88"/>
        <v>#REF!</v>
      </c>
      <c r="O455" s="197" t="e">
        <f t="shared" ca="1" si="89"/>
        <v>#REF!</v>
      </c>
      <c r="P455" s="198" t="e">
        <f t="shared" ca="1" si="90"/>
        <v>#REF!</v>
      </c>
      <c r="Q455" s="198" t="e">
        <f t="shared" ca="1" si="91"/>
        <v>#REF!</v>
      </c>
      <c r="R455" s="197" t="e">
        <f t="shared" ca="1" si="92"/>
        <v>#REF!</v>
      </c>
      <c r="S455" s="198" t="e">
        <f t="shared" ca="1" si="93"/>
        <v>#REF!</v>
      </c>
      <c r="T455" s="198" t="e">
        <f t="shared" ca="1" si="94"/>
        <v>#REF!</v>
      </c>
      <c r="U455" s="198" t="e">
        <f t="shared" ca="1" si="95"/>
        <v>#REF!</v>
      </c>
      <c r="V455" s="197" t="e">
        <f t="shared" ca="1" si="96"/>
        <v>#REF!</v>
      </c>
      <c r="W455" s="198" t="e">
        <f t="shared" ca="1" si="97"/>
        <v>#REF!</v>
      </c>
      <c r="X455" s="289"/>
      <c r="Y455" s="289"/>
      <c r="Z455" s="289"/>
      <c r="AB455" s="289"/>
      <c r="AC455" s="289"/>
      <c r="AD455" s="277"/>
    </row>
    <row r="456" spans="1:30" hidden="1" x14ac:dyDescent="0.25">
      <c r="A456" s="136">
        <v>448</v>
      </c>
      <c r="B456" s="158" t="e">
        <f t="shared" ca="1" si="83"/>
        <v>#REF!</v>
      </c>
      <c r="C456" s="158" t="e">
        <f t="shared" ca="1" si="84"/>
        <v>#REF!</v>
      </c>
      <c r="D456" s="282"/>
      <c r="E456" s="270"/>
      <c r="F456" s="270" t="e">
        <f t="shared" ca="1" si="85"/>
        <v>#REF!</v>
      </c>
      <c r="G456" s="268"/>
      <c r="H456" s="268"/>
      <c r="I456" s="268" t="e">
        <f t="shared" ca="1" si="86"/>
        <v>#REF!</v>
      </c>
      <c r="J456" s="271"/>
      <c r="K456" s="271"/>
      <c r="L456" s="271" t="e">
        <f t="shared" ca="1" si="98"/>
        <v>#REF!</v>
      </c>
      <c r="M456" s="143" t="e">
        <f t="shared" ca="1" si="87"/>
        <v>#REF!</v>
      </c>
      <c r="N456" s="198" t="e">
        <f t="shared" ca="1" si="88"/>
        <v>#REF!</v>
      </c>
      <c r="O456" s="197" t="e">
        <f t="shared" ca="1" si="89"/>
        <v>#REF!</v>
      </c>
      <c r="P456" s="198" t="e">
        <f t="shared" ca="1" si="90"/>
        <v>#REF!</v>
      </c>
      <c r="Q456" s="198" t="e">
        <f t="shared" ca="1" si="91"/>
        <v>#REF!</v>
      </c>
      <c r="R456" s="197" t="e">
        <f t="shared" ca="1" si="92"/>
        <v>#REF!</v>
      </c>
      <c r="S456" s="198" t="e">
        <f t="shared" ca="1" si="93"/>
        <v>#REF!</v>
      </c>
      <c r="T456" s="198" t="e">
        <f t="shared" ca="1" si="94"/>
        <v>#REF!</v>
      </c>
      <c r="U456" s="198" t="e">
        <f t="shared" ca="1" si="95"/>
        <v>#REF!</v>
      </c>
      <c r="V456" s="197" t="e">
        <f t="shared" ca="1" si="96"/>
        <v>#REF!</v>
      </c>
      <c r="W456" s="198" t="e">
        <f t="shared" ca="1" si="97"/>
        <v>#REF!</v>
      </c>
      <c r="X456" s="289"/>
      <c r="Y456" s="289"/>
      <c r="Z456" s="289"/>
      <c r="AB456" s="289"/>
      <c r="AC456" s="289"/>
      <c r="AD456" s="277"/>
    </row>
    <row r="457" spans="1:30" hidden="1" x14ac:dyDescent="0.25">
      <c r="A457" s="136">
        <v>449</v>
      </c>
      <c r="B457" s="158" t="e">
        <f t="shared" ca="1" si="83"/>
        <v>#REF!</v>
      </c>
      <c r="C457" s="158" t="e">
        <f t="shared" ca="1" si="84"/>
        <v>#REF!</v>
      </c>
      <c r="D457" s="282"/>
      <c r="E457" s="270"/>
      <c r="F457" s="270" t="e">
        <f t="shared" ca="1" si="85"/>
        <v>#REF!</v>
      </c>
      <c r="G457" s="268"/>
      <c r="H457" s="268"/>
      <c r="I457" s="268" t="e">
        <f t="shared" ca="1" si="86"/>
        <v>#REF!</v>
      </c>
      <c r="J457" s="271"/>
      <c r="K457" s="271"/>
      <c r="L457" s="271" t="e">
        <f t="shared" ca="1" si="98"/>
        <v>#REF!</v>
      </c>
      <c r="M457" s="143" t="e">
        <f t="shared" ca="1" si="87"/>
        <v>#REF!</v>
      </c>
      <c r="N457" s="198" t="e">
        <f t="shared" ca="1" si="88"/>
        <v>#REF!</v>
      </c>
      <c r="O457" s="197" t="e">
        <f t="shared" ca="1" si="89"/>
        <v>#REF!</v>
      </c>
      <c r="P457" s="198" t="e">
        <f t="shared" ca="1" si="90"/>
        <v>#REF!</v>
      </c>
      <c r="Q457" s="198" t="e">
        <f t="shared" ca="1" si="91"/>
        <v>#REF!</v>
      </c>
      <c r="R457" s="197" t="e">
        <f t="shared" ca="1" si="92"/>
        <v>#REF!</v>
      </c>
      <c r="S457" s="198" t="e">
        <f t="shared" ca="1" si="93"/>
        <v>#REF!</v>
      </c>
      <c r="T457" s="198" t="e">
        <f t="shared" ca="1" si="94"/>
        <v>#REF!</v>
      </c>
      <c r="U457" s="198" t="e">
        <f t="shared" ca="1" si="95"/>
        <v>#REF!</v>
      </c>
      <c r="V457" s="197" t="e">
        <f t="shared" ca="1" si="96"/>
        <v>#REF!</v>
      </c>
      <c r="W457" s="198" t="e">
        <f t="shared" ca="1" si="97"/>
        <v>#REF!</v>
      </c>
      <c r="X457" s="289"/>
      <c r="Y457" s="289"/>
      <c r="Z457" s="289"/>
      <c r="AB457" s="289"/>
      <c r="AC457" s="289"/>
      <c r="AD457" s="277"/>
    </row>
    <row r="458" spans="1:30" hidden="1" x14ac:dyDescent="0.25">
      <c r="A458" s="136">
        <v>450</v>
      </c>
      <c r="B458" s="158" t="e">
        <f t="shared" ref="B458:B500" ca="1" si="99">INDIRECT(CONCATENATE($C$507,$D$507,"!$B",$A458 + 8))</f>
        <v>#REF!</v>
      </c>
      <c r="C458" s="158" t="e">
        <f t="shared" ref="C458:C500" ca="1" si="100">INDIRECT(CONCATENATE($C$507,$D$507,"!$C",$A458 + 8))</f>
        <v>#REF!</v>
      </c>
      <c r="D458" s="282"/>
      <c r="E458" s="270"/>
      <c r="F458" s="270" t="e">
        <f t="shared" ca="1" si="85"/>
        <v>#REF!</v>
      </c>
      <c r="G458" s="268"/>
      <c r="H458" s="268"/>
      <c r="I458" s="268" t="e">
        <f t="shared" ca="1" si="86"/>
        <v>#REF!</v>
      </c>
      <c r="J458" s="271"/>
      <c r="K458" s="271"/>
      <c r="L458" s="271" t="e">
        <f t="shared" ca="1" si="98"/>
        <v>#REF!</v>
      </c>
      <c r="M458" s="143" t="e">
        <f t="shared" ca="1" si="87"/>
        <v>#REF!</v>
      </c>
      <c r="N458" s="198" t="e">
        <f t="shared" ca="1" si="88"/>
        <v>#REF!</v>
      </c>
      <c r="O458" s="197" t="e">
        <f t="shared" ca="1" si="89"/>
        <v>#REF!</v>
      </c>
      <c r="P458" s="198" t="e">
        <f t="shared" ca="1" si="90"/>
        <v>#REF!</v>
      </c>
      <c r="Q458" s="198" t="e">
        <f t="shared" ca="1" si="91"/>
        <v>#REF!</v>
      </c>
      <c r="R458" s="197" t="e">
        <f t="shared" ca="1" si="92"/>
        <v>#REF!</v>
      </c>
      <c r="S458" s="198" t="e">
        <f t="shared" ca="1" si="93"/>
        <v>#REF!</v>
      </c>
      <c r="T458" s="198" t="e">
        <f t="shared" ca="1" si="94"/>
        <v>#REF!</v>
      </c>
      <c r="U458" s="198" t="e">
        <f t="shared" ca="1" si="95"/>
        <v>#REF!</v>
      </c>
      <c r="V458" s="197" t="e">
        <f t="shared" ca="1" si="96"/>
        <v>#REF!</v>
      </c>
      <c r="W458" s="198" t="e">
        <f t="shared" ca="1" si="97"/>
        <v>#REF!</v>
      </c>
      <c r="X458" s="289"/>
      <c r="Y458" s="289"/>
      <c r="Z458" s="289"/>
      <c r="AB458" s="289"/>
      <c r="AC458" s="289"/>
      <c r="AD458" s="277"/>
    </row>
    <row r="459" spans="1:30" hidden="1" x14ac:dyDescent="0.25">
      <c r="A459" s="136">
        <v>451</v>
      </c>
      <c r="B459" s="158" t="e">
        <f t="shared" ca="1" si="99"/>
        <v>#REF!</v>
      </c>
      <c r="C459" s="158" t="e">
        <f t="shared" ca="1" si="100"/>
        <v>#REF!</v>
      </c>
      <c r="D459" s="282"/>
      <c r="E459" s="270"/>
      <c r="F459" s="270" t="e">
        <f t="shared" ref="F459:F500" ca="1" si="101">INDIRECT(CONCATENATE($C$507,$D$507,"!$Z",$A459 + 8))</f>
        <v>#REF!</v>
      </c>
      <c r="G459" s="268"/>
      <c r="H459" s="268"/>
      <c r="I459" s="268" t="e">
        <f t="shared" ref="I459:I500" ca="1" si="102">INDIRECT(CONCATENATE($C$507,$D$507,"!$AD",$A459 + 8))</f>
        <v>#REF!</v>
      </c>
      <c r="J459" s="271"/>
      <c r="K459" s="271"/>
      <c r="L459" s="271" t="e">
        <f t="shared" ca="1" si="98"/>
        <v>#REF!</v>
      </c>
      <c r="M459" s="143" t="e">
        <f t="shared" ref="M459:M500" ca="1" si="103">IF(I459&lt;VLOOKUP(L459,$M$505:$Q$513,2),0,VLOOKUP(L459,$M$505:$Q$513,3))</f>
        <v>#REF!</v>
      </c>
      <c r="N459" s="198" t="e">
        <f t="shared" ref="N459:N500" ca="1" si="104">ROUNDDOWN(O459,0)</f>
        <v>#REF!</v>
      </c>
      <c r="O459" s="197" t="e">
        <f t="shared" ref="O459:O500" ca="1" si="105">I459*M459/100</f>
        <v>#REF!</v>
      </c>
      <c r="P459" s="198" t="e">
        <f t="shared" ref="P459:P500" ca="1" si="106">ROUNDDOWN(R459,0)</f>
        <v>#REF!</v>
      </c>
      <c r="Q459" s="198" t="e">
        <f t="shared" ref="Q459:Q500" ca="1" si="107">ROUNDDOWN(R459-P459,0)</f>
        <v>#REF!</v>
      </c>
      <c r="R459" s="197" t="e">
        <f t="shared" ref="R459:R500" ca="1" si="108">N459*S459/100</f>
        <v>#REF!</v>
      </c>
      <c r="S459" s="198" t="e">
        <f t="shared" ref="S459:S500" ca="1" si="109">IF(I459&lt;VLOOKUP(L459,$M$505:$Q$513,2),0,VLOOKUP(L459,$M$505:$Q$513,4))</f>
        <v>#REF!</v>
      </c>
      <c r="T459" s="198" t="e">
        <f t="shared" ref="T459:T500" ca="1" si="110">N459-P459-Q459-U459</f>
        <v>#REF!</v>
      </c>
      <c r="U459" s="198" t="e">
        <f t="shared" ref="U459:U500" ca="1" si="111">ROUNDDOWN(V459,0)</f>
        <v>#REF!</v>
      </c>
      <c r="V459" s="197" t="e">
        <f t="shared" ref="V459:V500" ca="1" si="112">N459*W459/100</f>
        <v>#REF!</v>
      </c>
      <c r="W459" s="198" t="e">
        <f t="shared" ref="W459:W500" ca="1" si="113">IF(I459&lt;VLOOKUP(L459,$M$505:$Q$513,2),0,VLOOKUP(L459,$M$505:$Q$513,5))</f>
        <v>#REF!</v>
      </c>
      <c r="X459" s="289"/>
      <c r="Y459" s="289"/>
      <c r="Z459" s="289"/>
      <c r="AB459" s="289"/>
      <c r="AC459" s="289"/>
      <c r="AD459" s="277"/>
    </row>
    <row r="460" spans="1:30" hidden="1" x14ac:dyDescent="0.25">
      <c r="A460" s="136">
        <v>452</v>
      </c>
      <c r="B460" s="158" t="e">
        <f t="shared" ca="1" si="99"/>
        <v>#REF!</v>
      </c>
      <c r="C460" s="158" t="e">
        <f t="shared" ca="1" si="100"/>
        <v>#REF!</v>
      </c>
      <c r="D460" s="282"/>
      <c r="E460" s="270"/>
      <c r="F460" s="270" t="e">
        <f t="shared" ca="1" si="101"/>
        <v>#REF!</v>
      </c>
      <c r="G460" s="268"/>
      <c r="H460" s="268"/>
      <c r="I460" s="268" t="e">
        <f t="shared" ca="1" si="102"/>
        <v>#REF!</v>
      </c>
      <c r="J460" s="271"/>
      <c r="K460" s="271"/>
      <c r="L460" s="271" t="e">
        <f t="shared" ca="1" si="98"/>
        <v>#REF!</v>
      </c>
      <c r="M460" s="143" t="e">
        <f t="shared" ca="1" si="103"/>
        <v>#REF!</v>
      </c>
      <c r="N460" s="198" t="e">
        <f t="shared" ca="1" si="104"/>
        <v>#REF!</v>
      </c>
      <c r="O460" s="197" t="e">
        <f t="shared" ca="1" si="105"/>
        <v>#REF!</v>
      </c>
      <c r="P460" s="198" t="e">
        <f t="shared" ca="1" si="106"/>
        <v>#REF!</v>
      </c>
      <c r="Q460" s="198" t="e">
        <f t="shared" ca="1" si="107"/>
        <v>#REF!</v>
      </c>
      <c r="R460" s="197" t="e">
        <f t="shared" ca="1" si="108"/>
        <v>#REF!</v>
      </c>
      <c r="S460" s="198" t="e">
        <f t="shared" ca="1" si="109"/>
        <v>#REF!</v>
      </c>
      <c r="T460" s="198" t="e">
        <f t="shared" ca="1" si="110"/>
        <v>#REF!</v>
      </c>
      <c r="U460" s="198" t="e">
        <f t="shared" ca="1" si="111"/>
        <v>#REF!</v>
      </c>
      <c r="V460" s="197" t="e">
        <f t="shared" ca="1" si="112"/>
        <v>#REF!</v>
      </c>
      <c r="W460" s="198" t="e">
        <f t="shared" ca="1" si="113"/>
        <v>#REF!</v>
      </c>
      <c r="X460" s="289"/>
      <c r="Y460" s="289"/>
      <c r="Z460" s="289"/>
      <c r="AB460" s="289"/>
      <c r="AC460" s="289"/>
      <c r="AD460" s="277"/>
    </row>
    <row r="461" spans="1:30" hidden="1" x14ac:dyDescent="0.25">
      <c r="A461" s="136">
        <v>453</v>
      </c>
      <c r="B461" s="158" t="e">
        <f t="shared" ca="1" si="99"/>
        <v>#REF!</v>
      </c>
      <c r="C461" s="158" t="e">
        <f t="shared" ca="1" si="100"/>
        <v>#REF!</v>
      </c>
      <c r="D461" s="282"/>
      <c r="E461" s="270"/>
      <c r="F461" s="270" t="e">
        <f t="shared" ca="1" si="101"/>
        <v>#REF!</v>
      </c>
      <c r="G461" s="268"/>
      <c r="H461" s="268"/>
      <c r="I461" s="268" t="e">
        <f t="shared" ca="1" si="102"/>
        <v>#REF!</v>
      </c>
      <c r="J461" s="271"/>
      <c r="K461" s="271"/>
      <c r="L461" s="271" t="e">
        <f t="shared" ca="1" si="98"/>
        <v>#REF!</v>
      </c>
      <c r="M461" s="143" t="e">
        <f t="shared" ca="1" si="103"/>
        <v>#REF!</v>
      </c>
      <c r="N461" s="198" t="e">
        <f t="shared" ca="1" si="104"/>
        <v>#REF!</v>
      </c>
      <c r="O461" s="197" t="e">
        <f t="shared" ca="1" si="105"/>
        <v>#REF!</v>
      </c>
      <c r="P461" s="198" t="e">
        <f t="shared" ca="1" si="106"/>
        <v>#REF!</v>
      </c>
      <c r="Q461" s="198" t="e">
        <f t="shared" ca="1" si="107"/>
        <v>#REF!</v>
      </c>
      <c r="R461" s="197" t="e">
        <f t="shared" ca="1" si="108"/>
        <v>#REF!</v>
      </c>
      <c r="S461" s="198" t="e">
        <f t="shared" ca="1" si="109"/>
        <v>#REF!</v>
      </c>
      <c r="T461" s="198" t="e">
        <f t="shared" ca="1" si="110"/>
        <v>#REF!</v>
      </c>
      <c r="U461" s="198" t="e">
        <f t="shared" ca="1" si="111"/>
        <v>#REF!</v>
      </c>
      <c r="V461" s="197" t="e">
        <f t="shared" ca="1" si="112"/>
        <v>#REF!</v>
      </c>
      <c r="W461" s="198" t="e">
        <f t="shared" ca="1" si="113"/>
        <v>#REF!</v>
      </c>
      <c r="X461" s="289"/>
      <c r="Y461" s="289"/>
      <c r="Z461" s="289"/>
      <c r="AB461" s="289"/>
      <c r="AC461" s="289"/>
      <c r="AD461" s="277"/>
    </row>
    <row r="462" spans="1:30" hidden="1" x14ac:dyDescent="0.25">
      <c r="A462" s="136">
        <v>454</v>
      </c>
      <c r="B462" s="158" t="e">
        <f t="shared" ca="1" si="99"/>
        <v>#REF!</v>
      </c>
      <c r="C462" s="158" t="e">
        <f t="shared" ca="1" si="100"/>
        <v>#REF!</v>
      </c>
      <c r="D462" s="282"/>
      <c r="E462" s="270"/>
      <c r="F462" s="270" t="e">
        <f t="shared" ca="1" si="101"/>
        <v>#REF!</v>
      </c>
      <c r="G462" s="268"/>
      <c r="H462" s="268"/>
      <c r="I462" s="268" t="e">
        <f t="shared" ca="1" si="102"/>
        <v>#REF!</v>
      </c>
      <c r="J462" s="271"/>
      <c r="K462" s="271"/>
      <c r="L462" s="271" t="e">
        <f t="shared" ca="1" si="98"/>
        <v>#REF!</v>
      </c>
      <c r="M462" s="143" t="e">
        <f t="shared" ca="1" si="103"/>
        <v>#REF!</v>
      </c>
      <c r="N462" s="198" t="e">
        <f t="shared" ca="1" si="104"/>
        <v>#REF!</v>
      </c>
      <c r="O462" s="197" t="e">
        <f t="shared" ca="1" si="105"/>
        <v>#REF!</v>
      </c>
      <c r="P462" s="198" t="e">
        <f t="shared" ca="1" si="106"/>
        <v>#REF!</v>
      </c>
      <c r="Q462" s="198" t="e">
        <f t="shared" ca="1" si="107"/>
        <v>#REF!</v>
      </c>
      <c r="R462" s="197" t="e">
        <f t="shared" ca="1" si="108"/>
        <v>#REF!</v>
      </c>
      <c r="S462" s="198" t="e">
        <f t="shared" ca="1" si="109"/>
        <v>#REF!</v>
      </c>
      <c r="T462" s="198" t="e">
        <f t="shared" ca="1" si="110"/>
        <v>#REF!</v>
      </c>
      <c r="U462" s="198" t="e">
        <f t="shared" ca="1" si="111"/>
        <v>#REF!</v>
      </c>
      <c r="V462" s="197" t="e">
        <f t="shared" ca="1" si="112"/>
        <v>#REF!</v>
      </c>
      <c r="W462" s="198" t="e">
        <f t="shared" ca="1" si="113"/>
        <v>#REF!</v>
      </c>
      <c r="X462" s="289"/>
      <c r="Y462" s="289"/>
      <c r="Z462" s="289"/>
      <c r="AB462" s="289"/>
      <c r="AC462" s="289"/>
      <c r="AD462" s="277"/>
    </row>
    <row r="463" spans="1:30" hidden="1" x14ac:dyDescent="0.25">
      <c r="A463" s="136">
        <v>455</v>
      </c>
      <c r="B463" s="158" t="e">
        <f t="shared" ca="1" si="99"/>
        <v>#REF!</v>
      </c>
      <c r="C463" s="158" t="e">
        <f t="shared" ca="1" si="100"/>
        <v>#REF!</v>
      </c>
      <c r="D463" s="282"/>
      <c r="E463" s="270"/>
      <c r="F463" s="270" t="e">
        <f t="shared" ca="1" si="101"/>
        <v>#REF!</v>
      </c>
      <c r="G463" s="268"/>
      <c r="H463" s="268"/>
      <c r="I463" s="268" t="e">
        <f t="shared" ca="1" si="102"/>
        <v>#REF!</v>
      </c>
      <c r="J463" s="271"/>
      <c r="K463" s="271"/>
      <c r="L463" s="271" t="e">
        <f t="shared" ca="1" si="98"/>
        <v>#REF!</v>
      </c>
      <c r="M463" s="143" t="e">
        <f t="shared" ca="1" si="103"/>
        <v>#REF!</v>
      </c>
      <c r="N463" s="198" t="e">
        <f t="shared" ca="1" si="104"/>
        <v>#REF!</v>
      </c>
      <c r="O463" s="197" t="e">
        <f t="shared" ca="1" si="105"/>
        <v>#REF!</v>
      </c>
      <c r="P463" s="198" t="e">
        <f t="shared" ca="1" si="106"/>
        <v>#REF!</v>
      </c>
      <c r="Q463" s="198" t="e">
        <f t="shared" ca="1" si="107"/>
        <v>#REF!</v>
      </c>
      <c r="R463" s="197" t="e">
        <f t="shared" ca="1" si="108"/>
        <v>#REF!</v>
      </c>
      <c r="S463" s="198" t="e">
        <f t="shared" ca="1" si="109"/>
        <v>#REF!</v>
      </c>
      <c r="T463" s="198" t="e">
        <f t="shared" ca="1" si="110"/>
        <v>#REF!</v>
      </c>
      <c r="U463" s="198" t="e">
        <f t="shared" ca="1" si="111"/>
        <v>#REF!</v>
      </c>
      <c r="V463" s="197" t="e">
        <f t="shared" ca="1" si="112"/>
        <v>#REF!</v>
      </c>
      <c r="W463" s="198" t="e">
        <f t="shared" ca="1" si="113"/>
        <v>#REF!</v>
      </c>
      <c r="X463" s="289"/>
      <c r="Y463" s="289"/>
      <c r="Z463" s="289"/>
      <c r="AB463" s="289"/>
      <c r="AC463" s="289"/>
      <c r="AD463" s="277"/>
    </row>
    <row r="464" spans="1:30" hidden="1" x14ac:dyDescent="0.25">
      <c r="A464" s="136">
        <v>456</v>
      </c>
      <c r="B464" s="158" t="e">
        <f t="shared" ca="1" si="99"/>
        <v>#REF!</v>
      </c>
      <c r="C464" s="158" t="e">
        <f t="shared" ca="1" si="100"/>
        <v>#REF!</v>
      </c>
      <c r="D464" s="282"/>
      <c r="E464" s="270"/>
      <c r="F464" s="270" t="e">
        <f t="shared" ca="1" si="101"/>
        <v>#REF!</v>
      </c>
      <c r="G464" s="268"/>
      <c r="H464" s="268"/>
      <c r="I464" s="268" t="e">
        <f t="shared" ca="1" si="102"/>
        <v>#REF!</v>
      </c>
      <c r="J464" s="271"/>
      <c r="K464" s="271"/>
      <c r="L464" s="271" t="e">
        <f t="shared" ca="1" si="98"/>
        <v>#REF!</v>
      </c>
      <c r="M464" s="143" t="e">
        <f t="shared" ca="1" si="103"/>
        <v>#REF!</v>
      </c>
      <c r="N464" s="198" t="e">
        <f t="shared" ca="1" si="104"/>
        <v>#REF!</v>
      </c>
      <c r="O464" s="197" t="e">
        <f t="shared" ca="1" si="105"/>
        <v>#REF!</v>
      </c>
      <c r="P464" s="198" t="e">
        <f t="shared" ca="1" si="106"/>
        <v>#REF!</v>
      </c>
      <c r="Q464" s="198" t="e">
        <f t="shared" ca="1" si="107"/>
        <v>#REF!</v>
      </c>
      <c r="R464" s="197" t="e">
        <f t="shared" ca="1" si="108"/>
        <v>#REF!</v>
      </c>
      <c r="S464" s="198" t="e">
        <f t="shared" ca="1" si="109"/>
        <v>#REF!</v>
      </c>
      <c r="T464" s="198" t="e">
        <f t="shared" ca="1" si="110"/>
        <v>#REF!</v>
      </c>
      <c r="U464" s="198" t="e">
        <f t="shared" ca="1" si="111"/>
        <v>#REF!</v>
      </c>
      <c r="V464" s="197" t="e">
        <f t="shared" ca="1" si="112"/>
        <v>#REF!</v>
      </c>
      <c r="W464" s="198" t="e">
        <f t="shared" ca="1" si="113"/>
        <v>#REF!</v>
      </c>
      <c r="X464" s="289"/>
      <c r="Y464" s="289"/>
      <c r="Z464" s="289"/>
      <c r="AB464" s="289"/>
      <c r="AC464" s="289"/>
      <c r="AD464" s="277"/>
    </row>
    <row r="465" spans="1:30" hidden="1" x14ac:dyDescent="0.25">
      <c r="A465" s="136">
        <v>457</v>
      </c>
      <c r="B465" s="158" t="e">
        <f t="shared" ca="1" si="99"/>
        <v>#REF!</v>
      </c>
      <c r="C465" s="158" t="e">
        <f t="shared" ca="1" si="100"/>
        <v>#REF!</v>
      </c>
      <c r="D465" s="282"/>
      <c r="E465" s="270"/>
      <c r="F465" s="270" t="e">
        <f t="shared" ca="1" si="101"/>
        <v>#REF!</v>
      </c>
      <c r="G465" s="268"/>
      <c r="H465" s="268"/>
      <c r="I465" s="268" t="e">
        <f t="shared" ca="1" si="102"/>
        <v>#REF!</v>
      </c>
      <c r="J465" s="271"/>
      <c r="K465" s="271"/>
      <c r="L465" s="271" t="e">
        <f t="shared" ca="1" si="98"/>
        <v>#REF!</v>
      </c>
      <c r="M465" s="143" t="e">
        <f t="shared" ca="1" si="103"/>
        <v>#REF!</v>
      </c>
      <c r="N465" s="198" t="e">
        <f t="shared" ca="1" si="104"/>
        <v>#REF!</v>
      </c>
      <c r="O465" s="197" t="e">
        <f t="shared" ca="1" si="105"/>
        <v>#REF!</v>
      </c>
      <c r="P465" s="198" t="e">
        <f t="shared" ca="1" si="106"/>
        <v>#REF!</v>
      </c>
      <c r="Q465" s="198" t="e">
        <f t="shared" ca="1" si="107"/>
        <v>#REF!</v>
      </c>
      <c r="R465" s="197" t="e">
        <f t="shared" ca="1" si="108"/>
        <v>#REF!</v>
      </c>
      <c r="S465" s="198" t="e">
        <f t="shared" ca="1" si="109"/>
        <v>#REF!</v>
      </c>
      <c r="T465" s="198" t="e">
        <f t="shared" ca="1" si="110"/>
        <v>#REF!</v>
      </c>
      <c r="U465" s="198" t="e">
        <f t="shared" ca="1" si="111"/>
        <v>#REF!</v>
      </c>
      <c r="V465" s="197" t="e">
        <f t="shared" ca="1" si="112"/>
        <v>#REF!</v>
      </c>
      <c r="W465" s="198" t="e">
        <f t="shared" ca="1" si="113"/>
        <v>#REF!</v>
      </c>
      <c r="X465" s="289"/>
      <c r="Y465" s="289"/>
      <c r="Z465" s="289"/>
      <c r="AB465" s="289"/>
      <c r="AC465" s="289"/>
      <c r="AD465" s="277"/>
    </row>
    <row r="466" spans="1:30" hidden="1" x14ac:dyDescent="0.25">
      <c r="A466" s="136">
        <v>458</v>
      </c>
      <c r="B466" s="158" t="e">
        <f t="shared" ca="1" si="99"/>
        <v>#REF!</v>
      </c>
      <c r="C466" s="158" t="e">
        <f t="shared" ca="1" si="100"/>
        <v>#REF!</v>
      </c>
      <c r="D466" s="282"/>
      <c r="E466" s="270"/>
      <c r="F466" s="270" t="e">
        <f t="shared" ca="1" si="101"/>
        <v>#REF!</v>
      </c>
      <c r="G466" s="268"/>
      <c r="H466" s="268"/>
      <c r="I466" s="268" t="e">
        <f t="shared" ca="1" si="102"/>
        <v>#REF!</v>
      </c>
      <c r="J466" s="271"/>
      <c r="K466" s="271"/>
      <c r="L466" s="271" t="e">
        <f t="shared" ca="1" si="98"/>
        <v>#REF!</v>
      </c>
      <c r="M466" s="143" t="e">
        <f t="shared" ca="1" si="103"/>
        <v>#REF!</v>
      </c>
      <c r="N466" s="198" t="e">
        <f t="shared" ca="1" si="104"/>
        <v>#REF!</v>
      </c>
      <c r="O466" s="197" t="e">
        <f t="shared" ca="1" si="105"/>
        <v>#REF!</v>
      </c>
      <c r="P466" s="198" t="e">
        <f t="shared" ca="1" si="106"/>
        <v>#REF!</v>
      </c>
      <c r="Q466" s="198" t="e">
        <f t="shared" ca="1" si="107"/>
        <v>#REF!</v>
      </c>
      <c r="R466" s="197" t="e">
        <f t="shared" ca="1" si="108"/>
        <v>#REF!</v>
      </c>
      <c r="S466" s="198" t="e">
        <f t="shared" ca="1" si="109"/>
        <v>#REF!</v>
      </c>
      <c r="T466" s="198" t="e">
        <f t="shared" ca="1" si="110"/>
        <v>#REF!</v>
      </c>
      <c r="U466" s="198" t="e">
        <f t="shared" ca="1" si="111"/>
        <v>#REF!</v>
      </c>
      <c r="V466" s="197" t="e">
        <f t="shared" ca="1" si="112"/>
        <v>#REF!</v>
      </c>
      <c r="W466" s="198" t="e">
        <f t="shared" ca="1" si="113"/>
        <v>#REF!</v>
      </c>
      <c r="X466" s="289"/>
      <c r="Y466" s="289"/>
      <c r="Z466" s="289"/>
      <c r="AB466" s="289"/>
      <c r="AC466" s="289"/>
      <c r="AD466" s="277"/>
    </row>
    <row r="467" spans="1:30" hidden="1" x14ac:dyDescent="0.25">
      <c r="A467" s="136">
        <v>459</v>
      </c>
      <c r="B467" s="158" t="e">
        <f t="shared" ca="1" si="99"/>
        <v>#REF!</v>
      </c>
      <c r="C467" s="158" t="e">
        <f t="shared" ca="1" si="100"/>
        <v>#REF!</v>
      </c>
      <c r="D467" s="282"/>
      <c r="E467" s="270"/>
      <c r="F467" s="270" t="e">
        <f t="shared" ca="1" si="101"/>
        <v>#REF!</v>
      </c>
      <c r="G467" s="268"/>
      <c r="H467" s="268"/>
      <c r="I467" s="268" t="e">
        <f t="shared" ca="1" si="102"/>
        <v>#REF!</v>
      </c>
      <c r="J467" s="271"/>
      <c r="K467" s="271"/>
      <c r="L467" s="271" t="e">
        <f t="shared" ca="1" si="98"/>
        <v>#REF!</v>
      </c>
      <c r="M467" s="143" t="e">
        <f t="shared" ca="1" si="103"/>
        <v>#REF!</v>
      </c>
      <c r="N467" s="198" t="e">
        <f t="shared" ca="1" si="104"/>
        <v>#REF!</v>
      </c>
      <c r="O467" s="197" t="e">
        <f t="shared" ca="1" si="105"/>
        <v>#REF!</v>
      </c>
      <c r="P467" s="198" t="e">
        <f t="shared" ca="1" si="106"/>
        <v>#REF!</v>
      </c>
      <c r="Q467" s="198" t="e">
        <f t="shared" ca="1" si="107"/>
        <v>#REF!</v>
      </c>
      <c r="R467" s="197" t="e">
        <f t="shared" ca="1" si="108"/>
        <v>#REF!</v>
      </c>
      <c r="S467" s="198" t="e">
        <f t="shared" ca="1" si="109"/>
        <v>#REF!</v>
      </c>
      <c r="T467" s="198" t="e">
        <f t="shared" ca="1" si="110"/>
        <v>#REF!</v>
      </c>
      <c r="U467" s="198" t="e">
        <f t="shared" ca="1" si="111"/>
        <v>#REF!</v>
      </c>
      <c r="V467" s="197" t="e">
        <f t="shared" ca="1" si="112"/>
        <v>#REF!</v>
      </c>
      <c r="W467" s="198" t="e">
        <f t="shared" ca="1" si="113"/>
        <v>#REF!</v>
      </c>
      <c r="X467" s="289"/>
      <c r="Y467" s="289"/>
      <c r="Z467" s="289"/>
      <c r="AB467" s="289"/>
      <c r="AC467" s="289"/>
      <c r="AD467" s="277"/>
    </row>
    <row r="468" spans="1:30" hidden="1" x14ac:dyDescent="0.25">
      <c r="A468" s="136">
        <v>460</v>
      </c>
      <c r="B468" s="158" t="e">
        <f t="shared" ca="1" si="99"/>
        <v>#REF!</v>
      </c>
      <c r="C468" s="158" t="e">
        <f t="shared" ca="1" si="100"/>
        <v>#REF!</v>
      </c>
      <c r="D468" s="282"/>
      <c r="E468" s="270"/>
      <c r="F468" s="270" t="e">
        <f t="shared" ca="1" si="101"/>
        <v>#REF!</v>
      </c>
      <c r="G468" s="268"/>
      <c r="H468" s="268"/>
      <c r="I468" s="268" t="e">
        <f t="shared" ca="1" si="102"/>
        <v>#REF!</v>
      </c>
      <c r="J468" s="271"/>
      <c r="K468" s="271"/>
      <c r="L468" s="271" t="e">
        <f t="shared" ca="1" si="98"/>
        <v>#REF!</v>
      </c>
      <c r="M468" s="143" t="e">
        <f t="shared" ca="1" si="103"/>
        <v>#REF!</v>
      </c>
      <c r="N468" s="198" t="e">
        <f t="shared" ca="1" si="104"/>
        <v>#REF!</v>
      </c>
      <c r="O468" s="197" t="e">
        <f t="shared" ca="1" si="105"/>
        <v>#REF!</v>
      </c>
      <c r="P468" s="198" t="e">
        <f t="shared" ca="1" si="106"/>
        <v>#REF!</v>
      </c>
      <c r="Q468" s="198" t="e">
        <f t="shared" ca="1" si="107"/>
        <v>#REF!</v>
      </c>
      <c r="R468" s="197" t="e">
        <f t="shared" ca="1" si="108"/>
        <v>#REF!</v>
      </c>
      <c r="S468" s="198" t="e">
        <f t="shared" ca="1" si="109"/>
        <v>#REF!</v>
      </c>
      <c r="T468" s="198" t="e">
        <f t="shared" ca="1" si="110"/>
        <v>#REF!</v>
      </c>
      <c r="U468" s="198" t="e">
        <f t="shared" ca="1" si="111"/>
        <v>#REF!</v>
      </c>
      <c r="V468" s="197" t="e">
        <f t="shared" ca="1" si="112"/>
        <v>#REF!</v>
      </c>
      <c r="W468" s="198" t="e">
        <f t="shared" ca="1" si="113"/>
        <v>#REF!</v>
      </c>
      <c r="X468" s="289"/>
      <c r="Y468" s="289"/>
      <c r="Z468" s="289"/>
      <c r="AB468" s="289"/>
      <c r="AC468" s="289"/>
      <c r="AD468" s="277"/>
    </row>
    <row r="469" spans="1:30" hidden="1" x14ac:dyDescent="0.25">
      <c r="A469" s="136">
        <v>461</v>
      </c>
      <c r="B469" s="158" t="e">
        <f t="shared" ca="1" si="99"/>
        <v>#REF!</v>
      </c>
      <c r="C469" s="158" t="e">
        <f t="shared" ca="1" si="100"/>
        <v>#REF!</v>
      </c>
      <c r="D469" s="282"/>
      <c r="E469" s="270"/>
      <c r="F469" s="270" t="e">
        <f t="shared" ca="1" si="101"/>
        <v>#REF!</v>
      </c>
      <c r="G469" s="268"/>
      <c r="H469" s="268"/>
      <c r="I469" s="268" t="e">
        <f t="shared" ca="1" si="102"/>
        <v>#REF!</v>
      </c>
      <c r="J469" s="271"/>
      <c r="K469" s="271"/>
      <c r="L469" s="271" t="e">
        <f t="shared" ca="1" si="98"/>
        <v>#REF!</v>
      </c>
      <c r="M469" s="143" t="e">
        <f t="shared" ca="1" si="103"/>
        <v>#REF!</v>
      </c>
      <c r="N469" s="198" t="e">
        <f t="shared" ca="1" si="104"/>
        <v>#REF!</v>
      </c>
      <c r="O469" s="197" t="e">
        <f t="shared" ca="1" si="105"/>
        <v>#REF!</v>
      </c>
      <c r="P469" s="198" t="e">
        <f t="shared" ca="1" si="106"/>
        <v>#REF!</v>
      </c>
      <c r="Q469" s="198" t="e">
        <f t="shared" ca="1" si="107"/>
        <v>#REF!</v>
      </c>
      <c r="R469" s="197" t="e">
        <f t="shared" ca="1" si="108"/>
        <v>#REF!</v>
      </c>
      <c r="S469" s="198" t="e">
        <f t="shared" ca="1" si="109"/>
        <v>#REF!</v>
      </c>
      <c r="T469" s="198" t="e">
        <f t="shared" ca="1" si="110"/>
        <v>#REF!</v>
      </c>
      <c r="U469" s="198" t="e">
        <f t="shared" ca="1" si="111"/>
        <v>#REF!</v>
      </c>
      <c r="V469" s="197" t="e">
        <f t="shared" ca="1" si="112"/>
        <v>#REF!</v>
      </c>
      <c r="W469" s="198" t="e">
        <f t="shared" ca="1" si="113"/>
        <v>#REF!</v>
      </c>
      <c r="X469" s="289"/>
      <c r="Y469" s="289"/>
      <c r="Z469" s="289"/>
      <c r="AB469" s="289"/>
      <c r="AC469" s="289"/>
      <c r="AD469" s="277"/>
    </row>
    <row r="470" spans="1:30" hidden="1" x14ac:dyDescent="0.25">
      <c r="A470" s="136">
        <v>462</v>
      </c>
      <c r="B470" s="158" t="e">
        <f t="shared" ca="1" si="99"/>
        <v>#REF!</v>
      </c>
      <c r="C470" s="158" t="e">
        <f t="shared" ca="1" si="100"/>
        <v>#REF!</v>
      </c>
      <c r="D470" s="282"/>
      <c r="E470" s="270"/>
      <c r="F470" s="270" t="e">
        <f t="shared" ca="1" si="101"/>
        <v>#REF!</v>
      </c>
      <c r="G470" s="268"/>
      <c r="H470" s="268"/>
      <c r="I470" s="268" t="e">
        <f t="shared" ca="1" si="102"/>
        <v>#REF!</v>
      </c>
      <c r="J470" s="271"/>
      <c r="K470" s="271"/>
      <c r="L470" s="271" t="e">
        <f t="shared" ca="1" si="98"/>
        <v>#REF!</v>
      </c>
      <c r="M470" s="143" t="e">
        <f t="shared" ca="1" si="103"/>
        <v>#REF!</v>
      </c>
      <c r="N470" s="198" t="e">
        <f t="shared" ca="1" si="104"/>
        <v>#REF!</v>
      </c>
      <c r="O470" s="197" t="e">
        <f t="shared" ca="1" si="105"/>
        <v>#REF!</v>
      </c>
      <c r="P470" s="198" t="e">
        <f t="shared" ca="1" si="106"/>
        <v>#REF!</v>
      </c>
      <c r="Q470" s="198" t="e">
        <f t="shared" ca="1" si="107"/>
        <v>#REF!</v>
      </c>
      <c r="R470" s="197" t="e">
        <f t="shared" ca="1" si="108"/>
        <v>#REF!</v>
      </c>
      <c r="S470" s="198" t="e">
        <f t="shared" ca="1" si="109"/>
        <v>#REF!</v>
      </c>
      <c r="T470" s="198" t="e">
        <f t="shared" ca="1" si="110"/>
        <v>#REF!</v>
      </c>
      <c r="U470" s="198" t="e">
        <f t="shared" ca="1" si="111"/>
        <v>#REF!</v>
      </c>
      <c r="V470" s="197" t="e">
        <f t="shared" ca="1" si="112"/>
        <v>#REF!</v>
      </c>
      <c r="W470" s="198" t="e">
        <f t="shared" ca="1" si="113"/>
        <v>#REF!</v>
      </c>
      <c r="X470" s="289"/>
      <c r="Y470" s="289"/>
      <c r="Z470" s="289"/>
      <c r="AB470" s="289"/>
      <c r="AC470" s="289"/>
      <c r="AD470" s="277"/>
    </row>
    <row r="471" spans="1:30" hidden="1" x14ac:dyDescent="0.25">
      <c r="A471" s="136">
        <v>463</v>
      </c>
      <c r="B471" s="158" t="e">
        <f t="shared" ca="1" si="99"/>
        <v>#REF!</v>
      </c>
      <c r="C471" s="158" t="e">
        <f t="shared" ca="1" si="100"/>
        <v>#REF!</v>
      </c>
      <c r="D471" s="282"/>
      <c r="E471" s="270"/>
      <c r="F471" s="270" t="e">
        <f t="shared" ca="1" si="101"/>
        <v>#REF!</v>
      </c>
      <c r="G471" s="268"/>
      <c r="H471" s="268"/>
      <c r="I471" s="268" t="e">
        <f t="shared" ca="1" si="102"/>
        <v>#REF!</v>
      </c>
      <c r="J471" s="271"/>
      <c r="K471" s="271"/>
      <c r="L471" s="271" t="e">
        <f t="shared" ca="1" si="98"/>
        <v>#REF!</v>
      </c>
      <c r="M471" s="143" t="e">
        <f t="shared" ca="1" si="103"/>
        <v>#REF!</v>
      </c>
      <c r="N471" s="198" t="e">
        <f t="shared" ca="1" si="104"/>
        <v>#REF!</v>
      </c>
      <c r="O471" s="197" t="e">
        <f t="shared" ca="1" si="105"/>
        <v>#REF!</v>
      </c>
      <c r="P471" s="198" t="e">
        <f t="shared" ca="1" si="106"/>
        <v>#REF!</v>
      </c>
      <c r="Q471" s="198" t="e">
        <f t="shared" ca="1" si="107"/>
        <v>#REF!</v>
      </c>
      <c r="R471" s="197" t="e">
        <f t="shared" ca="1" si="108"/>
        <v>#REF!</v>
      </c>
      <c r="S471" s="198" t="e">
        <f t="shared" ca="1" si="109"/>
        <v>#REF!</v>
      </c>
      <c r="T471" s="198" t="e">
        <f t="shared" ca="1" si="110"/>
        <v>#REF!</v>
      </c>
      <c r="U471" s="198" t="e">
        <f t="shared" ca="1" si="111"/>
        <v>#REF!</v>
      </c>
      <c r="V471" s="197" t="e">
        <f t="shared" ca="1" si="112"/>
        <v>#REF!</v>
      </c>
      <c r="W471" s="198" t="e">
        <f t="shared" ca="1" si="113"/>
        <v>#REF!</v>
      </c>
      <c r="X471" s="289"/>
      <c r="Y471" s="289"/>
      <c r="Z471" s="289"/>
      <c r="AB471" s="289"/>
      <c r="AC471" s="289"/>
      <c r="AD471" s="277"/>
    </row>
    <row r="472" spans="1:30" hidden="1" x14ac:dyDescent="0.25">
      <c r="A472" s="136">
        <v>464</v>
      </c>
      <c r="B472" s="158" t="e">
        <f t="shared" ca="1" si="99"/>
        <v>#REF!</v>
      </c>
      <c r="C472" s="158" t="e">
        <f t="shared" ca="1" si="100"/>
        <v>#REF!</v>
      </c>
      <c r="D472" s="282"/>
      <c r="E472" s="270"/>
      <c r="F472" s="270" t="e">
        <f t="shared" ca="1" si="101"/>
        <v>#REF!</v>
      </c>
      <c r="G472" s="268"/>
      <c r="H472" s="268"/>
      <c r="I472" s="268" t="e">
        <f t="shared" ca="1" si="102"/>
        <v>#REF!</v>
      </c>
      <c r="J472" s="271"/>
      <c r="K472" s="271"/>
      <c r="L472" s="271" t="e">
        <f t="shared" ca="1" si="98"/>
        <v>#REF!</v>
      </c>
      <c r="M472" s="143" t="e">
        <f t="shared" ca="1" si="103"/>
        <v>#REF!</v>
      </c>
      <c r="N472" s="198" t="e">
        <f t="shared" ca="1" si="104"/>
        <v>#REF!</v>
      </c>
      <c r="O472" s="197" t="e">
        <f t="shared" ca="1" si="105"/>
        <v>#REF!</v>
      </c>
      <c r="P472" s="198" t="e">
        <f t="shared" ca="1" si="106"/>
        <v>#REF!</v>
      </c>
      <c r="Q472" s="198" t="e">
        <f t="shared" ca="1" si="107"/>
        <v>#REF!</v>
      </c>
      <c r="R472" s="197" t="e">
        <f t="shared" ca="1" si="108"/>
        <v>#REF!</v>
      </c>
      <c r="S472" s="198" t="e">
        <f t="shared" ca="1" si="109"/>
        <v>#REF!</v>
      </c>
      <c r="T472" s="198" t="e">
        <f t="shared" ca="1" si="110"/>
        <v>#REF!</v>
      </c>
      <c r="U472" s="198" t="e">
        <f t="shared" ca="1" si="111"/>
        <v>#REF!</v>
      </c>
      <c r="V472" s="197" t="e">
        <f t="shared" ca="1" si="112"/>
        <v>#REF!</v>
      </c>
      <c r="W472" s="198" t="e">
        <f t="shared" ca="1" si="113"/>
        <v>#REF!</v>
      </c>
      <c r="X472" s="289"/>
      <c r="Y472" s="289"/>
      <c r="Z472" s="289"/>
      <c r="AB472" s="289"/>
      <c r="AC472" s="289"/>
      <c r="AD472" s="277"/>
    </row>
    <row r="473" spans="1:30" hidden="1" x14ac:dyDescent="0.25">
      <c r="A473" s="136">
        <v>465</v>
      </c>
      <c r="B473" s="158" t="e">
        <f t="shared" ca="1" si="99"/>
        <v>#REF!</v>
      </c>
      <c r="C473" s="158" t="e">
        <f t="shared" ca="1" si="100"/>
        <v>#REF!</v>
      </c>
      <c r="D473" s="282"/>
      <c r="E473" s="270"/>
      <c r="F473" s="270" t="e">
        <f t="shared" ca="1" si="101"/>
        <v>#REF!</v>
      </c>
      <c r="G473" s="268"/>
      <c r="H473" s="268"/>
      <c r="I473" s="268" t="e">
        <f t="shared" ca="1" si="102"/>
        <v>#REF!</v>
      </c>
      <c r="J473" s="271"/>
      <c r="K473" s="271"/>
      <c r="L473" s="271" t="e">
        <f t="shared" ca="1" si="98"/>
        <v>#REF!</v>
      </c>
      <c r="M473" s="143" t="e">
        <f t="shared" ca="1" si="103"/>
        <v>#REF!</v>
      </c>
      <c r="N473" s="198" t="e">
        <f t="shared" ca="1" si="104"/>
        <v>#REF!</v>
      </c>
      <c r="O473" s="197" t="e">
        <f t="shared" ca="1" si="105"/>
        <v>#REF!</v>
      </c>
      <c r="P473" s="198" t="e">
        <f t="shared" ca="1" si="106"/>
        <v>#REF!</v>
      </c>
      <c r="Q473" s="198" t="e">
        <f t="shared" ca="1" si="107"/>
        <v>#REF!</v>
      </c>
      <c r="R473" s="197" t="e">
        <f t="shared" ca="1" si="108"/>
        <v>#REF!</v>
      </c>
      <c r="S473" s="198" t="e">
        <f t="shared" ca="1" si="109"/>
        <v>#REF!</v>
      </c>
      <c r="T473" s="198" t="e">
        <f t="shared" ca="1" si="110"/>
        <v>#REF!</v>
      </c>
      <c r="U473" s="198" t="e">
        <f t="shared" ca="1" si="111"/>
        <v>#REF!</v>
      </c>
      <c r="V473" s="197" t="e">
        <f t="shared" ca="1" si="112"/>
        <v>#REF!</v>
      </c>
      <c r="W473" s="198" t="e">
        <f t="shared" ca="1" si="113"/>
        <v>#REF!</v>
      </c>
      <c r="X473" s="289"/>
      <c r="Y473" s="289"/>
      <c r="Z473" s="289"/>
      <c r="AB473" s="289"/>
      <c r="AC473" s="289"/>
      <c r="AD473" s="277"/>
    </row>
    <row r="474" spans="1:30" hidden="1" x14ac:dyDescent="0.25">
      <c r="A474" s="136">
        <v>466</v>
      </c>
      <c r="B474" s="158" t="e">
        <f t="shared" ca="1" si="99"/>
        <v>#REF!</v>
      </c>
      <c r="C474" s="158" t="e">
        <f t="shared" ca="1" si="100"/>
        <v>#REF!</v>
      </c>
      <c r="D474" s="282"/>
      <c r="E474" s="270"/>
      <c r="F474" s="270" t="e">
        <f t="shared" ca="1" si="101"/>
        <v>#REF!</v>
      </c>
      <c r="G474" s="268"/>
      <c r="H474" s="268"/>
      <c r="I474" s="268" t="e">
        <f t="shared" ca="1" si="102"/>
        <v>#REF!</v>
      </c>
      <c r="J474" s="271"/>
      <c r="K474" s="271"/>
      <c r="L474" s="271" t="e">
        <f t="shared" ca="1" si="98"/>
        <v>#REF!</v>
      </c>
      <c r="M474" s="143" t="e">
        <f t="shared" ca="1" si="103"/>
        <v>#REF!</v>
      </c>
      <c r="N474" s="198" t="e">
        <f t="shared" ca="1" si="104"/>
        <v>#REF!</v>
      </c>
      <c r="O474" s="197" t="e">
        <f t="shared" ca="1" si="105"/>
        <v>#REF!</v>
      </c>
      <c r="P474" s="198" t="e">
        <f t="shared" ca="1" si="106"/>
        <v>#REF!</v>
      </c>
      <c r="Q474" s="198" t="e">
        <f t="shared" ca="1" si="107"/>
        <v>#REF!</v>
      </c>
      <c r="R474" s="197" t="e">
        <f t="shared" ca="1" si="108"/>
        <v>#REF!</v>
      </c>
      <c r="S474" s="198" t="e">
        <f t="shared" ca="1" si="109"/>
        <v>#REF!</v>
      </c>
      <c r="T474" s="198" t="e">
        <f t="shared" ca="1" si="110"/>
        <v>#REF!</v>
      </c>
      <c r="U474" s="198" t="e">
        <f t="shared" ca="1" si="111"/>
        <v>#REF!</v>
      </c>
      <c r="V474" s="197" t="e">
        <f t="shared" ca="1" si="112"/>
        <v>#REF!</v>
      </c>
      <c r="W474" s="198" t="e">
        <f t="shared" ca="1" si="113"/>
        <v>#REF!</v>
      </c>
      <c r="X474" s="289"/>
      <c r="Y474" s="289"/>
      <c r="Z474" s="289"/>
      <c r="AB474" s="289"/>
      <c r="AC474" s="289"/>
      <c r="AD474" s="277"/>
    </row>
    <row r="475" spans="1:30" hidden="1" x14ac:dyDescent="0.25">
      <c r="A475" s="136">
        <v>467</v>
      </c>
      <c r="B475" s="158" t="e">
        <f t="shared" ca="1" si="99"/>
        <v>#REF!</v>
      </c>
      <c r="C475" s="158" t="e">
        <f t="shared" ca="1" si="100"/>
        <v>#REF!</v>
      </c>
      <c r="D475" s="282"/>
      <c r="E475" s="270"/>
      <c r="F475" s="270" t="e">
        <f t="shared" ca="1" si="101"/>
        <v>#REF!</v>
      </c>
      <c r="G475" s="268"/>
      <c r="H475" s="268"/>
      <c r="I475" s="268" t="e">
        <f t="shared" ca="1" si="102"/>
        <v>#REF!</v>
      </c>
      <c r="J475" s="271"/>
      <c r="K475" s="271"/>
      <c r="L475" s="271" t="e">
        <f t="shared" ca="1" si="98"/>
        <v>#REF!</v>
      </c>
      <c r="M475" s="143" t="e">
        <f t="shared" ca="1" si="103"/>
        <v>#REF!</v>
      </c>
      <c r="N475" s="198" t="e">
        <f t="shared" ca="1" si="104"/>
        <v>#REF!</v>
      </c>
      <c r="O475" s="197" t="e">
        <f t="shared" ca="1" si="105"/>
        <v>#REF!</v>
      </c>
      <c r="P475" s="198" t="e">
        <f t="shared" ca="1" si="106"/>
        <v>#REF!</v>
      </c>
      <c r="Q475" s="198" t="e">
        <f t="shared" ca="1" si="107"/>
        <v>#REF!</v>
      </c>
      <c r="R475" s="197" t="e">
        <f t="shared" ca="1" si="108"/>
        <v>#REF!</v>
      </c>
      <c r="S475" s="198" t="e">
        <f t="shared" ca="1" si="109"/>
        <v>#REF!</v>
      </c>
      <c r="T475" s="198" t="e">
        <f t="shared" ca="1" si="110"/>
        <v>#REF!</v>
      </c>
      <c r="U475" s="198" t="e">
        <f t="shared" ca="1" si="111"/>
        <v>#REF!</v>
      </c>
      <c r="V475" s="197" t="e">
        <f t="shared" ca="1" si="112"/>
        <v>#REF!</v>
      </c>
      <c r="W475" s="198" t="e">
        <f t="shared" ca="1" si="113"/>
        <v>#REF!</v>
      </c>
      <c r="X475" s="289"/>
      <c r="Y475" s="289"/>
      <c r="Z475" s="289"/>
      <c r="AB475" s="289"/>
      <c r="AC475" s="289"/>
      <c r="AD475" s="277"/>
    </row>
    <row r="476" spans="1:30" hidden="1" x14ac:dyDescent="0.25">
      <c r="A476" s="136">
        <v>468</v>
      </c>
      <c r="B476" s="158" t="e">
        <f t="shared" ca="1" si="99"/>
        <v>#REF!</v>
      </c>
      <c r="C476" s="158" t="e">
        <f t="shared" ca="1" si="100"/>
        <v>#REF!</v>
      </c>
      <c r="D476" s="282"/>
      <c r="E476" s="270"/>
      <c r="F476" s="270" t="e">
        <f t="shared" ca="1" si="101"/>
        <v>#REF!</v>
      </c>
      <c r="G476" s="268"/>
      <c r="H476" s="268"/>
      <c r="I476" s="268" t="e">
        <f t="shared" ca="1" si="102"/>
        <v>#REF!</v>
      </c>
      <c r="J476" s="271"/>
      <c r="K476" s="271"/>
      <c r="L476" s="271" t="e">
        <f t="shared" ca="1" si="98"/>
        <v>#REF!</v>
      </c>
      <c r="M476" s="143" t="e">
        <f t="shared" ca="1" si="103"/>
        <v>#REF!</v>
      </c>
      <c r="N476" s="198" t="e">
        <f t="shared" ca="1" si="104"/>
        <v>#REF!</v>
      </c>
      <c r="O476" s="197" t="e">
        <f t="shared" ca="1" si="105"/>
        <v>#REF!</v>
      </c>
      <c r="P476" s="198" t="e">
        <f t="shared" ca="1" si="106"/>
        <v>#REF!</v>
      </c>
      <c r="Q476" s="198" t="e">
        <f t="shared" ca="1" si="107"/>
        <v>#REF!</v>
      </c>
      <c r="R476" s="197" t="e">
        <f t="shared" ca="1" si="108"/>
        <v>#REF!</v>
      </c>
      <c r="S476" s="198" t="e">
        <f t="shared" ca="1" si="109"/>
        <v>#REF!</v>
      </c>
      <c r="T476" s="198" t="e">
        <f t="shared" ca="1" si="110"/>
        <v>#REF!</v>
      </c>
      <c r="U476" s="198" t="e">
        <f t="shared" ca="1" si="111"/>
        <v>#REF!</v>
      </c>
      <c r="V476" s="197" t="e">
        <f t="shared" ca="1" si="112"/>
        <v>#REF!</v>
      </c>
      <c r="W476" s="198" t="e">
        <f t="shared" ca="1" si="113"/>
        <v>#REF!</v>
      </c>
      <c r="X476" s="289"/>
      <c r="Y476" s="289"/>
      <c r="Z476" s="289"/>
      <c r="AB476" s="289"/>
      <c r="AC476" s="289"/>
      <c r="AD476" s="277"/>
    </row>
    <row r="477" spans="1:30" hidden="1" x14ac:dyDescent="0.25">
      <c r="A477" s="136">
        <v>469</v>
      </c>
      <c r="B477" s="158" t="e">
        <f t="shared" ca="1" si="99"/>
        <v>#REF!</v>
      </c>
      <c r="C477" s="158" t="e">
        <f t="shared" ca="1" si="100"/>
        <v>#REF!</v>
      </c>
      <c r="D477" s="282"/>
      <c r="E477" s="270"/>
      <c r="F477" s="270" t="e">
        <f t="shared" ca="1" si="101"/>
        <v>#REF!</v>
      </c>
      <c r="G477" s="268"/>
      <c r="H477" s="268"/>
      <c r="I477" s="268" t="e">
        <f t="shared" ca="1" si="102"/>
        <v>#REF!</v>
      </c>
      <c r="J477" s="271"/>
      <c r="K477" s="271"/>
      <c r="L477" s="271" t="e">
        <f t="shared" ca="1" si="98"/>
        <v>#REF!</v>
      </c>
      <c r="M477" s="143" t="e">
        <f t="shared" ca="1" si="103"/>
        <v>#REF!</v>
      </c>
      <c r="N477" s="198" t="e">
        <f t="shared" ca="1" si="104"/>
        <v>#REF!</v>
      </c>
      <c r="O477" s="197" t="e">
        <f t="shared" ca="1" si="105"/>
        <v>#REF!</v>
      </c>
      <c r="P477" s="198" t="e">
        <f t="shared" ca="1" si="106"/>
        <v>#REF!</v>
      </c>
      <c r="Q477" s="198" t="e">
        <f t="shared" ca="1" si="107"/>
        <v>#REF!</v>
      </c>
      <c r="R477" s="197" t="e">
        <f t="shared" ca="1" si="108"/>
        <v>#REF!</v>
      </c>
      <c r="S477" s="198" t="e">
        <f t="shared" ca="1" si="109"/>
        <v>#REF!</v>
      </c>
      <c r="T477" s="198" t="e">
        <f t="shared" ca="1" si="110"/>
        <v>#REF!</v>
      </c>
      <c r="U477" s="198" t="e">
        <f t="shared" ca="1" si="111"/>
        <v>#REF!</v>
      </c>
      <c r="V477" s="197" t="e">
        <f t="shared" ca="1" si="112"/>
        <v>#REF!</v>
      </c>
      <c r="W477" s="198" t="e">
        <f t="shared" ca="1" si="113"/>
        <v>#REF!</v>
      </c>
      <c r="X477" s="289"/>
      <c r="Y477" s="289"/>
      <c r="Z477" s="289"/>
      <c r="AB477" s="289"/>
      <c r="AC477" s="289"/>
      <c r="AD477" s="277"/>
    </row>
    <row r="478" spans="1:30" hidden="1" x14ac:dyDescent="0.25">
      <c r="A478" s="136">
        <v>470</v>
      </c>
      <c r="B478" s="158" t="e">
        <f t="shared" ca="1" si="99"/>
        <v>#REF!</v>
      </c>
      <c r="C478" s="158" t="e">
        <f t="shared" ca="1" si="100"/>
        <v>#REF!</v>
      </c>
      <c r="D478" s="282"/>
      <c r="E478" s="270"/>
      <c r="F478" s="270" t="e">
        <f t="shared" ca="1" si="101"/>
        <v>#REF!</v>
      </c>
      <c r="G478" s="268"/>
      <c r="H478" s="268"/>
      <c r="I478" s="268" t="e">
        <f t="shared" ca="1" si="102"/>
        <v>#REF!</v>
      </c>
      <c r="J478" s="271"/>
      <c r="K478" s="271"/>
      <c r="L478" s="271" t="e">
        <f t="shared" ca="1" si="98"/>
        <v>#REF!</v>
      </c>
      <c r="M478" s="143" t="e">
        <f t="shared" ca="1" si="103"/>
        <v>#REF!</v>
      </c>
      <c r="N478" s="198" t="e">
        <f t="shared" ca="1" si="104"/>
        <v>#REF!</v>
      </c>
      <c r="O478" s="197" t="e">
        <f t="shared" ca="1" si="105"/>
        <v>#REF!</v>
      </c>
      <c r="P478" s="198" t="e">
        <f t="shared" ca="1" si="106"/>
        <v>#REF!</v>
      </c>
      <c r="Q478" s="198" t="e">
        <f t="shared" ca="1" si="107"/>
        <v>#REF!</v>
      </c>
      <c r="R478" s="197" t="e">
        <f t="shared" ca="1" si="108"/>
        <v>#REF!</v>
      </c>
      <c r="S478" s="198" t="e">
        <f t="shared" ca="1" si="109"/>
        <v>#REF!</v>
      </c>
      <c r="T478" s="198" t="e">
        <f t="shared" ca="1" si="110"/>
        <v>#REF!</v>
      </c>
      <c r="U478" s="198" t="e">
        <f t="shared" ca="1" si="111"/>
        <v>#REF!</v>
      </c>
      <c r="V478" s="197" t="e">
        <f t="shared" ca="1" si="112"/>
        <v>#REF!</v>
      </c>
      <c r="W478" s="198" t="e">
        <f t="shared" ca="1" si="113"/>
        <v>#REF!</v>
      </c>
      <c r="X478" s="289"/>
      <c r="Y478" s="289"/>
      <c r="Z478" s="289"/>
      <c r="AB478" s="289"/>
      <c r="AC478" s="289"/>
      <c r="AD478" s="277"/>
    </row>
    <row r="479" spans="1:30" hidden="1" x14ac:dyDescent="0.25">
      <c r="A479" s="136">
        <v>471</v>
      </c>
      <c r="B479" s="158" t="e">
        <f t="shared" ca="1" si="99"/>
        <v>#REF!</v>
      </c>
      <c r="C479" s="158" t="e">
        <f t="shared" ca="1" si="100"/>
        <v>#REF!</v>
      </c>
      <c r="D479" s="282"/>
      <c r="E479" s="270"/>
      <c r="F479" s="270" t="e">
        <f t="shared" ca="1" si="101"/>
        <v>#REF!</v>
      </c>
      <c r="G479" s="268"/>
      <c r="H479" s="268"/>
      <c r="I479" s="268" t="e">
        <f t="shared" ca="1" si="102"/>
        <v>#REF!</v>
      </c>
      <c r="J479" s="271"/>
      <c r="K479" s="271"/>
      <c r="L479" s="271" t="e">
        <f t="shared" ca="1" si="98"/>
        <v>#REF!</v>
      </c>
      <c r="M479" s="143" t="e">
        <f t="shared" ca="1" si="103"/>
        <v>#REF!</v>
      </c>
      <c r="N479" s="198" t="e">
        <f t="shared" ca="1" si="104"/>
        <v>#REF!</v>
      </c>
      <c r="O479" s="197" t="e">
        <f t="shared" ca="1" si="105"/>
        <v>#REF!</v>
      </c>
      <c r="P479" s="198" t="e">
        <f t="shared" ca="1" si="106"/>
        <v>#REF!</v>
      </c>
      <c r="Q479" s="198" t="e">
        <f t="shared" ca="1" si="107"/>
        <v>#REF!</v>
      </c>
      <c r="R479" s="197" t="e">
        <f t="shared" ca="1" si="108"/>
        <v>#REF!</v>
      </c>
      <c r="S479" s="198" t="e">
        <f t="shared" ca="1" si="109"/>
        <v>#REF!</v>
      </c>
      <c r="T479" s="198" t="e">
        <f t="shared" ca="1" si="110"/>
        <v>#REF!</v>
      </c>
      <c r="U479" s="198" t="e">
        <f t="shared" ca="1" si="111"/>
        <v>#REF!</v>
      </c>
      <c r="V479" s="197" t="e">
        <f t="shared" ca="1" si="112"/>
        <v>#REF!</v>
      </c>
      <c r="W479" s="198" t="e">
        <f t="shared" ca="1" si="113"/>
        <v>#REF!</v>
      </c>
      <c r="X479" s="289"/>
      <c r="Y479" s="289"/>
      <c r="Z479" s="289"/>
      <c r="AB479" s="289"/>
      <c r="AC479" s="289"/>
      <c r="AD479" s="277"/>
    </row>
    <row r="480" spans="1:30" hidden="1" x14ac:dyDescent="0.25">
      <c r="A480" s="136">
        <v>472</v>
      </c>
      <c r="B480" s="158" t="e">
        <f t="shared" ca="1" si="99"/>
        <v>#REF!</v>
      </c>
      <c r="C480" s="158" t="e">
        <f t="shared" ca="1" si="100"/>
        <v>#REF!</v>
      </c>
      <c r="D480" s="282"/>
      <c r="E480" s="270"/>
      <c r="F480" s="270" t="e">
        <f t="shared" ca="1" si="101"/>
        <v>#REF!</v>
      </c>
      <c r="G480" s="268"/>
      <c r="H480" s="268"/>
      <c r="I480" s="268" t="e">
        <f t="shared" ca="1" si="102"/>
        <v>#REF!</v>
      </c>
      <c r="J480" s="271"/>
      <c r="K480" s="271"/>
      <c r="L480" s="271" t="e">
        <f t="shared" ca="1" si="98"/>
        <v>#REF!</v>
      </c>
      <c r="M480" s="143" t="e">
        <f t="shared" ca="1" si="103"/>
        <v>#REF!</v>
      </c>
      <c r="N480" s="198" t="e">
        <f t="shared" ca="1" si="104"/>
        <v>#REF!</v>
      </c>
      <c r="O480" s="197" t="e">
        <f t="shared" ca="1" si="105"/>
        <v>#REF!</v>
      </c>
      <c r="P480" s="198" t="e">
        <f t="shared" ca="1" si="106"/>
        <v>#REF!</v>
      </c>
      <c r="Q480" s="198" t="e">
        <f t="shared" ca="1" si="107"/>
        <v>#REF!</v>
      </c>
      <c r="R480" s="197" t="e">
        <f t="shared" ca="1" si="108"/>
        <v>#REF!</v>
      </c>
      <c r="S480" s="198" t="e">
        <f t="shared" ca="1" si="109"/>
        <v>#REF!</v>
      </c>
      <c r="T480" s="198" t="e">
        <f t="shared" ca="1" si="110"/>
        <v>#REF!</v>
      </c>
      <c r="U480" s="198" t="e">
        <f t="shared" ca="1" si="111"/>
        <v>#REF!</v>
      </c>
      <c r="V480" s="197" t="e">
        <f t="shared" ca="1" si="112"/>
        <v>#REF!</v>
      </c>
      <c r="W480" s="198" t="e">
        <f t="shared" ca="1" si="113"/>
        <v>#REF!</v>
      </c>
      <c r="X480" s="289"/>
      <c r="Y480" s="289"/>
      <c r="Z480" s="289"/>
      <c r="AB480" s="289"/>
      <c r="AC480" s="289"/>
      <c r="AD480" s="277"/>
    </row>
    <row r="481" spans="1:30" hidden="1" x14ac:dyDescent="0.25">
      <c r="A481" s="136">
        <v>473</v>
      </c>
      <c r="B481" s="158" t="e">
        <f t="shared" ca="1" si="99"/>
        <v>#REF!</v>
      </c>
      <c r="C481" s="158" t="e">
        <f t="shared" ca="1" si="100"/>
        <v>#REF!</v>
      </c>
      <c r="D481" s="282"/>
      <c r="E481" s="270"/>
      <c r="F481" s="270" t="e">
        <f t="shared" ca="1" si="101"/>
        <v>#REF!</v>
      </c>
      <c r="G481" s="268"/>
      <c r="H481" s="268"/>
      <c r="I481" s="268" t="e">
        <f t="shared" ca="1" si="102"/>
        <v>#REF!</v>
      </c>
      <c r="J481" s="271"/>
      <c r="K481" s="271"/>
      <c r="L481" s="271" t="e">
        <f t="shared" ca="1" si="98"/>
        <v>#REF!</v>
      </c>
      <c r="M481" s="143" t="e">
        <f t="shared" ca="1" si="103"/>
        <v>#REF!</v>
      </c>
      <c r="N481" s="198" t="e">
        <f t="shared" ca="1" si="104"/>
        <v>#REF!</v>
      </c>
      <c r="O481" s="197" t="e">
        <f t="shared" ca="1" si="105"/>
        <v>#REF!</v>
      </c>
      <c r="P481" s="198" t="e">
        <f t="shared" ca="1" si="106"/>
        <v>#REF!</v>
      </c>
      <c r="Q481" s="198" t="e">
        <f t="shared" ca="1" si="107"/>
        <v>#REF!</v>
      </c>
      <c r="R481" s="197" t="e">
        <f t="shared" ca="1" si="108"/>
        <v>#REF!</v>
      </c>
      <c r="S481" s="198" t="e">
        <f t="shared" ca="1" si="109"/>
        <v>#REF!</v>
      </c>
      <c r="T481" s="198" t="e">
        <f t="shared" ca="1" si="110"/>
        <v>#REF!</v>
      </c>
      <c r="U481" s="198" t="e">
        <f t="shared" ca="1" si="111"/>
        <v>#REF!</v>
      </c>
      <c r="V481" s="197" t="e">
        <f t="shared" ca="1" si="112"/>
        <v>#REF!</v>
      </c>
      <c r="W481" s="198" t="e">
        <f t="shared" ca="1" si="113"/>
        <v>#REF!</v>
      </c>
      <c r="X481" s="289"/>
      <c r="Y481" s="289"/>
      <c r="Z481" s="289"/>
      <c r="AB481" s="289"/>
      <c r="AC481" s="289"/>
      <c r="AD481" s="277"/>
    </row>
    <row r="482" spans="1:30" hidden="1" x14ac:dyDescent="0.25">
      <c r="A482" s="136">
        <v>474</v>
      </c>
      <c r="B482" s="158" t="e">
        <f t="shared" ca="1" si="99"/>
        <v>#REF!</v>
      </c>
      <c r="C482" s="158" t="e">
        <f t="shared" ca="1" si="100"/>
        <v>#REF!</v>
      </c>
      <c r="D482" s="282"/>
      <c r="E482" s="270"/>
      <c r="F482" s="270" t="e">
        <f t="shared" ca="1" si="101"/>
        <v>#REF!</v>
      </c>
      <c r="G482" s="268"/>
      <c r="H482" s="268"/>
      <c r="I482" s="268" t="e">
        <f t="shared" ca="1" si="102"/>
        <v>#REF!</v>
      </c>
      <c r="J482" s="271"/>
      <c r="K482" s="271"/>
      <c r="L482" s="271" t="e">
        <f t="shared" ca="1" si="98"/>
        <v>#REF!</v>
      </c>
      <c r="M482" s="143" t="e">
        <f t="shared" ca="1" si="103"/>
        <v>#REF!</v>
      </c>
      <c r="N482" s="198" t="e">
        <f t="shared" ca="1" si="104"/>
        <v>#REF!</v>
      </c>
      <c r="O482" s="197" t="e">
        <f t="shared" ca="1" si="105"/>
        <v>#REF!</v>
      </c>
      <c r="P482" s="198" t="e">
        <f t="shared" ca="1" si="106"/>
        <v>#REF!</v>
      </c>
      <c r="Q482" s="198" t="e">
        <f t="shared" ca="1" si="107"/>
        <v>#REF!</v>
      </c>
      <c r="R482" s="197" t="e">
        <f t="shared" ca="1" si="108"/>
        <v>#REF!</v>
      </c>
      <c r="S482" s="198" t="e">
        <f t="shared" ca="1" si="109"/>
        <v>#REF!</v>
      </c>
      <c r="T482" s="198" t="e">
        <f t="shared" ca="1" si="110"/>
        <v>#REF!</v>
      </c>
      <c r="U482" s="198" t="e">
        <f t="shared" ca="1" si="111"/>
        <v>#REF!</v>
      </c>
      <c r="V482" s="197" t="e">
        <f t="shared" ca="1" si="112"/>
        <v>#REF!</v>
      </c>
      <c r="W482" s="198" t="e">
        <f t="shared" ca="1" si="113"/>
        <v>#REF!</v>
      </c>
      <c r="X482" s="289"/>
      <c r="Y482" s="289"/>
      <c r="Z482" s="289"/>
      <c r="AB482" s="289"/>
      <c r="AC482" s="289"/>
      <c r="AD482" s="277"/>
    </row>
    <row r="483" spans="1:30" hidden="1" x14ac:dyDescent="0.25">
      <c r="A483" s="136">
        <v>475</v>
      </c>
      <c r="B483" s="158" t="e">
        <f t="shared" ca="1" si="99"/>
        <v>#REF!</v>
      </c>
      <c r="C483" s="158" t="e">
        <f t="shared" ca="1" si="100"/>
        <v>#REF!</v>
      </c>
      <c r="D483" s="282"/>
      <c r="E483" s="270"/>
      <c r="F483" s="270" t="e">
        <f t="shared" ca="1" si="101"/>
        <v>#REF!</v>
      </c>
      <c r="G483" s="268"/>
      <c r="H483" s="268"/>
      <c r="I483" s="268" t="e">
        <f t="shared" ca="1" si="102"/>
        <v>#REF!</v>
      </c>
      <c r="J483" s="271"/>
      <c r="K483" s="271"/>
      <c r="L483" s="271" t="e">
        <f t="shared" ca="1" si="98"/>
        <v>#REF!</v>
      </c>
      <c r="M483" s="143" t="e">
        <f t="shared" ca="1" si="103"/>
        <v>#REF!</v>
      </c>
      <c r="N483" s="198" t="e">
        <f t="shared" ca="1" si="104"/>
        <v>#REF!</v>
      </c>
      <c r="O483" s="197" t="e">
        <f t="shared" ca="1" si="105"/>
        <v>#REF!</v>
      </c>
      <c r="P483" s="198" t="e">
        <f t="shared" ca="1" si="106"/>
        <v>#REF!</v>
      </c>
      <c r="Q483" s="198" t="e">
        <f t="shared" ca="1" si="107"/>
        <v>#REF!</v>
      </c>
      <c r="R483" s="197" t="e">
        <f t="shared" ca="1" si="108"/>
        <v>#REF!</v>
      </c>
      <c r="S483" s="198" t="e">
        <f t="shared" ca="1" si="109"/>
        <v>#REF!</v>
      </c>
      <c r="T483" s="198" t="e">
        <f t="shared" ca="1" si="110"/>
        <v>#REF!</v>
      </c>
      <c r="U483" s="198" t="e">
        <f t="shared" ca="1" si="111"/>
        <v>#REF!</v>
      </c>
      <c r="V483" s="197" t="e">
        <f t="shared" ca="1" si="112"/>
        <v>#REF!</v>
      </c>
      <c r="W483" s="198" t="e">
        <f t="shared" ca="1" si="113"/>
        <v>#REF!</v>
      </c>
      <c r="X483" s="289"/>
      <c r="Y483" s="289"/>
      <c r="Z483" s="289"/>
      <c r="AB483" s="289"/>
      <c r="AC483" s="289"/>
      <c r="AD483" s="277"/>
    </row>
    <row r="484" spans="1:30" hidden="1" x14ac:dyDescent="0.25">
      <c r="A484" s="136">
        <v>476</v>
      </c>
      <c r="B484" s="158" t="e">
        <f t="shared" ca="1" si="99"/>
        <v>#REF!</v>
      </c>
      <c r="C484" s="158" t="e">
        <f t="shared" ca="1" si="100"/>
        <v>#REF!</v>
      </c>
      <c r="D484" s="282"/>
      <c r="E484" s="270"/>
      <c r="F484" s="270" t="e">
        <f t="shared" ca="1" si="101"/>
        <v>#REF!</v>
      </c>
      <c r="G484" s="268"/>
      <c r="H484" s="268"/>
      <c r="I484" s="268" t="e">
        <f t="shared" ca="1" si="102"/>
        <v>#REF!</v>
      </c>
      <c r="J484" s="271"/>
      <c r="K484" s="271"/>
      <c r="L484" s="271" t="e">
        <f t="shared" ca="1" si="98"/>
        <v>#REF!</v>
      </c>
      <c r="M484" s="143" t="e">
        <f t="shared" ca="1" si="103"/>
        <v>#REF!</v>
      </c>
      <c r="N484" s="198" t="e">
        <f t="shared" ca="1" si="104"/>
        <v>#REF!</v>
      </c>
      <c r="O484" s="197" t="e">
        <f t="shared" ca="1" si="105"/>
        <v>#REF!</v>
      </c>
      <c r="P484" s="198" t="e">
        <f t="shared" ca="1" si="106"/>
        <v>#REF!</v>
      </c>
      <c r="Q484" s="198" t="e">
        <f t="shared" ca="1" si="107"/>
        <v>#REF!</v>
      </c>
      <c r="R484" s="197" t="e">
        <f t="shared" ca="1" si="108"/>
        <v>#REF!</v>
      </c>
      <c r="S484" s="198" t="e">
        <f t="shared" ca="1" si="109"/>
        <v>#REF!</v>
      </c>
      <c r="T484" s="198" t="e">
        <f t="shared" ca="1" si="110"/>
        <v>#REF!</v>
      </c>
      <c r="U484" s="198" t="e">
        <f t="shared" ca="1" si="111"/>
        <v>#REF!</v>
      </c>
      <c r="V484" s="197" t="e">
        <f t="shared" ca="1" si="112"/>
        <v>#REF!</v>
      </c>
      <c r="W484" s="198" t="e">
        <f t="shared" ca="1" si="113"/>
        <v>#REF!</v>
      </c>
      <c r="X484" s="289"/>
      <c r="Y484" s="289"/>
      <c r="Z484" s="289"/>
      <c r="AB484" s="289"/>
      <c r="AC484" s="289"/>
      <c r="AD484" s="277"/>
    </row>
    <row r="485" spans="1:30" hidden="1" x14ac:dyDescent="0.25">
      <c r="A485" s="136">
        <v>477</v>
      </c>
      <c r="B485" s="158" t="e">
        <f t="shared" ca="1" si="99"/>
        <v>#REF!</v>
      </c>
      <c r="C485" s="158" t="e">
        <f t="shared" ca="1" si="100"/>
        <v>#REF!</v>
      </c>
      <c r="D485" s="282"/>
      <c r="E485" s="270"/>
      <c r="F485" s="270" t="e">
        <f t="shared" ca="1" si="101"/>
        <v>#REF!</v>
      </c>
      <c r="G485" s="268"/>
      <c r="H485" s="268"/>
      <c r="I485" s="268" t="e">
        <f t="shared" ca="1" si="102"/>
        <v>#REF!</v>
      </c>
      <c r="J485" s="271"/>
      <c r="K485" s="271"/>
      <c r="L485" s="271" t="e">
        <f t="shared" ca="1" si="98"/>
        <v>#REF!</v>
      </c>
      <c r="M485" s="143" t="e">
        <f t="shared" ca="1" si="103"/>
        <v>#REF!</v>
      </c>
      <c r="N485" s="198" t="e">
        <f t="shared" ca="1" si="104"/>
        <v>#REF!</v>
      </c>
      <c r="O485" s="197" t="e">
        <f t="shared" ca="1" si="105"/>
        <v>#REF!</v>
      </c>
      <c r="P485" s="198" t="e">
        <f t="shared" ca="1" si="106"/>
        <v>#REF!</v>
      </c>
      <c r="Q485" s="198" t="e">
        <f t="shared" ca="1" si="107"/>
        <v>#REF!</v>
      </c>
      <c r="R485" s="197" t="e">
        <f t="shared" ca="1" si="108"/>
        <v>#REF!</v>
      </c>
      <c r="S485" s="198" t="e">
        <f t="shared" ca="1" si="109"/>
        <v>#REF!</v>
      </c>
      <c r="T485" s="198" t="e">
        <f t="shared" ca="1" si="110"/>
        <v>#REF!</v>
      </c>
      <c r="U485" s="198" t="e">
        <f t="shared" ca="1" si="111"/>
        <v>#REF!</v>
      </c>
      <c r="V485" s="197" t="e">
        <f t="shared" ca="1" si="112"/>
        <v>#REF!</v>
      </c>
      <c r="W485" s="198" t="e">
        <f t="shared" ca="1" si="113"/>
        <v>#REF!</v>
      </c>
      <c r="X485" s="289"/>
      <c r="Y485" s="289"/>
      <c r="Z485" s="289"/>
      <c r="AB485" s="289"/>
      <c r="AC485" s="289"/>
      <c r="AD485" s="277"/>
    </row>
    <row r="486" spans="1:30" hidden="1" x14ac:dyDescent="0.25">
      <c r="A486" s="136">
        <v>478</v>
      </c>
      <c r="B486" s="158" t="e">
        <f t="shared" ca="1" si="99"/>
        <v>#REF!</v>
      </c>
      <c r="C486" s="158" t="e">
        <f t="shared" ca="1" si="100"/>
        <v>#REF!</v>
      </c>
      <c r="D486" s="282"/>
      <c r="E486" s="270"/>
      <c r="F486" s="270" t="e">
        <f t="shared" ca="1" si="101"/>
        <v>#REF!</v>
      </c>
      <c r="G486" s="268"/>
      <c r="H486" s="268"/>
      <c r="I486" s="268" t="e">
        <f t="shared" ca="1" si="102"/>
        <v>#REF!</v>
      </c>
      <c r="J486" s="271"/>
      <c r="K486" s="271"/>
      <c r="L486" s="271" t="e">
        <f t="shared" ca="1" si="98"/>
        <v>#REF!</v>
      </c>
      <c r="M486" s="143" t="e">
        <f t="shared" ca="1" si="103"/>
        <v>#REF!</v>
      </c>
      <c r="N486" s="198" t="e">
        <f t="shared" ca="1" si="104"/>
        <v>#REF!</v>
      </c>
      <c r="O486" s="197" t="e">
        <f t="shared" ca="1" si="105"/>
        <v>#REF!</v>
      </c>
      <c r="P486" s="198" t="e">
        <f t="shared" ca="1" si="106"/>
        <v>#REF!</v>
      </c>
      <c r="Q486" s="198" t="e">
        <f t="shared" ca="1" si="107"/>
        <v>#REF!</v>
      </c>
      <c r="R486" s="197" t="e">
        <f t="shared" ca="1" si="108"/>
        <v>#REF!</v>
      </c>
      <c r="S486" s="198" t="e">
        <f t="shared" ca="1" si="109"/>
        <v>#REF!</v>
      </c>
      <c r="T486" s="198" t="e">
        <f t="shared" ca="1" si="110"/>
        <v>#REF!</v>
      </c>
      <c r="U486" s="198" t="e">
        <f t="shared" ca="1" si="111"/>
        <v>#REF!</v>
      </c>
      <c r="V486" s="197" t="e">
        <f t="shared" ca="1" si="112"/>
        <v>#REF!</v>
      </c>
      <c r="W486" s="198" t="e">
        <f t="shared" ca="1" si="113"/>
        <v>#REF!</v>
      </c>
      <c r="X486" s="289"/>
      <c r="Y486" s="289"/>
      <c r="Z486" s="289"/>
      <c r="AB486" s="289"/>
      <c r="AC486" s="289"/>
      <c r="AD486" s="277"/>
    </row>
    <row r="487" spans="1:30" hidden="1" x14ac:dyDescent="0.25">
      <c r="A487" s="136">
        <v>479</v>
      </c>
      <c r="B487" s="158" t="e">
        <f t="shared" ca="1" si="99"/>
        <v>#REF!</v>
      </c>
      <c r="C487" s="158" t="e">
        <f t="shared" ca="1" si="100"/>
        <v>#REF!</v>
      </c>
      <c r="D487" s="282"/>
      <c r="E487" s="270"/>
      <c r="F487" s="270" t="e">
        <f t="shared" ca="1" si="101"/>
        <v>#REF!</v>
      </c>
      <c r="G487" s="268"/>
      <c r="H487" s="268"/>
      <c r="I487" s="268" t="e">
        <f t="shared" ca="1" si="102"/>
        <v>#REF!</v>
      </c>
      <c r="J487" s="271"/>
      <c r="K487" s="271"/>
      <c r="L487" s="271" t="e">
        <f t="shared" ca="1" si="98"/>
        <v>#REF!</v>
      </c>
      <c r="M487" s="143" t="e">
        <f t="shared" ca="1" si="103"/>
        <v>#REF!</v>
      </c>
      <c r="N487" s="198" t="e">
        <f t="shared" ca="1" si="104"/>
        <v>#REF!</v>
      </c>
      <c r="O487" s="197" t="e">
        <f t="shared" ca="1" si="105"/>
        <v>#REF!</v>
      </c>
      <c r="P487" s="198" t="e">
        <f t="shared" ca="1" si="106"/>
        <v>#REF!</v>
      </c>
      <c r="Q487" s="198" t="e">
        <f t="shared" ca="1" si="107"/>
        <v>#REF!</v>
      </c>
      <c r="R487" s="197" t="e">
        <f t="shared" ca="1" si="108"/>
        <v>#REF!</v>
      </c>
      <c r="S487" s="198" t="e">
        <f t="shared" ca="1" si="109"/>
        <v>#REF!</v>
      </c>
      <c r="T487" s="198" t="e">
        <f t="shared" ca="1" si="110"/>
        <v>#REF!</v>
      </c>
      <c r="U487" s="198" t="e">
        <f t="shared" ca="1" si="111"/>
        <v>#REF!</v>
      </c>
      <c r="V487" s="197" t="e">
        <f t="shared" ca="1" si="112"/>
        <v>#REF!</v>
      </c>
      <c r="W487" s="198" t="e">
        <f t="shared" ca="1" si="113"/>
        <v>#REF!</v>
      </c>
      <c r="X487" s="289"/>
      <c r="Y487" s="289"/>
      <c r="Z487" s="289"/>
      <c r="AB487" s="289"/>
      <c r="AC487" s="289"/>
      <c r="AD487" s="277"/>
    </row>
    <row r="488" spans="1:30" hidden="1" x14ac:dyDescent="0.25">
      <c r="A488" s="136">
        <v>480</v>
      </c>
      <c r="B488" s="158" t="e">
        <f t="shared" ca="1" si="99"/>
        <v>#REF!</v>
      </c>
      <c r="C488" s="158" t="e">
        <f t="shared" ca="1" si="100"/>
        <v>#REF!</v>
      </c>
      <c r="D488" s="282"/>
      <c r="E488" s="270"/>
      <c r="F488" s="270" t="e">
        <f t="shared" ca="1" si="101"/>
        <v>#REF!</v>
      </c>
      <c r="G488" s="268"/>
      <c r="H488" s="268"/>
      <c r="I488" s="268" t="e">
        <f t="shared" ca="1" si="102"/>
        <v>#REF!</v>
      </c>
      <c r="J488" s="271"/>
      <c r="K488" s="271"/>
      <c r="L488" s="271" t="e">
        <f t="shared" ca="1" si="98"/>
        <v>#REF!</v>
      </c>
      <c r="M488" s="143" t="e">
        <f t="shared" ca="1" si="103"/>
        <v>#REF!</v>
      </c>
      <c r="N488" s="198" t="e">
        <f t="shared" ca="1" si="104"/>
        <v>#REF!</v>
      </c>
      <c r="O488" s="197" t="e">
        <f t="shared" ca="1" si="105"/>
        <v>#REF!</v>
      </c>
      <c r="P488" s="198" t="e">
        <f t="shared" ca="1" si="106"/>
        <v>#REF!</v>
      </c>
      <c r="Q488" s="198" t="e">
        <f t="shared" ca="1" si="107"/>
        <v>#REF!</v>
      </c>
      <c r="R488" s="197" t="e">
        <f t="shared" ca="1" si="108"/>
        <v>#REF!</v>
      </c>
      <c r="S488" s="198" t="e">
        <f t="shared" ca="1" si="109"/>
        <v>#REF!</v>
      </c>
      <c r="T488" s="198" t="e">
        <f t="shared" ca="1" si="110"/>
        <v>#REF!</v>
      </c>
      <c r="U488" s="198" t="e">
        <f t="shared" ca="1" si="111"/>
        <v>#REF!</v>
      </c>
      <c r="V488" s="197" t="e">
        <f t="shared" ca="1" si="112"/>
        <v>#REF!</v>
      </c>
      <c r="W488" s="198" t="e">
        <f t="shared" ca="1" si="113"/>
        <v>#REF!</v>
      </c>
      <c r="X488" s="289"/>
      <c r="Y488" s="289"/>
      <c r="Z488" s="289"/>
      <c r="AB488" s="289"/>
      <c r="AC488" s="289"/>
      <c r="AD488" s="277"/>
    </row>
    <row r="489" spans="1:30" hidden="1" x14ac:dyDescent="0.25">
      <c r="A489" s="136">
        <v>481</v>
      </c>
      <c r="B489" s="158" t="e">
        <f t="shared" ca="1" si="99"/>
        <v>#REF!</v>
      </c>
      <c r="C489" s="158" t="e">
        <f t="shared" ca="1" si="100"/>
        <v>#REF!</v>
      </c>
      <c r="D489" s="282"/>
      <c r="E489" s="270"/>
      <c r="F489" s="270" t="e">
        <f t="shared" ca="1" si="101"/>
        <v>#REF!</v>
      </c>
      <c r="G489" s="268"/>
      <c r="H489" s="268"/>
      <c r="I489" s="268" t="e">
        <f t="shared" ca="1" si="102"/>
        <v>#REF!</v>
      </c>
      <c r="J489" s="271"/>
      <c r="K489" s="271"/>
      <c r="L489" s="271" t="e">
        <f t="shared" ca="1" si="98"/>
        <v>#REF!</v>
      </c>
      <c r="M489" s="143" t="e">
        <f t="shared" ca="1" si="103"/>
        <v>#REF!</v>
      </c>
      <c r="N489" s="198" t="e">
        <f t="shared" ca="1" si="104"/>
        <v>#REF!</v>
      </c>
      <c r="O489" s="197" t="e">
        <f t="shared" ca="1" si="105"/>
        <v>#REF!</v>
      </c>
      <c r="P489" s="198" t="e">
        <f t="shared" ca="1" si="106"/>
        <v>#REF!</v>
      </c>
      <c r="Q489" s="198" t="e">
        <f t="shared" ca="1" si="107"/>
        <v>#REF!</v>
      </c>
      <c r="R489" s="197" t="e">
        <f t="shared" ca="1" si="108"/>
        <v>#REF!</v>
      </c>
      <c r="S489" s="198" t="e">
        <f t="shared" ca="1" si="109"/>
        <v>#REF!</v>
      </c>
      <c r="T489" s="198" t="e">
        <f t="shared" ca="1" si="110"/>
        <v>#REF!</v>
      </c>
      <c r="U489" s="198" t="e">
        <f t="shared" ca="1" si="111"/>
        <v>#REF!</v>
      </c>
      <c r="V489" s="197" t="e">
        <f t="shared" ca="1" si="112"/>
        <v>#REF!</v>
      </c>
      <c r="W489" s="198" t="e">
        <f t="shared" ca="1" si="113"/>
        <v>#REF!</v>
      </c>
      <c r="X489" s="289"/>
      <c r="Y489" s="289"/>
      <c r="Z489" s="289"/>
      <c r="AB489" s="289"/>
      <c r="AC489" s="289"/>
      <c r="AD489" s="277"/>
    </row>
    <row r="490" spans="1:30" hidden="1" x14ac:dyDescent="0.25">
      <c r="A490" s="136">
        <v>482</v>
      </c>
      <c r="B490" s="158" t="e">
        <f t="shared" ca="1" si="99"/>
        <v>#REF!</v>
      </c>
      <c r="C490" s="158" t="e">
        <f t="shared" ca="1" si="100"/>
        <v>#REF!</v>
      </c>
      <c r="D490" s="282"/>
      <c r="E490" s="270"/>
      <c r="F490" s="270" t="e">
        <f t="shared" ca="1" si="101"/>
        <v>#REF!</v>
      </c>
      <c r="G490" s="268"/>
      <c r="H490" s="268"/>
      <c r="I490" s="268" t="e">
        <f t="shared" ca="1" si="102"/>
        <v>#REF!</v>
      </c>
      <c r="J490" s="271"/>
      <c r="K490" s="271"/>
      <c r="L490" s="271" t="e">
        <f t="shared" ca="1" si="98"/>
        <v>#REF!</v>
      </c>
      <c r="M490" s="143" t="e">
        <f t="shared" ca="1" si="103"/>
        <v>#REF!</v>
      </c>
      <c r="N490" s="198" t="e">
        <f t="shared" ca="1" si="104"/>
        <v>#REF!</v>
      </c>
      <c r="O490" s="197" t="e">
        <f t="shared" ca="1" si="105"/>
        <v>#REF!</v>
      </c>
      <c r="P490" s="198" t="e">
        <f t="shared" ca="1" si="106"/>
        <v>#REF!</v>
      </c>
      <c r="Q490" s="198" t="e">
        <f t="shared" ca="1" si="107"/>
        <v>#REF!</v>
      </c>
      <c r="R490" s="197" t="e">
        <f t="shared" ca="1" si="108"/>
        <v>#REF!</v>
      </c>
      <c r="S490" s="198" t="e">
        <f t="shared" ca="1" si="109"/>
        <v>#REF!</v>
      </c>
      <c r="T490" s="198" t="e">
        <f t="shared" ca="1" si="110"/>
        <v>#REF!</v>
      </c>
      <c r="U490" s="198" t="e">
        <f t="shared" ca="1" si="111"/>
        <v>#REF!</v>
      </c>
      <c r="V490" s="197" t="e">
        <f t="shared" ca="1" si="112"/>
        <v>#REF!</v>
      </c>
      <c r="W490" s="198" t="e">
        <f t="shared" ca="1" si="113"/>
        <v>#REF!</v>
      </c>
      <c r="X490" s="289"/>
      <c r="Y490" s="289"/>
      <c r="Z490" s="289"/>
      <c r="AB490" s="289"/>
      <c r="AC490" s="289"/>
      <c r="AD490" s="277"/>
    </row>
    <row r="491" spans="1:30" hidden="1" x14ac:dyDescent="0.25">
      <c r="A491" s="136">
        <v>483</v>
      </c>
      <c r="B491" s="158" t="e">
        <f t="shared" ca="1" si="99"/>
        <v>#REF!</v>
      </c>
      <c r="C491" s="158" t="e">
        <f t="shared" ca="1" si="100"/>
        <v>#REF!</v>
      </c>
      <c r="D491" s="282"/>
      <c r="E491" s="270"/>
      <c r="F491" s="270" t="e">
        <f t="shared" ca="1" si="101"/>
        <v>#REF!</v>
      </c>
      <c r="G491" s="268"/>
      <c r="H491" s="268"/>
      <c r="I491" s="268" t="e">
        <f t="shared" ca="1" si="102"/>
        <v>#REF!</v>
      </c>
      <c r="J491" s="271"/>
      <c r="K491" s="271"/>
      <c r="L491" s="271" t="e">
        <f t="shared" ca="1" si="98"/>
        <v>#REF!</v>
      </c>
      <c r="M491" s="143" t="e">
        <f t="shared" ca="1" si="103"/>
        <v>#REF!</v>
      </c>
      <c r="N491" s="198" t="e">
        <f t="shared" ca="1" si="104"/>
        <v>#REF!</v>
      </c>
      <c r="O491" s="197" t="e">
        <f t="shared" ca="1" si="105"/>
        <v>#REF!</v>
      </c>
      <c r="P491" s="198" t="e">
        <f t="shared" ca="1" si="106"/>
        <v>#REF!</v>
      </c>
      <c r="Q491" s="198" t="e">
        <f t="shared" ca="1" si="107"/>
        <v>#REF!</v>
      </c>
      <c r="R491" s="197" t="e">
        <f t="shared" ca="1" si="108"/>
        <v>#REF!</v>
      </c>
      <c r="S491" s="198" t="e">
        <f t="shared" ca="1" si="109"/>
        <v>#REF!</v>
      </c>
      <c r="T491" s="198" t="e">
        <f t="shared" ca="1" si="110"/>
        <v>#REF!</v>
      </c>
      <c r="U491" s="198" t="e">
        <f t="shared" ca="1" si="111"/>
        <v>#REF!</v>
      </c>
      <c r="V491" s="197" t="e">
        <f t="shared" ca="1" si="112"/>
        <v>#REF!</v>
      </c>
      <c r="W491" s="198" t="e">
        <f t="shared" ca="1" si="113"/>
        <v>#REF!</v>
      </c>
      <c r="X491" s="289"/>
      <c r="Y491" s="289"/>
      <c r="Z491" s="289"/>
      <c r="AB491" s="289"/>
      <c r="AC491" s="289"/>
      <c r="AD491" s="277"/>
    </row>
    <row r="492" spans="1:30" hidden="1" x14ac:dyDescent="0.25">
      <c r="A492" s="136">
        <v>484</v>
      </c>
      <c r="B492" s="158" t="e">
        <f t="shared" ca="1" si="99"/>
        <v>#REF!</v>
      </c>
      <c r="C492" s="158" t="e">
        <f t="shared" ca="1" si="100"/>
        <v>#REF!</v>
      </c>
      <c r="D492" s="282"/>
      <c r="E492" s="270"/>
      <c r="F492" s="270" t="e">
        <f t="shared" ca="1" si="101"/>
        <v>#REF!</v>
      </c>
      <c r="G492" s="268"/>
      <c r="H492" s="268"/>
      <c r="I492" s="268" t="e">
        <f t="shared" ca="1" si="102"/>
        <v>#REF!</v>
      </c>
      <c r="J492" s="271"/>
      <c r="K492" s="271"/>
      <c r="L492" s="271" t="e">
        <f t="shared" ca="1" si="98"/>
        <v>#REF!</v>
      </c>
      <c r="M492" s="143" t="e">
        <f t="shared" ca="1" si="103"/>
        <v>#REF!</v>
      </c>
      <c r="N492" s="198" t="e">
        <f t="shared" ca="1" si="104"/>
        <v>#REF!</v>
      </c>
      <c r="O492" s="197" t="e">
        <f t="shared" ca="1" si="105"/>
        <v>#REF!</v>
      </c>
      <c r="P492" s="198" t="e">
        <f t="shared" ca="1" si="106"/>
        <v>#REF!</v>
      </c>
      <c r="Q492" s="198" t="e">
        <f t="shared" ca="1" si="107"/>
        <v>#REF!</v>
      </c>
      <c r="R492" s="197" t="e">
        <f t="shared" ca="1" si="108"/>
        <v>#REF!</v>
      </c>
      <c r="S492" s="198" t="e">
        <f t="shared" ca="1" si="109"/>
        <v>#REF!</v>
      </c>
      <c r="T492" s="198" t="e">
        <f t="shared" ca="1" si="110"/>
        <v>#REF!</v>
      </c>
      <c r="U492" s="198" t="e">
        <f t="shared" ca="1" si="111"/>
        <v>#REF!</v>
      </c>
      <c r="V492" s="197" t="e">
        <f t="shared" ca="1" si="112"/>
        <v>#REF!</v>
      </c>
      <c r="W492" s="198" t="e">
        <f t="shared" ca="1" si="113"/>
        <v>#REF!</v>
      </c>
      <c r="X492" s="289"/>
      <c r="Y492" s="289"/>
      <c r="Z492" s="289"/>
      <c r="AB492" s="289"/>
      <c r="AC492" s="289"/>
      <c r="AD492" s="277"/>
    </row>
    <row r="493" spans="1:30" hidden="1" x14ac:dyDescent="0.25">
      <c r="A493" s="136">
        <v>485</v>
      </c>
      <c r="B493" s="158" t="e">
        <f t="shared" ca="1" si="99"/>
        <v>#REF!</v>
      </c>
      <c r="C493" s="158" t="e">
        <f t="shared" ca="1" si="100"/>
        <v>#REF!</v>
      </c>
      <c r="D493" s="282"/>
      <c r="E493" s="270"/>
      <c r="F493" s="270" t="e">
        <f t="shared" ca="1" si="101"/>
        <v>#REF!</v>
      </c>
      <c r="G493" s="268"/>
      <c r="H493" s="268"/>
      <c r="I493" s="268" t="e">
        <f t="shared" ca="1" si="102"/>
        <v>#REF!</v>
      </c>
      <c r="J493" s="271"/>
      <c r="K493" s="271"/>
      <c r="L493" s="271" t="e">
        <f t="shared" ca="1" si="98"/>
        <v>#REF!</v>
      </c>
      <c r="M493" s="143" t="e">
        <f t="shared" ca="1" si="103"/>
        <v>#REF!</v>
      </c>
      <c r="N493" s="198" t="e">
        <f t="shared" ca="1" si="104"/>
        <v>#REF!</v>
      </c>
      <c r="O493" s="197" t="e">
        <f t="shared" ca="1" si="105"/>
        <v>#REF!</v>
      </c>
      <c r="P493" s="198" t="e">
        <f t="shared" ca="1" si="106"/>
        <v>#REF!</v>
      </c>
      <c r="Q493" s="198" t="e">
        <f t="shared" ca="1" si="107"/>
        <v>#REF!</v>
      </c>
      <c r="R493" s="197" t="e">
        <f t="shared" ca="1" si="108"/>
        <v>#REF!</v>
      </c>
      <c r="S493" s="198" t="e">
        <f t="shared" ca="1" si="109"/>
        <v>#REF!</v>
      </c>
      <c r="T493" s="198" t="e">
        <f t="shared" ca="1" si="110"/>
        <v>#REF!</v>
      </c>
      <c r="U493" s="198" t="e">
        <f t="shared" ca="1" si="111"/>
        <v>#REF!</v>
      </c>
      <c r="V493" s="197" t="e">
        <f t="shared" ca="1" si="112"/>
        <v>#REF!</v>
      </c>
      <c r="W493" s="198" t="e">
        <f t="shared" ca="1" si="113"/>
        <v>#REF!</v>
      </c>
      <c r="X493" s="289"/>
      <c r="Y493" s="289"/>
      <c r="Z493" s="289"/>
      <c r="AB493" s="289"/>
      <c r="AC493" s="289"/>
      <c r="AD493" s="277"/>
    </row>
    <row r="494" spans="1:30" hidden="1" x14ac:dyDescent="0.25">
      <c r="A494" s="136">
        <v>486</v>
      </c>
      <c r="B494" s="158" t="e">
        <f t="shared" ca="1" si="99"/>
        <v>#REF!</v>
      </c>
      <c r="C494" s="158" t="e">
        <f t="shared" ca="1" si="100"/>
        <v>#REF!</v>
      </c>
      <c r="D494" s="282"/>
      <c r="E494" s="270"/>
      <c r="F494" s="270" t="e">
        <f t="shared" ca="1" si="101"/>
        <v>#REF!</v>
      </c>
      <c r="G494" s="268"/>
      <c r="H494" s="268"/>
      <c r="I494" s="268" t="e">
        <f t="shared" ca="1" si="102"/>
        <v>#REF!</v>
      </c>
      <c r="J494" s="271"/>
      <c r="K494" s="271"/>
      <c r="L494" s="271" t="e">
        <f t="shared" ca="1" si="98"/>
        <v>#REF!</v>
      </c>
      <c r="M494" s="143" t="e">
        <f t="shared" ca="1" si="103"/>
        <v>#REF!</v>
      </c>
      <c r="N494" s="198" t="e">
        <f t="shared" ca="1" si="104"/>
        <v>#REF!</v>
      </c>
      <c r="O494" s="197" t="e">
        <f t="shared" ca="1" si="105"/>
        <v>#REF!</v>
      </c>
      <c r="P494" s="198" t="e">
        <f t="shared" ca="1" si="106"/>
        <v>#REF!</v>
      </c>
      <c r="Q494" s="198" t="e">
        <f t="shared" ca="1" si="107"/>
        <v>#REF!</v>
      </c>
      <c r="R494" s="197" t="e">
        <f t="shared" ca="1" si="108"/>
        <v>#REF!</v>
      </c>
      <c r="S494" s="198" t="e">
        <f t="shared" ca="1" si="109"/>
        <v>#REF!</v>
      </c>
      <c r="T494" s="198" t="e">
        <f t="shared" ca="1" si="110"/>
        <v>#REF!</v>
      </c>
      <c r="U494" s="198" t="e">
        <f t="shared" ca="1" si="111"/>
        <v>#REF!</v>
      </c>
      <c r="V494" s="197" t="e">
        <f t="shared" ca="1" si="112"/>
        <v>#REF!</v>
      </c>
      <c r="W494" s="198" t="e">
        <f t="shared" ca="1" si="113"/>
        <v>#REF!</v>
      </c>
      <c r="X494" s="289"/>
      <c r="Y494" s="289"/>
      <c r="Z494" s="289"/>
      <c r="AB494" s="289"/>
      <c r="AC494" s="289"/>
      <c r="AD494" s="277"/>
    </row>
    <row r="495" spans="1:30" hidden="1" x14ac:dyDescent="0.25">
      <c r="A495" s="136">
        <v>487</v>
      </c>
      <c r="B495" s="158" t="e">
        <f t="shared" ca="1" si="99"/>
        <v>#REF!</v>
      </c>
      <c r="C495" s="158" t="e">
        <f t="shared" ca="1" si="100"/>
        <v>#REF!</v>
      </c>
      <c r="D495" s="282"/>
      <c r="E495" s="270"/>
      <c r="F495" s="270" t="e">
        <f t="shared" ca="1" si="101"/>
        <v>#REF!</v>
      </c>
      <c r="G495" s="268"/>
      <c r="H495" s="268"/>
      <c r="I495" s="268" t="e">
        <f t="shared" ca="1" si="102"/>
        <v>#REF!</v>
      </c>
      <c r="J495" s="271"/>
      <c r="K495" s="271"/>
      <c r="L495" s="271" t="e">
        <f t="shared" ca="1" si="98"/>
        <v>#REF!</v>
      </c>
      <c r="M495" s="143" t="e">
        <f t="shared" ca="1" si="103"/>
        <v>#REF!</v>
      </c>
      <c r="N495" s="198" t="e">
        <f t="shared" ca="1" si="104"/>
        <v>#REF!</v>
      </c>
      <c r="O495" s="197" t="e">
        <f t="shared" ca="1" si="105"/>
        <v>#REF!</v>
      </c>
      <c r="P495" s="198" t="e">
        <f t="shared" ca="1" si="106"/>
        <v>#REF!</v>
      </c>
      <c r="Q495" s="198" t="e">
        <f t="shared" ca="1" si="107"/>
        <v>#REF!</v>
      </c>
      <c r="R495" s="197" t="e">
        <f t="shared" ca="1" si="108"/>
        <v>#REF!</v>
      </c>
      <c r="S495" s="198" t="e">
        <f t="shared" ca="1" si="109"/>
        <v>#REF!</v>
      </c>
      <c r="T495" s="198" t="e">
        <f t="shared" ca="1" si="110"/>
        <v>#REF!</v>
      </c>
      <c r="U495" s="198" t="e">
        <f t="shared" ca="1" si="111"/>
        <v>#REF!</v>
      </c>
      <c r="V495" s="197" t="e">
        <f t="shared" ca="1" si="112"/>
        <v>#REF!</v>
      </c>
      <c r="W495" s="198" t="e">
        <f t="shared" ca="1" si="113"/>
        <v>#REF!</v>
      </c>
      <c r="X495" s="289"/>
      <c r="Y495" s="289"/>
      <c r="Z495" s="289"/>
      <c r="AB495" s="289"/>
      <c r="AC495" s="289"/>
      <c r="AD495" s="277"/>
    </row>
    <row r="496" spans="1:30" hidden="1" x14ac:dyDescent="0.25">
      <c r="A496" s="136">
        <v>488</v>
      </c>
      <c r="B496" s="158" t="e">
        <f t="shared" ca="1" si="99"/>
        <v>#REF!</v>
      </c>
      <c r="C496" s="158" t="e">
        <f t="shared" ca="1" si="100"/>
        <v>#REF!</v>
      </c>
      <c r="D496" s="282"/>
      <c r="E496" s="270"/>
      <c r="F496" s="270" t="e">
        <f t="shared" ca="1" si="101"/>
        <v>#REF!</v>
      </c>
      <c r="G496" s="268"/>
      <c r="H496" s="268"/>
      <c r="I496" s="268" t="e">
        <f t="shared" ca="1" si="102"/>
        <v>#REF!</v>
      </c>
      <c r="J496" s="271"/>
      <c r="K496" s="271"/>
      <c r="L496" s="271" t="e">
        <f t="shared" ca="1" si="98"/>
        <v>#REF!</v>
      </c>
      <c r="M496" s="143" t="e">
        <f t="shared" ca="1" si="103"/>
        <v>#REF!</v>
      </c>
      <c r="N496" s="198" t="e">
        <f t="shared" ca="1" si="104"/>
        <v>#REF!</v>
      </c>
      <c r="O496" s="197" t="e">
        <f t="shared" ca="1" si="105"/>
        <v>#REF!</v>
      </c>
      <c r="P496" s="198" t="e">
        <f t="shared" ca="1" si="106"/>
        <v>#REF!</v>
      </c>
      <c r="Q496" s="198" t="e">
        <f t="shared" ca="1" si="107"/>
        <v>#REF!</v>
      </c>
      <c r="R496" s="197" t="e">
        <f t="shared" ca="1" si="108"/>
        <v>#REF!</v>
      </c>
      <c r="S496" s="198" t="e">
        <f t="shared" ca="1" si="109"/>
        <v>#REF!</v>
      </c>
      <c r="T496" s="198" t="e">
        <f t="shared" ca="1" si="110"/>
        <v>#REF!</v>
      </c>
      <c r="U496" s="198" t="e">
        <f t="shared" ca="1" si="111"/>
        <v>#REF!</v>
      </c>
      <c r="V496" s="197" t="e">
        <f t="shared" ca="1" si="112"/>
        <v>#REF!</v>
      </c>
      <c r="W496" s="198" t="e">
        <f t="shared" ca="1" si="113"/>
        <v>#REF!</v>
      </c>
      <c r="X496" s="289"/>
      <c r="Y496" s="289"/>
      <c r="Z496" s="289"/>
      <c r="AB496" s="289"/>
      <c r="AC496" s="289"/>
      <c r="AD496" s="277"/>
    </row>
    <row r="497" spans="1:30" hidden="1" x14ac:dyDescent="0.25">
      <c r="A497" s="136">
        <v>489</v>
      </c>
      <c r="B497" s="158" t="e">
        <f t="shared" ca="1" si="99"/>
        <v>#REF!</v>
      </c>
      <c r="C497" s="158" t="e">
        <f t="shared" ca="1" si="100"/>
        <v>#REF!</v>
      </c>
      <c r="D497" s="282"/>
      <c r="E497" s="270"/>
      <c r="F497" s="270" t="e">
        <f t="shared" ca="1" si="101"/>
        <v>#REF!</v>
      </c>
      <c r="G497" s="268"/>
      <c r="H497" s="268"/>
      <c r="I497" s="268" t="e">
        <f t="shared" ca="1" si="102"/>
        <v>#REF!</v>
      </c>
      <c r="J497" s="271"/>
      <c r="K497" s="271"/>
      <c r="L497" s="271" t="e">
        <f t="shared" ca="1" si="98"/>
        <v>#REF!</v>
      </c>
      <c r="M497" s="143" t="e">
        <f t="shared" ca="1" si="103"/>
        <v>#REF!</v>
      </c>
      <c r="N497" s="198" t="e">
        <f t="shared" ca="1" si="104"/>
        <v>#REF!</v>
      </c>
      <c r="O497" s="197" t="e">
        <f t="shared" ca="1" si="105"/>
        <v>#REF!</v>
      </c>
      <c r="P497" s="198" t="e">
        <f t="shared" ca="1" si="106"/>
        <v>#REF!</v>
      </c>
      <c r="Q497" s="198" t="e">
        <f t="shared" ca="1" si="107"/>
        <v>#REF!</v>
      </c>
      <c r="R497" s="197" t="e">
        <f t="shared" ca="1" si="108"/>
        <v>#REF!</v>
      </c>
      <c r="S497" s="198" t="e">
        <f t="shared" ca="1" si="109"/>
        <v>#REF!</v>
      </c>
      <c r="T497" s="198" t="e">
        <f t="shared" ca="1" si="110"/>
        <v>#REF!</v>
      </c>
      <c r="U497" s="198" t="e">
        <f t="shared" ca="1" si="111"/>
        <v>#REF!</v>
      </c>
      <c r="V497" s="197" t="e">
        <f t="shared" ca="1" si="112"/>
        <v>#REF!</v>
      </c>
      <c r="W497" s="198" t="e">
        <f t="shared" ca="1" si="113"/>
        <v>#REF!</v>
      </c>
      <c r="X497" s="289"/>
      <c r="Y497" s="289"/>
      <c r="Z497" s="289"/>
      <c r="AB497" s="289"/>
      <c r="AC497" s="289"/>
      <c r="AD497" s="277"/>
    </row>
    <row r="498" spans="1:30" hidden="1" x14ac:dyDescent="0.25">
      <c r="A498" s="136">
        <v>490</v>
      </c>
      <c r="B498" s="158" t="e">
        <f t="shared" ca="1" si="99"/>
        <v>#REF!</v>
      </c>
      <c r="C498" s="158" t="e">
        <f t="shared" ca="1" si="100"/>
        <v>#REF!</v>
      </c>
      <c r="D498" s="282"/>
      <c r="E498" s="270"/>
      <c r="F498" s="270" t="e">
        <f t="shared" ca="1" si="101"/>
        <v>#REF!</v>
      </c>
      <c r="G498" s="268"/>
      <c r="H498" s="268"/>
      <c r="I498" s="268" t="e">
        <f t="shared" ca="1" si="102"/>
        <v>#REF!</v>
      </c>
      <c r="J498" s="271"/>
      <c r="K498" s="271"/>
      <c r="L498" s="271" t="e">
        <f t="shared" ref="L498:L500" ca="1" si="114">INDIRECT(CONCATENATE($C$507,$D$507,"!$V",$A498 + 8))</f>
        <v>#REF!</v>
      </c>
      <c r="M498" s="143" t="e">
        <f t="shared" ca="1" si="103"/>
        <v>#REF!</v>
      </c>
      <c r="N498" s="198" t="e">
        <f t="shared" ca="1" si="104"/>
        <v>#REF!</v>
      </c>
      <c r="O498" s="197" t="e">
        <f t="shared" ca="1" si="105"/>
        <v>#REF!</v>
      </c>
      <c r="P498" s="198" t="e">
        <f t="shared" ca="1" si="106"/>
        <v>#REF!</v>
      </c>
      <c r="Q498" s="198" t="e">
        <f t="shared" ca="1" si="107"/>
        <v>#REF!</v>
      </c>
      <c r="R498" s="197" t="e">
        <f t="shared" ca="1" si="108"/>
        <v>#REF!</v>
      </c>
      <c r="S498" s="198" t="e">
        <f t="shared" ca="1" si="109"/>
        <v>#REF!</v>
      </c>
      <c r="T498" s="198" t="e">
        <f t="shared" ca="1" si="110"/>
        <v>#REF!</v>
      </c>
      <c r="U498" s="198" t="e">
        <f t="shared" ca="1" si="111"/>
        <v>#REF!</v>
      </c>
      <c r="V498" s="197" t="e">
        <f t="shared" ca="1" si="112"/>
        <v>#REF!</v>
      </c>
      <c r="W498" s="198" t="e">
        <f t="shared" ca="1" si="113"/>
        <v>#REF!</v>
      </c>
      <c r="X498" s="289"/>
      <c r="Y498" s="289"/>
      <c r="Z498" s="289"/>
      <c r="AB498" s="289"/>
      <c r="AC498" s="289"/>
      <c r="AD498" s="277"/>
    </row>
    <row r="499" spans="1:30" hidden="1" x14ac:dyDescent="0.25">
      <c r="A499" s="136">
        <v>491</v>
      </c>
      <c r="B499" s="158" t="e">
        <f t="shared" ca="1" si="99"/>
        <v>#REF!</v>
      </c>
      <c r="C499" s="158" t="e">
        <f t="shared" ca="1" si="100"/>
        <v>#REF!</v>
      </c>
      <c r="D499" s="282"/>
      <c r="E499" s="270"/>
      <c r="F499" s="270" t="e">
        <f t="shared" ca="1" si="101"/>
        <v>#REF!</v>
      </c>
      <c r="G499" s="268"/>
      <c r="H499" s="268"/>
      <c r="I499" s="268" t="e">
        <f t="shared" ca="1" si="102"/>
        <v>#REF!</v>
      </c>
      <c r="J499" s="271"/>
      <c r="K499" s="271"/>
      <c r="L499" s="271" t="e">
        <f t="shared" ca="1" si="114"/>
        <v>#REF!</v>
      </c>
      <c r="M499" s="143" t="e">
        <f t="shared" ca="1" si="103"/>
        <v>#REF!</v>
      </c>
      <c r="N499" s="198" t="e">
        <f t="shared" ca="1" si="104"/>
        <v>#REF!</v>
      </c>
      <c r="O499" s="197" t="e">
        <f t="shared" ca="1" si="105"/>
        <v>#REF!</v>
      </c>
      <c r="P499" s="198" t="e">
        <f t="shared" ca="1" si="106"/>
        <v>#REF!</v>
      </c>
      <c r="Q499" s="198" t="e">
        <f t="shared" ca="1" si="107"/>
        <v>#REF!</v>
      </c>
      <c r="R499" s="197" t="e">
        <f t="shared" ca="1" si="108"/>
        <v>#REF!</v>
      </c>
      <c r="S499" s="198" t="e">
        <f t="shared" ca="1" si="109"/>
        <v>#REF!</v>
      </c>
      <c r="T499" s="198" t="e">
        <f t="shared" ca="1" si="110"/>
        <v>#REF!</v>
      </c>
      <c r="U499" s="198" t="e">
        <f t="shared" ca="1" si="111"/>
        <v>#REF!</v>
      </c>
      <c r="V499" s="197" t="e">
        <f t="shared" ca="1" si="112"/>
        <v>#REF!</v>
      </c>
      <c r="W499" s="198" t="e">
        <f t="shared" ca="1" si="113"/>
        <v>#REF!</v>
      </c>
      <c r="X499" s="289"/>
      <c r="Y499" s="289"/>
      <c r="Z499" s="289"/>
      <c r="AB499" s="289"/>
      <c r="AC499" s="289"/>
      <c r="AD499" s="277"/>
    </row>
    <row r="500" spans="1:30" hidden="1" x14ac:dyDescent="0.25">
      <c r="A500" s="136">
        <v>492</v>
      </c>
      <c r="B500" s="158" t="e">
        <f t="shared" ca="1" si="99"/>
        <v>#REF!</v>
      </c>
      <c r="C500" s="158" t="e">
        <f t="shared" ca="1" si="100"/>
        <v>#REF!</v>
      </c>
      <c r="D500" s="282"/>
      <c r="E500" s="270"/>
      <c r="F500" s="270" t="e">
        <f t="shared" ca="1" si="101"/>
        <v>#REF!</v>
      </c>
      <c r="G500" s="268"/>
      <c r="H500" s="268"/>
      <c r="I500" s="268" t="e">
        <f t="shared" ca="1" si="102"/>
        <v>#REF!</v>
      </c>
      <c r="J500" s="271"/>
      <c r="K500" s="271"/>
      <c r="L500" s="271" t="e">
        <f t="shared" ca="1" si="114"/>
        <v>#REF!</v>
      </c>
      <c r="M500" s="143" t="e">
        <f t="shared" ca="1" si="103"/>
        <v>#REF!</v>
      </c>
      <c r="N500" s="198" t="e">
        <f t="shared" ca="1" si="104"/>
        <v>#REF!</v>
      </c>
      <c r="O500" s="197" t="e">
        <f t="shared" ca="1" si="105"/>
        <v>#REF!</v>
      </c>
      <c r="P500" s="198" t="e">
        <f t="shared" ca="1" si="106"/>
        <v>#REF!</v>
      </c>
      <c r="Q500" s="198" t="e">
        <f t="shared" ca="1" si="107"/>
        <v>#REF!</v>
      </c>
      <c r="R500" s="197" t="e">
        <f t="shared" ca="1" si="108"/>
        <v>#REF!</v>
      </c>
      <c r="S500" s="198" t="e">
        <f t="shared" ca="1" si="109"/>
        <v>#REF!</v>
      </c>
      <c r="T500" s="198" t="e">
        <f t="shared" ca="1" si="110"/>
        <v>#REF!</v>
      </c>
      <c r="U500" s="198" t="e">
        <f t="shared" ca="1" si="111"/>
        <v>#REF!</v>
      </c>
      <c r="V500" s="197" t="e">
        <f t="shared" ca="1" si="112"/>
        <v>#REF!</v>
      </c>
      <c r="W500" s="198" t="e">
        <f t="shared" ca="1" si="113"/>
        <v>#REF!</v>
      </c>
      <c r="X500" s="289"/>
      <c r="Y500" s="289"/>
      <c r="Z500" s="289"/>
      <c r="AB500" s="289"/>
      <c r="AC500" s="289"/>
      <c r="AD500" s="277"/>
    </row>
    <row r="501" spans="1:30" ht="29.25" customHeight="1" x14ac:dyDescent="0.25">
      <c r="A501" s="151" t="s">
        <v>845</v>
      </c>
      <c r="B501" s="151"/>
      <c r="C501" s="188"/>
      <c r="D501" s="163"/>
      <c r="E501" s="152"/>
      <c r="F501" s="152"/>
      <c r="G501" s="152"/>
      <c r="H501" s="152"/>
      <c r="I501" s="152"/>
      <c r="J501" s="152"/>
      <c r="K501" s="152"/>
      <c r="L501" s="152"/>
      <c r="M501" s="152"/>
      <c r="N501" s="238"/>
      <c r="O501" s="239"/>
      <c r="P501" s="291"/>
    </row>
    <row r="502" spans="1:30" ht="31.5" customHeight="1" x14ac:dyDescent="0.25">
      <c r="A502" s="428"/>
      <c r="B502" s="428"/>
      <c r="C502" s="428"/>
      <c r="D502" s="429"/>
      <c r="E502" s="429"/>
      <c r="F502" s="428"/>
      <c r="G502" s="428"/>
      <c r="H502" s="428"/>
      <c r="I502" s="428"/>
      <c r="J502" s="428"/>
      <c r="K502" s="428"/>
      <c r="L502" s="428"/>
      <c r="M502" s="428"/>
      <c r="N502" s="392"/>
      <c r="O502" s="429"/>
      <c r="P502" s="392"/>
    </row>
    <row r="504" spans="1:30" x14ac:dyDescent="0.25">
      <c r="B504" s="201"/>
      <c r="C504" s="201" t="s">
        <v>640</v>
      </c>
      <c r="D504" s="283" t="s">
        <v>641</v>
      </c>
      <c r="M504" s="166" t="s">
        <v>637</v>
      </c>
      <c r="N504" s="292" t="s">
        <v>638</v>
      </c>
      <c r="O504" s="292" t="s">
        <v>634</v>
      </c>
      <c r="P504" s="292" t="s">
        <v>636</v>
      </c>
      <c r="Q504" s="292" t="s">
        <v>635</v>
      </c>
      <c r="R504" s="293"/>
    </row>
    <row r="505" spans="1:30" x14ac:dyDescent="0.25">
      <c r="B505" s="201"/>
      <c r="C505" s="201"/>
      <c r="D505" s="283"/>
      <c r="M505" s="166">
        <v>0</v>
      </c>
      <c r="N505" s="292">
        <v>33</v>
      </c>
      <c r="O505" s="292">
        <v>3</v>
      </c>
      <c r="P505" s="292">
        <v>0</v>
      </c>
      <c r="Q505" s="292">
        <v>0</v>
      </c>
      <c r="R505" s="294"/>
    </row>
    <row r="506" spans="1:30" x14ac:dyDescent="0.25">
      <c r="B506" s="201"/>
      <c r="C506" s="202"/>
      <c r="D506" s="283"/>
      <c r="M506" s="166">
        <v>1.01</v>
      </c>
      <c r="N506" s="292">
        <v>20</v>
      </c>
      <c r="O506" s="292">
        <v>5</v>
      </c>
      <c r="P506" s="292">
        <v>25</v>
      </c>
      <c r="Q506" s="292">
        <v>20</v>
      </c>
      <c r="R506" s="294"/>
    </row>
    <row r="507" spans="1:30" x14ac:dyDescent="0.25">
      <c r="B507" s="201" t="s">
        <v>643</v>
      </c>
      <c r="C507" s="201" t="s">
        <v>652</v>
      </c>
      <c r="D507" s="283" t="s">
        <v>866</v>
      </c>
      <c r="M507" s="166">
        <v>2.0099999999999998</v>
      </c>
      <c r="N507" s="292">
        <v>14</v>
      </c>
      <c r="O507" s="292">
        <v>7</v>
      </c>
      <c r="P507" s="292">
        <v>25</v>
      </c>
      <c r="Q507" s="292">
        <v>20</v>
      </c>
      <c r="R507" s="294"/>
    </row>
    <row r="508" spans="1:30" x14ac:dyDescent="0.25">
      <c r="M508" s="166">
        <v>4.01</v>
      </c>
      <c r="N508" s="292">
        <v>13</v>
      </c>
      <c r="O508" s="292">
        <v>8</v>
      </c>
      <c r="P508" s="292">
        <v>25</v>
      </c>
      <c r="Q508" s="292">
        <v>20</v>
      </c>
      <c r="R508" s="294"/>
    </row>
    <row r="509" spans="1:30" x14ac:dyDescent="0.25">
      <c r="M509" s="166">
        <v>6.01</v>
      </c>
      <c r="N509" s="292">
        <v>10</v>
      </c>
      <c r="O509" s="292">
        <v>10</v>
      </c>
      <c r="P509" s="292">
        <v>25</v>
      </c>
      <c r="Q509" s="292">
        <v>20</v>
      </c>
      <c r="R509" s="294"/>
    </row>
    <row r="510" spans="1:30" x14ac:dyDescent="0.25">
      <c r="M510" s="166">
        <v>8.01</v>
      </c>
      <c r="N510" s="292">
        <v>8</v>
      </c>
      <c r="O510" s="292">
        <v>12</v>
      </c>
      <c r="P510" s="292">
        <v>25</v>
      </c>
      <c r="Q510" s="292">
        <v>20</v>
      </c>
      <c r="R510" s="294"/>
    </row>
    <row r="511" spans="1:30" x14ac:dyDescent="0.25">
      <c r="M511" s="166">
        <v>10.01</v>
      </c>
      <c r="N511" s="292">
        <v>7</v>
      </c>
      <c r="O511" s="292">
        <v>15</v>
      </c>
      <c r="P511" s="292">
        <v>25</v>
      </c>
      <c r="Q511" s="292">
        <v>20</v>
      </c>
      <c r="R511" s="294"/>
    </row>
    <row r="512" spans="1:30" x14ac:dyDescent="0.25">
      <c r="M512" s="166">
        <v>12.01</v>
      </c>
      <c r="N512" s="292">
        <v>6</v>
      </c>
      <c r="O512" s="292">
        <v>18</v>
      </c>
      <c r="P512" s="292">
        <v>25</v>
      </c>
      <c r="Q512" s="292">
        <v>20</v>
      </c>
      <c r="R512" s="294"/>
    </row>
    <row r="513" spans="13:18" x14ac:dyDescent="0.25">
      <c r="M513" s="166">
        <v>100000</v>
      </c>
      <c r="N513" s="295">
        <v>6</v>
      </c>
      <c r="O513" s="292">
        <v>18</v>
      </c>
      <c r="P513" s="292">
        <v>25</v>
      </c>
      <c r="Q513" s="292">
        <v>20</v>
      </c>
      <c r="R513" s="294"/>
    </row>
  </sheetData>
  <autoFilter ref="A8:AD502">
    <filterColumn colId="13">
      <filters blank="1">
        <filter val="1"/>
        <filter val="10"/>
        <filter val="11"/>
        <filter val="12"/>
        <filter val="13"/>
        <filter val="15"/>
        <filter val="16"/>
        <filter val="17"/>
        <filter val="19"/>
        <filter val="2"/>
        <filter val="21"/>
        <filter val="24"/>
        <filter val="25"/>
        <filter val="3"/>
        <filter val="30"/>
        <filter val="33"/>
        <filter val="4"/>
        <filter val="5"/>
        <filter val="6"/>
        <filter val="665"/>
        <filter val="7"/>
        <filter val="8"/>
        <filter val="9"/>
      </filters>
    </filterColumn>
  </autoFilter>
  <mergeCells count="20">
    <mergeCell ref="AD4:AD7"/>
    <mergeCell ref="AC4:AC7"/>
    <mergeCell ref="X4:AA6"/>
    <mergeCell ref="AB4:AB7"/>
    <mergeCell ref="A502:P502"/>
    <mergeCell ref="N5:N7"/>
    <mergeCell ref="O5:O7"/>
    <mergeCell ref="P5:W5"/>
    <mergeCell ref="P6:T6"/>
    <mergeCell ref="U6:U7"/>
    <mergeCell ref="V6:V7"/>
    <mergeCell ref="W6:W7"/>
    <mergeCell ref="J4:L6"/>
    <mergeCell ref="M4:W4"/>
    <mergeCell ref="M5:M7"/>
    <mergeCell ref="A4:A7"/>
    <mergeCell ref="B4:B7"/>
    <mergeCell ref="C4:C7"/>
    <mergeCell ref="D4:F6"/>
    <mergeCell ref="G4:I6"/>
  </mergeCells>
  <pageMargins left="0.43307086614173229" right="0.23622047244094491" top="0.49" bottom="0.35433070866141736" header="0.31496062992125984" footer="0.31496062992125984"/>
  <pageSetup paperSize="9" scale="56" fitToHeight="0" orientation="landscape" r:id="rId1"/>
  <headerFooter differentFirst="1">
    <oddHeader>&amp;C&amp;"Times New Roman,обычный"&amp;16&amp;P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X512"/>
  <sheetViews>
    <sheetView tabSelected="1" view="pageBreakPreview" zoomScaleSheetLayoutView="100" workbookViewId="0">
      <pane xSplit="3" ySplit="9" topLeftCell="F241" activePane="bottomRight" state="frozen"/>
      <selection pane="topRight" activeCell="D1" sqref="D1"/>
      <selection pane="bottomLeft" activeCell="A10" sqref="A10"/>
      <selection pane="bottomRight" activeCell="Y307" sqref="Y307"/>
    </sheetView>
  </sheetViews>
  <sheetFormatPr defaultRowHeight="15.75" x14ac:dyDescent="0.25"/>
  <cols>
    <col min="1" max="1" width="6.5703125" style="156" customWidth="1"/>
    <col min="2" max="2" width="46.5703125" style="192" customWidth="1"/>
    <col min="3" max="3" width="15.7109375" style="193" customWidth="1"/>
    <col min="4" max="4" width="9.28515625" style="125" hidden="1" customWidth="1" collapsed="1"/>
    <col min="5" max="5" width="8.28515625" style="125" hidden="1" customWidth="1"/>
    <col min="6" max="6" width="13.42578125" style="125" customWidth="1"/>
    <col min="7" max="9" width="8.28515625" style="6" customWidth="1"/>
    <col min="10" max="10" width="13.7109375" style="6" customWidth="1"/>
    <col min="11" max="13" width="8.28515625" style="6" customWidth="1"/>
    <col min="14" max="14" width="12.5703125" style="6" customWidth="1"/>
    <col min="15" max="15" width="8.28515625" style="261" customWidth="1"/>
    <col min="16" max="16" width="7.7109375" style="6" customWidth="1"/>
    <col min="17" max="17" width="9.140625" style="6"/>
    <col min="18" max="18" width="10" style="6" hidden="1" customWidth="1"/>
    <col min="19" max="19" width="7.7109375" style="6" customWidth="1"/>
    <col min="20" max="20" width="13.7109375" style="6" customWidth="1"/>
    <col min="21" max="21" width="8.140625" style="261" customWidth="1"/>
    <col min="22" max="22" width="8.140625" style="6" customWidth="1"/>
    <col min="23" max="23" width="9.140625" style="117"/>
    <col min="24" max="16384" width="9.140625" style="6"/>
  </cols>
  <sheetData>
    <row r="1" spans="1:23" s="250" customFormat="1" ht="18.75" x14ac:dyDescent="0.3">
      <c r="A1" s="244"/>
      <c r="B1" s="245"/>
      <c r="C1" s="245"/>
      <c r="D1" s="247"/>
      <c r="E1" s="247"/>
      <c r="F1" s="247"/>
      <c r="W1" s="249"/>
    </row>
    <row r="2" spans="1:23" s="252" customFormat="1" ht="18.75" x14ac:dyDescent="0.3">
      <c r="A2" s="393" t="s">
        <v>848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259"/>
      <c r="V2" s="259"/>
      <c r="W2" s="267"/>
    </row>
    <row r="3" spans="1:23" s="250" customFormat="1" ht="18.75" x14ac:dyDescent="0.3">
      <c r="A3" s="244"/>
      <c r="B3" s="245"/>
      <c r="C3" s="245"/>
      <c r="D3" s="249"/>
      <c r="E3" s="249"/>
      <c r="F3" s="249"/>
      <c r="W3" s="249"/>
    </row>
    <row r="4" spans="1:23" s="133" customFormat="1" ht="16.5" customHeight="1" x14ac:dyDescent="0.25">
      <c r="A4" s="433" t="s">
        <v>0</v>
      </c>
      <c r="B4" s="433" t="s">
        <v>602</v>
      </c>
      <c r="C4" s="433" t="s">
        <v>601</v>
      </c>
      <c r="D4" s="431" t="s">
        <v>1</v>
      </c>
      <c r="E4" s="431"/>
      <c r="F4" s="431"/>
      <c r="G4" s="439" t="s">
        <v>639</v>
      </c>
      <c r="H4" s="440"/>
      <c r="I4" s="440"/>
      <c r="J4" s="441"/>
      <c r="K4" s="445" t="s">
        <v>623</v>
      </c>
      <c r="L4" s="446"/>
      <c r="M4" s="446"/>
      <c r="N4" s="447"/>
      <c r="O4" s="439" t="s">
        <v>591</v>
      </c>
      <c r="P4" s="440"/>
      <c r="Q4" s="440"/>
      <c r="R4" s="440"/>
      <c r="S4" s="440"/>
      <c r="T4" s="441"/>
      <c r="U4" s="457" t="s">
        <v>846</v>
      </c>
      <c r="V4" s="460" t="s">
        <v>800</v>
      </c>
      <c r="W4" s="435" t="s">
        <v>801</v>
      </c>
    </row>
    <row r="5" spans="1:23" s="133" customFormat="1" ht="16.5" customHeight="1" x14ac:dyDescent="0.25">
      <c r="A5" s="433"/>
      <c r="B5" s="433"/>
      <c r="C5" s="433"/>
      <c r="D5" s="431"/>
      <c r="E5" s="431"/>
      <c r="F5" s="431"/>
      <c r="G5" s="442"/>
      <c r="H5" s="443"/>
      <c r="I5" s="443"/>
      <c r="J5" s="444"/>
      <c r="K5" s="448"/>
      <c r="L5" s="449"/>
      <c r="M5" s="449"/>
      <c r="N5" s="450"/>
      <c r="O5" s="451"/>
      <c r="P5" s="452"/>
      <c r="Q5" s="452"/>
      <c r="R5" s="452"/>
      <c r="S5" s="452"/>
      <c r="T5" s="453"/>
      <c r="U5" s="458"/>
      <c r="V5" s="461"/>
      <c r="W5" s="435"/>
    </row>
    <row r="6" spans="1:23" s="133" customFormat="1" ht="34.5" customHeight="1" x14ac:dyDescent="0.25">
      <c r="A6" s="433"/>
      <c r="B6" s="433"/>
      <c r="C6" s="433"/>
      <c r="D6" s="431"/>
      <c r="E6" s="431"/>
      <c r="F6" s="431"/>
      <c r="G6" s="454" t="s">
        <v>620</v>
      </c>
      <c r="H6" s="455"/>
      <c r="I6" s="456"/>
      <c r="J6" s="134" t="s">
        <v>621</v>
      </c>
      <c r="K6" s="430" t="s">
        <v>620</v>
      </c>
      <c r="L6" s="430"/>
      <c r="M6" s="430"/>
      <c r="N6" s="168" t="s">
        <v>621</v>
      </c>
      <c r="O6" s="457" t="s">
        <v>619</v>
      </c>
      <c r="P6" s="436" t="s">
        <v>620</v>
      </c>
      <c r="Q6" s="437"/>
      <c r="R6" s="438"/>
      <c r="S6" s="436" t="s">
        <v>621</v>
      </c>
      <c r="T6" s="456"/>
      <c r="U6" s="458"/>
      <c r="V6" s="461"/>
      <c r="W6" s="435"/>
    </row>
    <row r="7" spans="1:23" s="135" customFormat="1" ht="47.25" customHeight="1" x14ac:dyDescent="0.25">
      <c r="A7" s="434"/>
      <c r="B7" s="434"/>
      <c r="C7" s="434"/>
      <c r="D7" s="134">
        <v>2016</v>
      </c>
      <c r="E7" s="134">
        <v>2017</v>
      </c>
      <c r="F7" s="134">
        <v>2018</v>
      </c>
      <c r="G7" s="134">
        <v>2016</v>
      </c>
      <c r="H7" s="134">
        <v>2017</v>
      </c>
      <c r="I7" s="134">
        <v>2018</v>
      </c>
      <c r="J7" s="137">
        <v>2014</v>
      </c>
      <c r="K7" s="134">
        <v>2016</v>
      </c>
      <c r="L7" s="134">
        <v>2017</v>
      </c>
      <c r="M7" s="134">
        <v>2018</v>
      </c>
      <c r="N7" s="137">
        <v>2014</v>
      </c>
      <c r="O7" s="458"/>
      <c r="P7" s="169" t="s">
        <v>595</v>
      </c>
      <c r="Q7" s="137" t="s">
        <v>592</v>
      </c>
      <c r="R7" s="170" t="s">
        <v>624</v>
      </c>
      <c r="S7" s="169" t="s">
        <v>595</v>
      </c>
      <c r="T7" s="137" t="s">
        <v>592</v>
      </c>
      <c r="U7" s="459"/>
      <c r="V7" s="462"/>
      <c r="W7" s="435"/>
    </row>
    <row r="8" spans="1:23" s="138" customFormat="1" ht="19.5" customHeight="1" x14ac:dyDescent="0.25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260">
        <v>15</v>
      </c>
      <c r="P8" s="136">
        <v>16</v>
      </c>
      <c r="Q8" s="136">
        <v>17</v>
      </c>
      <c r="R8" s="136"/>
      <c r="S8" s="136">
        <v>18</v>
      </c>
      <c r="T8" s="136">
        <v>19</v>
      </c>
      <c r="U8" s="260"/>
      <c r="V8" s="136"/>
      <c r="W8" s="136"/>
    </row>
    <row r="9" spans="1:23" s="172" customFormat="1" ht="18" customHeight="1" x14ac:dyDescent="0.25">
      <c r="A9" s="136">
        <v>1</v>
      </c>
      <c r="B9" s="158" t="s">
        <v>651</v>
      </c>
      <c r="C9" s="187"/>
      <c r="D9" s="140"/>
      <c r="E9" s="141"/>
      <c r="F9" s="141"/>
      <c r="G9" s="139">
        <v>108950</v>
      </c>
      <c r="H9" s="139">
        <v>119785</v>
      </c>
      <c r="I9" s="139">
        <v>131589</v>
      </c>
      <c r="J9" s="142">
        <v>417582</v>
      </c>
      <c r="K9" s="142">
        <v>1.07</v>
      </c>
      <c r="L9" s="142">
        <v>1.22</v>
      </c>
      <c r="M9" s="142">
        <v>1.83</v>
      </c>
      <c r="N9" s="171">
        <v>5.9</v>
      </c>
      <c r="O9" s="220">
        <f>SUM(O10:O354)</f>
        <v>55094</v>
      </c>
      <c r="P9" s="143"/>
      <c r="Q9" s="144"/>
      <c r="R9" s="145"/>
      <c r="S9" s="143"/>
      <c r="T9" s="144">
        <f>SUM(T10:T499)</f>
        <v>39578</v>
      </c>
      <c r="U9" s="220">
        <f>SUM(U10:U354)</f>
        <v>81368</v>
      </c>
      <c r="V9" s="144">
        <v>55098</v>
      </c>
      <c r="W9" s="144">
        <f>SUM(W10:W354)</f>
        <v>41648</v>
      </c>
    </row>
    <row r="10" spans="1:23" s="146" customFormat="1" ht="31.5" hidden="1" x14ac:dyDescent="0.25">
      <c r="A10" s="136">
        <v>2</v>
      </c>
      <c r="B10" s="158" t="s">
        <v>655</v>
      </c>
      <c r="C10" s="158" t="s">
        <v>802</v>
      </c>
      <c r="D10" s="140"/>
      <c r="E10" s="141"/>
      <c r="F10" s="141">
        <v>0</v>
      </c>
      <c r="G10" s="139"/>
      <c r="H10" s="139"/>
      <c r="I10" s="139">
        <v>0</v>
      </c>
      <c r="J10" s="163"/>
      <c r="K10" s="142"/>
      <c r="L10" s="142"/>
      <c r="M10" s="142">
        <v>0</v>
      </c>
      <c r="N10" s="171"/>
      <c r="O10" s="220">
        <f>Q10+T10</f>
        <v>0</v>
      </c>
      <c r="P10" s="143">
        <f>IF(I10&lt;33,0,18)</f>
        <v>0</v>
      </c>
      <c r="Q10" s="144">
        <f>ROUNDDOWN(R10,0)</f>
        <v>0</v>
      </c>
      <c r="R10" s="145">
        <f>I10*P10/100</f>
        <v>0</v>
      </c>
      <c r="S10" s="143">
        <f>IF(J10&lt;33,0,18)</f>
        <v>0</v>
      </c>
      <c r="T10" s="144">
        <f>ROUNDDOWN(N10*S10/100,0)</f>
        <v>0</v>
      </c>
      <c r="U10" s="220"/>
      <c r="V10" s="144"/>
      <c r="W10" s="144"/>
    </row>
    <row r="11" spans="1:23" s="146" customFormat="1" ht="31.5" hidden="1" x14ac:dyDescent="0.25">
      <c r="A11" s="136">
        <v>3</v>
      </c>
      <c r="B11" s="158" t="s">
        <v>47</v>
      </c>
      <c r="C11" s="158" t="s">
        <v>802</v>
      </c>
      <c r="D11" s="140"/>
      <c r="E11" s="141"/>
      <c r="F11" s="141">
        <v>0</v>
      </c>
      <c r="G11" s="139"/>
      <c r="H11" s="139"/>
      <c r="I11" s="139">
        <v>0</v>
      </c>
      <c r="J11" s="163"/>
      <c r="K11" s="142"/>
      <c r="L11" s="142"/>
      <c r="M11" s="142">
        <v>0</v>
      </c>
      <c r="N11" s="171"/>
      <c r="O11" s="220">
        <f t="shared" ref="O11:O74" si="0">Q11+T11</f>
        <v>0</v>
      </c>
      <c r="P11" s="143">
        <f t="shared" ref="P11:P74" si="1">IF(I11&lt;33,0,18)</f>
        <v>0</v>
      </c>
      <c r="Q11" s="144">
        <f t="shared" ref="Q11:Q74" si="2">ROUNDDOWN(R11,0)</f>
        <v>0</v>
      </c>
      <c r="R11" s="145">
        <f t="shared" ref="R11:R74" si="3">I11*P11/100</f>
        <v>0</v>
      </c>
      <c r="S11" s="143">
        <f t="shared" ref="S11:S74" si="4">IF(J11&lt;33,0,18)</f>
        <v>0</v>
      </c>
      <c r="T11" s="144">
        <f t="shared" ref="T11:T74" si="5">ROUNDDOWN(N11*S11/100,0)</f>
        <v>0</v>
      </c>
      <c r="U11" s="220"/>
      <c r="V11" s="144"/>
      <c r="W11" s="144"/>
    </row>
    <row r="12" spans="1:23" s="146" customFormat="1" ht="31.5" hidden="1" x14ac:dyDescent="0.25">
      <c r="A12" s="136">
        <v>4</v>
      </c>
      <c r="B12" s="158" t="s">
        <v>221</v>
      </c>
      <c r="C12" s="158" t="s">
        <v>802</v>
      </c>
      <c r="D12" s="140"/>
      <c r="E12" s="141"/>
      <c r="F12" s="141">
        <v>0</v>
      </c>
      <c r="G12" s="139"/>
      <c r="H12" s="139"/>
      <c r="I12" s="139">
        <v>0</v>
      </c>
      <c r="J12" s="163"/>
      <c r="K12" s="142"/>
      <c r="L12" s="142"/>
      <c r="M12" s="142">
        <v>0</v>
      </c>
      <c r="N12" s="171"/>
      <c r="O12" s="220">
        <f t="shared" si="0"/>
        <v>0</v>
      </c>
      <c r="P12" s="143">
        <f t="shared" si="1"/>
        <v>0</v>
      </c>
      <c r="Q12" s="144">
        <f t="shared" si="2"/>
        <v>0</v>
      </c>
      <c r="R12" s="145">
        <f t="shared" si="3"/>
        <v>0</v>
      </c>
      <c r="S12" s="143">
        <f t="shared" si="4"/>
        <v>0</v>
      </c>
      <c r="T12" s="144">
        <f t="shared" si="5"/>
        <v>0</v>
      </c>
      <c r="U12" s="220"/>
      <c r="V12" s="144"/>
      <c r="W12" s="144"/>
    </row>
    <row r="13" spans="1:23" s="146" customFormat="1" ht="31.5" hidden="1" x14ac:dyDescent="0.25">
      <c r="A13" s="136">
        <v>5</v>
      </c>
      <c r="B13" s="158" t="s">
        <v>803</v>
      </c>
      <c r="C13" s="158" t="s">
        <v>802</v>
      </c>
      <c r="D13" s="140"/>
      <c r="E13" s="141"/>
      <c r="F13" s="141">
        <v>0</v>
      </c>
      <c r="G13" s="139"/>
      <c r="H13" s="139"/>
      <c r="I13" s="139">
        <v>0</v>
      </c>
      <c r="J13" s="163"/>
      <c r="K13" s="142"/>
      <c r="L13" s="142"/>
      <c r="M13" s="142">
        <v>0</v>
      </c>
      <c r="N13" s="171"/>
      <c r="O13" s="220">
        <f t="shared" si="0"/>
        <v>0</v>
      </c>
      <c r="P13" s="143">
        <f t="shared" si="1"/>
        <v>0</v>
      </c>
      <c r="Q13" s="144">
        <f t="shared" si="2"/>
        <v>0</v>
      </c>
      <c r="R13" s="145">
        <f t="shared" si="3"/>
        <v>0</v>
      </c>
      <c r="S13" s="143">
        <f t="shared" si="4"/>
        <v>0</v>
      </c>
      <c r="T13" s="144">
        <f t="shared" si="5"/>
        <v>0</v>
      </c>
      <c r="U13" s="220"/>
      <c r="V13" s="144"/>
      <c r="W13" s="144"/>
    </row>
    <row r="14" spans="1:23" ht="31.5" hidden="1" x14ac:dyDescent="0.25">
      <c r="A14" s="136">
        <v>6</v>
      </c>
      <c r="B14" s="158" t="s">
        <v>804</v>
      </c>
      <c r="C14" s="158" t="s">
        <v>802</v>
      </c>
      <c r="D14" s="140"/>
      <c r="E14" s="141"/>
      <c r="F14" s="141">
        <v>0</v>
      </c>
      <c r="G14" s="139"/>
      <c r="H14" s="139"/>
      <c r="I14" s="139">
        <v>0</v>
      </c>
      <c r="J14" s="163"/>
      <c r="K14" s="142"/>
      <c r="L14" s="142"/>
      <c r="M14" s="142">
        <v>0</v>
      </c>
      <c r="N14" s="171"/>
      <c r="O14" s="220">
        <f t="shared" si="0"/>
        <v>0</v>
      </c>
      <c r="P14" s="143">
        <f t="shared" si="1"/>
        <v>0</v>
      </c>
      <c r="Q14" s="144">
        <f t="shared" si="2"/>
        <v>0</v>
      </c>
      <c r="R14" s="145">
        <f t="shared" si="3"/>
        <v>0</v>
      </c>
      <c r="S14" s="143">
        <f t="shared" si="4"/>
        <v>0</v>
      </c>
      <c r="T14" s="144">
        <f t="shared" si="5"/>
        <v>0</v>
      </c>
      <c r="U14" s="220"/>
      <c r="V14" s="144"/>
      <c r="W14" s="149"/>
    </row>
    <row r="15" spans="1:23" s="146" customFormat="1" ht="31.5" hidden="1" x14ac:dyDescent="0.25">
      <c r="A15" s="136">
        <v>7</v>
      </c>
      <c r="B15" s="158" t="s">
        <v>195</v>
      </c>
      <c r="C15" s="158" t="s">
        <v>802</v>
      </c>
      <c r="D15" s="140"/>
      <c r="E15" s="141"/>
      <c r="F15" s="141">
        <v>0</v>
      </c>
      <c r="G15" s="139"/>
      <c r="H15" s="139"/>
      <c r="I15" s="139">
        <v>0</v>
      </c>
      <c r="J15" s="163"/>
      <c r="K15" s="142"/>
      <c r="L15" s="142"/>
      <c r="M15" s="142">
        <v>0</v>
      </c>
      <c r="N15" s="171"/>
      <c r="O15" s="220">
        <f t="shared" si="0"/>
        <v>0</v>
      </c>
      <c r="P15" s="143">
        <f t="shared" si="1"/>
        <v>0</v>
      </c>
      <c r="Q15" s="144">
        <f t="shared" si="2"/>
        <v>0</v>
      </c>
      <c r="R15" s="145">
        <f t="shared" si="3"/>
        <v>0</v>
      </c>
      <c r="S15" s="143">
        <f t="shared" si="4"/>
        <v>0</v>
      </c>
      <c r="T15" s="144">
        <f t="shared" si="5"/>
        <v>0</v>
      </c>
      <c r="U15" s="220"/>
      <c r="V15" s="144"/>
      <c r="W15" s="173"/>
    </row>
    <row r="16" spans="1:23" ht="31.5" hidden="1" x14ac:dyDescent="0.25">
      <c r="A16" s="136">
        <v>8</v>
      </c>
      <c r="B16" s="158" t="s">
        <v>444</v>
      </c>
      <c r="C16" s="158" t="s">
        <v>802</v>
      </c>
      <c r="D16" s="140"/>
      <c r="E16" s="141"/>
      <c r="F16" s="141">
        <v>0</v>
      </c>
      <c r="G16" s="139"/>
      <c r="H16" s="139"/>
      <c r="I16" s="139">
        <v>0</v>
      </c>
      <c r="J16" s="163"/>
      <c r="K16" s="142"/>
      <c r="L16" s="142"/>
      <c r="M16" s="142">
        <v>0</v>
      </c>
      <c r="N16" s="171"/>
      <c r="O16" s="220">
        <f t="shared" si="0"/>
        <v>0</v>
      </c>
      <c r="P16" s="143">
        <f t="shared" si="1"/>
        <v>0</v>
      </c>
      <c r="Q16" s="144">
        <f t="shared" si="2"/>
        <v>0</v>
      </c>
      <c r="R16" s="145">
        <f t="shared" si="3"/>
        <v>0</v>
      </c>
      <c r="S16" s="143">
        <f t="shared" si="4"/>
        <v>0</v>
      </c>
      <c r="T16" s="144">
        <f t="shared" si="5"/>
        <v>0</v>
      </c>
      <c r="U16" s="220"/>
      <c r="V16" s="144"/>
      <c r="W16" s="173"/>
    </row>
    <row r="17" spans="1:23" ht="31.5" hidden="1" x14ac:dyDescent="0.25">
      <c r="A17" s="136">
        <v>9</v>
      </c>
      <c r="B17" s="158" t="s">
        <v>193</v>
      </c>
      <c r="C17" s="158" t="s">
        <v>805</v>
      </c>
      <c r="D17" s="140"/>
      <c r="E17" s="141"/>
      <c r="F17" s="141">
        <v>0</v>
      </c>
      <c r="G17" s="139"/>
      <c r="H17" s="139"/>
      <c r="I17" s="139">
        <v>0</v>
      </c>
      <c r="J17" s="163"/>
      <c r="K17" s="142"/>
      <c r="L17" s="142"/>
      <c r="M17" s="142">
        <v>0</v>
      </c>
      <c r="N17" s="171"/>
      <c r="O17" s="220">
        <f t="shared" si="0"/>
        <v>0</v>
      </c>
      <c r="P17" s="143">
        <f t="shared" si="1"/>
        <v>0</v>
      </c>
      <c r="Q17" s="144">
        <f t="shared" si="2"/>
        <v>0</v>
      </c>
      <c r="R17" s="145">
        <f t="shared" si="3"/>
        <v>0</v>
      </c>
      <c r="S17" s="143">
        <f t="shared" si="4"/>
        <v>0</v>
      </c>
      <c r="T17" s="144">
        <f t="shared" si="5"/>
        <v>0</v>
      </c>
      <c r="U17" s="220"/>
      <c r="V17" s="144"/>
      <c r="W17" s="173"/>
    </row>
    <row r="18" spans="1:23" ht="31.5" hidden="1" x14ac:dyDescent="0.25">
      <c r="A18" s="136">
        <v>10</v>
      </c>
      <c r="B18" s="158" t="s">
        <v>806</v>
      </c>
      <c r="C18" s="158" t="s">
        <v>805</v>
      </c>
      <c r="D18" s="140"/>
      <c r="E18" s="141"/>
      <c r="F18" s="141">
        <v>0</v>
      </c>
      <c r="G18" s="139"/>
      <c r="H18" s="139"/>
      <c r="I18" s="139">
        <v>0</v>
      </c>
      <c r="J18" s="163"/>
      <c r="K18" s="142"/>
      <c r="L18" s="142"/>
      <c r="M18" s="142">
        <v>0</v>
      </c>
      <c r="N18" s="171"/>
      <c r="O18" s="220">
        <f t="shared" si="0"/>
        <v>0</v>
      </c>
      <c r="P18" s="143">
        <f t="shared" si="1"/>
        <v>0</v>
      </c>
      <c r="Q18" s="144">
        <f t="shared" si="2"/>
        <v>0</v>
      </c>
      <c r="R18" s="145">
        <f t="shared" si="3"/>
        <v>0</v>
      </c>
      <c r="S18" s="143">
        <f t="shared" si="4"/>
        <v>0</v>
      </c>
      <c r="T18" s="144">
        <f t="shared" si="5"/>
        <v>0</v>
      </c>
      <c r="U18" s="220"/>
      <c r="V18" s="144"/>
      <c r="W18" s="173"/>
    </row>
    <row r="19" spans="1:23" ht="31.5" hidden="1" x14ac:dyDescent="0.25">
      <c r="A19" s="136">
        <v>11</v>
      </c>
      <c r="B19" s="158" t="s">
        <v>807</v>
      </c>
      <c r="C19" s="158" t="s">
        <v>805</v>
      </c>
      <c r="D19" s="140"/>
      <c r="E19" s="141"/>
      <c r="F19" s="141">
        <v>0</v>
      </c>
      <c r="G19" s="139"/>
      <c r="H19" s="139"/>
      <c r="I19" s="139">
        <v>0</v>
      </c>
      <c r="J19" s="163"/>
      <c r="K19" s="142"/>
      <c r="L19" s="142"/>
      <c r="M19" s="142">
        <v>0</v>
      </c>
      <c r="N19" s="171"/>
      <c r="O19" s="220">
        <f t="shared" si="0"/>
        <v>0</v>
      </c>
      <c r="P19" s="143">
        <f t="shared" si="1"/>
        <v>0</v>
      </c>
      <c r="Q19" s="144">
        <f t="shared" si="2"/>
        <v>0</v>
      </c>
      <c r="R19" s="145">
        <f t="shared" si="3"/>
        <v>0</v>
      </c>
      <c r="S19" s="143">
        <f t="shared" si="4"/>
        <v>0</v>
      </c>
      <c r="T19" s="144">
        <f t="shared" si="5"/>
        <v>0</v>
      </c>
      <c r="U19" s="220"/>
      <c r="V19" s="144"/>
      <c r="W19" s="173"/>
    </row>
    <row r="20" spans="1:23" ht="31.5" hidden="1" x14ac:dyDescent="0.25">
      <c r="A20" s="136">
        <v>12</v>
      </c>
      <c r="B20" s="158" t="s">
        <v>670</v>
      </c>
      <c r="C20" s="158" t="s">
        <v>805</v>
      </c>
      <c r="D20" s="140"/>
      <c r="E20" s="141"/>
      <c r="F20" s="141">
        <v>0</v>
      </c>
      <c r="G20" s="139"/>
      <c r="H20" s="139"/>
      <c r="I20" s="139">
        <v>0</v>
      </c>
      <c r="J20" s="163"/>
      <c r="K20" s="142"/>
      <c r="L20" s="142"/>
      <c r="M20" s="142">
        <v>0</v>
      </c>
      <c r="N20" s="171"/>
      <c r="O20" s="220">
        <f t="shared" si="0"/>
        <v>0</v>
      </c>
      <c r="P20" s="143">
        <f t="shared" si="1"/>
        <v>0</v>
      </c>
      <c r="Q20" s="144">
        <f t="shared" si="2"/>
        <v>0</v>
      </c>
      <c r="R20" s="145">
        <f t="shared" si="3"/>
        <v>0</v>
      </c>
      <c r="S20" s="143">
        <f t="shared" si="4"/>
        <v>0</v>
      </c>
      <c r="T20" s="144">
        <f t="shared" si="5"/>
        <v>0</v>
      </c>
      <c r="U20" s="220"/>
      <c r="V20" s="144"/>
      <c r="W20" s="173"/>
    </row>
    <row r="21" spans="1:23" ht="31.5" hidden="1" x14ac:dyDescent="0.25">
      <c r="A21" s="136">
        <v>13</v>
      </c>
      <c r="B21" s="158" t="s">
        <v>444</v>
      </c>
      <c r="C21" s="158" t="s">
        <v>805</v>
      </c>
      <c r="D21" s="140"/>
      <c r="E21" s="141"/>
      <c r="F21" s="141">
        <v>0</v>
      </c>
      <c r="G21" s="139"/>
      <c r="H21" s="139"/>
      <c r="I21" s="139">
        <v>0</v>
      </c>
      <c r="J21" s="163"/>
      <c r="K21" s="142"/>
      <c r="L21" s="142"/>
      <c r="M21" s="142">
        <v>0</v>
      </c>
      <c r="N21" s="171"/>
      <c r="O21" s="220">
        <f t="shared" si="0"/>
        <v>0</v>
      </c>
      <c r="P21" s="143">
        <f t="shared" si="1"/>
        <v>0</v>
      </c>
      <c r="Q21" s="144">
        <f t="shared" si="2"/>
        <v>0</v>
      </c>
      <c r="R21" s="145">
        <f t="shared" si="3"/>
        <v>0</v>
      </c>
      <c r="S21" s="143">
        <f t="shared" si="4"/>
        <v>0</v>
      </c>
      <c r="T21" s="144">
        <f t="shared" si="5"/>
        <v>0</v>
      </c>
      <c r="U21" s="220"/>
      <c r="V21" s="144"/>
      <c r="W21" s="173"/>
    </row>
    <row r="22" spans="1:23" ht="31.5" hidden="1" x14ac:dyDescent="0.25">
      <c r="A22" s="136">
        <v>14</v>
      </c>
      <c r="B22" s="158" t="s">
        <v>176</v>
      </c>
      <c r="C22" s="158" t="s">
        <v>656</v>
      </c>
      <c r="D22" s="140"/>
      <c r="E22" s="141"/>
      <c r="F22" s="141">
        <v>0</v>
      </c>
      <c r="G22" s="139"/>
      <c r="H22" s="139"/>
      <c r="I22" s="139">
        <v>0</v>
      </c>
      <c r="J22" s="163"/>
      <c r="K22" s="142"/>
      <c r="L22" s="142"/>
      <c r="M22" s="142">
        <v>0</v>
      </c>
      <c r="N22" s="171"/>
      <c r="O22" s="220">
        <f t="shared" si="0"/>
        <v>0</v>
      </c>
      <c r="P22" s="143">
        <f t="shared" si="1"/>
        <v>0</v>
      </c>
      <c r="Q22" s="144">
        <f t="shared" si="2"/>
        <v>0</v>
      </c>
      <c r="R22" s="145">
        <f t="shared" si="3"/>
        <v>0</v>
      </c>
      <c r="S22" s="143">
        <f t="shared" si="4"/>
        <v>0</v>
      </c>
      <c r="T22" s="144">
        <f t="shared" si="5"/>
        <v>0</v>
      </c>
      <c r="U22" s="220"/>
      <c r="V22" s="144"/>
      <c r="W22" s="173"/>
    </row>
    <row r="23" spans="1:23" ht="31.5" hidden="1" x14ac:dyDescent="0.25">
      <c r="A23" s="136">
        <v>15</v>
      </c>
      <c r="B23" s="158" t="s">
        <v>657</v>
      </c>
      <c r="C23" s="158" t="s">
        <v>656</v>
      </c>
      <c r="D23" s="140"/>
      <c r="E23" s="141"/>
      <c r="F23" s="141">
        <v>0</v>
      </c>
      <c r="G23" s="139"/>
      <c r="H23" s="139"/>
      <c r="I23" s="139">
        <v>0</v>
      </c>
      <c r="J23" s="163"/>
      <c r="K23" s="142"/>
      <c r="L23" s="142"/>
      <c r="M23" s="142">
        <v>0</v>
      </c>
      <c r="N23" s="171"/>
      <c r="O23" s="220">
        <f t="shared" si="0"/>
        <v>0</v>
      </c>
      <c r="P23" s="143">
        <f t="shared" si="1"/>
        <v>0</v>
      </c>
      <c r="Q23" s="144">
        <f t="shared" si="2"/>
        <v>0</v>
      </c>
      <c r="R23" s="145">
        <f t="shared" si="3"/>
        <v>0</v>
      </c>
      <c r="S23" s="143">
        <f t="shared" si="4"/>
        <v>0</v>
      </c>
      <c r="T23" s="144">
        <f t="shared" si="5"/>
        <v>0</v>
      </c>
      <c r="U23" s="220"/>
      <c r="V23" s="144"/>
      <c r="W23" s="173"/>
    </row>
    <row r="24" spans="1:23" ht="31.5" hidden="1" x14ac:dyDescent="0.25">
      <c r="A24" s="136">
        <v>16</v>
      </c>
      <c r="B24" s="158" t="s">
        <v>658</v>
      </c>
      <c r="C24" s="158" t="s">
        <v>656</v>
      </c>
      <c r="D24" s="140"/>
      <c r="E24" s="141"/>
      <c r="F24" s="141">
        <v>0</v>
      </c>
      <c r="G24" s="139"/>
      <c r="H24" s="139"/>
      <c r="I24" s="139">
        <v>0</v>
      </c>
      <c r="J24" s="163"/>
      <c r="K24" s="142"/>
      <c r="L24" s="142"/>
      <c r="M24" s="142">
        <v>0</v>
      </c>
      <c r="N24" s="171"/>
      <c r="O24" s="220">
        <f t="shared" si="0"/>
        <v>0</v>
      </c>
      <c r="P24" s="143">
        <f t="shared" si="1"/>
        <v>0</v>
      </c>
      <c r="Q24" s="144">
        <f t="shared" si="2"/>
        <v>0</v>
      </c>
      <c r="R24" s="145">
        <f t="shared" si="3"/>
        <v>0</v>
      </c>
      <c r="S24" s="143">
        <f t="shared" si="4"/>
        <v>0</v>
      </c>
      <c r="T24" s="144">
        <f t="shared" si="5"/>
        <v>0</v>
      </c>
      <c r="U24" s="220"/>
      <c r="V24" s="144"/>
      <c r="W24" s="173"/>
    </row>
    <row r="25" spans="1:23" ht="47.25" hidden="1" x14ac:dyDescent="0.25">
      <c r="A25" s="136">
        <v>17</v>
      </c>
      <c r="B25" s="158" t="s">
        <v>659</v>
      </c>
      <c r="C25" s="158" t="s">
        <v>656</v>
      </c>
      <c r="D25" s="140"/>
      <c r="E25" s="141"/>
      <c r="F25" s="141">
        <v>0</v>
      </c>
      <c r="G25" s="139"/>
      <c r="H25" s="139"/>
      <c r="I25" s="139">
        <v>0</v>
      </c>
      <c r="J25" s="163"/>
      <c r="K25" s="142"/>
      <c r="L25" s="142"/>
      <c r="M25" s="142">
        <v>0</v>
      </c>
      <c r="N25" s="171"/>
      <c r="O25" s="220">
        <f t="shared" si="0"/>
        <v>0</v>
      </c>
      <c r="P25" s="143">
        <f t="shared" si="1"/>
        <v>0</v>
      </c>
      <c r="Q25" s="144">
        <f t="shared" si="2"/>
        <v>0</v>
      </c>
      <c r="R25" s="145">
        <f t="shared" si="3"/>
        <v>0</v>
      </c>
      <c r="S25" s="143">
        <f t="shared" si="4"/>
        <v>0</v>
      </c>
      <c r="T25" s="144">
        <f t="shared" si="5"/>
        <v>0</v>
      </c>
      <c r="U25" s="220"/>
      <c r="V25" s="144"/>
      <c r="W25" s="173"/>
    </row>
    <row r="26" spans="1:23" ht="31.5" hidden="1" x14ac:dyDescent="0.25">
      <c r="A26" s="136">
        <v>18</v>
      </c>
      <c r="B26" s="158" t="s">
        <v>660</v>
      </c>
      <c r="C26" s="158" t="s">
        <v>656</v>
      </c>
      <c r="D26" s="140"/>
      <c r="E26" s="141"/>
      <c r="F26" s="141">
        <v>0</v>
      </c>
      <c r="G26" s="139"/>
      <c r="H26" s="139"/>
      <c r="I26" s="139">
        <v>0</v>
      </c>
      <c r="J26" s="163"/>
      <c r="K26" s="142"/>
      <c r="L26" s="142"/>
      <c r="M26" s="142">
        <v>0</v>
      </c>
      <c r="N26" s="171"/>
      <c r="O26" s="220">
        <f t="shared" si="0"/>
        <v>0</v>
      </c>
      <c r="P26" s="143">
        <f t="shared" si="1"/>
        <v>0</v>
      </c>
      <c r="Q26" s="144">
        <f t="shared" si="2"/>
        <v>0</v>
      </c>
      <c r="R26" s="145">
        <f t="shared" si="3"/>
        <v>0</v>
      </c>
      <c r="S26" s="143">
        <f t="shared" si="4"/>
        <v>0</v>
      </c>
      <c r="T26" s="144">
        <f t="shared" si="5"/>
        <v>0</v>
      </c>
      <c r="U26" s="220"/>
      <c r="V26" s="144"/>
      <c r="W26" s="173"/>
    </row>
    <row r="27" spans="1:23" ht="31.5" hidden="1" x14ac:dyDescent="0.25">
      <c r="A27" s="136">
        <v>19</v>
      </c>
      <c r="B27" s="158" t="s">
        <v>661</v>
      </c>
      <c r="C27" s="158" t="s">
        <v>656</v>
      </c>
      <c r="D27" s="140"/>
      <c r="E27" s="141"/>
      <c r="F27" s="141">
        <v>0</v>
      </c>
      <c r="G27" s="139"/>
      <c r="H27" s="139"/>
      <c r="I27" s="139">
        <v>0</v>
      </c>
      <c r="J27" s="163"/>
      <c r="K27" s="142"/>
      <c r="L27" s="142"/>
      <c r="M27" s="142">
        <v>0</v>
      </c>
      <c r="N27" s="171"/>
      <c r="O27" s="220">
        <f t="shared" si="0"/>
        <v>0</v>
      </c>
      <c r="P27" s="143">
        <f t="shared" si="1"/>
        <v>0</v>
      </c>
      <c r="Q27" s="144">
        <f t="shared" si="2"/>
        <v>0</v>
      </c>
      <c r="R27" s="145">
        <f t="shared" si="3"/>
        <v>0</v>
      </c>
      <c r="S27" s="143">
        <f t="shared" si="4"/>
        <v>0</v>
      </c>
      <c r="T27" s="144">
        <f t="shared" si="5"/>
        <v>0</v>
      </c>
      <c r="U27" s="220"/>
      <c r="V27" s="144"/>
      <c r="W27" s="173"/>
    </row>
    <row r="28" spans="1:23" ht="47.25" hidden="1" x14ac:dyDescent="0.25">
      <c r="A28" s="136">
        <v>20</v>
      </c>
      <c r="B28" s="158" t="s">
        <v>808</v>
      </c>
      <c r="C28" s="158" t="s">
        <v>656</v>
      </c>
      <c r="D28" s="140"/>
      <c r="E28" s="141"/>
      <c r="F28" s="141">
        <v>0</v>
      </c>
      <c r="G28" s="139"/>
      <c r="H28" s="139"/>
      <c r="I28" s="139">
        <v>0</v>
      </c>
      <c r="J28" s="163"/>
      <c r="K28" s="142"/>
      <c r="L28" s="142"/>
      <c r="M28" s="142">
        <v>0</v>
      </c>
      <c r="N28" s="171"/>
      <c r="O28" s="220">
        <f t="shared" si="0"/>
        <v>0</v>
      </c>
      <c r="P28" s="143">
        <f t="shared" si="1"/>
        <v>0</v>
      </c>
      <c r="Q28" s="144">
        <f t="shared" si="2"/>
        <v>0</v>
      </c>
      <c r="R28" s="145">
        <f t="shared" si="3"/>
        <v>0</v>
      </c>
      <c r="S28" s="143">
        <f t="shared" si="4"/>
        <v>0</v>
      </c>
      <c r="T28" s="144">
        <f t="shared" si="5"/>
        <v>0</v>
      </c>
      <c r="U28" s="220"/>
      <c r="V28" s="144"/>
      <c r="W28" s="173"/>
    </row>
    <row r="29" spans="1:23" ht="31.5" hidden="1" x14ac:dyDescent="0.25">
      <c r="A29" s="136">
        <v>21</v>
      </c>
      <c r="B29" s="158" t="s">
        <v>662</v>
      </c>
      <c r="C29" s="158" t="s">
        <v>656</v>
      </c>
      <c r="D29" s="140"/>
      <c r="E29" s="141"/>
      <c r="F29" s="141">
        <v>0</v>
      </c>
      <c r="G29" s="139"/>
      <c r="H29" s="139"/>
      <c r="I29" s="139">
        <v>0</v>
      </c>
      <c r="J29" s="163"/>
      <c r="K29" s="142"/>
      <c r="L29" s="142"/>
      <c r="M29" s="142">
        <v>0</v>
      </c>
      <c r="N29" s="171"/>
      <c r="O29" s="220">
        <f t="shared" si="0"/>
        <v>0</v>
      </c>
      <c r="P29" s="143">
        <f t="shared" si="1"/>
        <v>0</v>
      </c>
      <c r="Q29" s="144">
        <f t="shared" si="2"/>
        <v>0</v>
      </c>
      <c r="R29" s="145">
        <f t="shared" si="3"/>
        <v>0</v>
      </c>
      <c r="S29" s="143">
        <f t="shared" si="4"/>
        <v>0</v>
      </c>
      <c r="T29" s="144">
        <f t="shared" si="5"/>
        <v>0</v>
      </c>
      <c r="U29" s="220"/>
      <c r="V29" s="144"/>
      <c r="W29" s="173"/>
    </row>
    <row r="30" spans="1:23" hidden="1" x14ac:dyDescent="0.25">
      <c r="A30" s="136">
        <v>22</v>
      </c>
      <c r="B30" s="158" t="s">
        <v>2</v>
      </c>
      <c r="C30" s="158" t="s">
        <v>656</v>
      </c>
      <c r="D30" s="140"/>
      <c r="E30" s="141"/>
      <c r="F30" s="141">
        <v>0</v>
      </c>
      <c r="G30" s="139"/>
      <c r="H30" s="139"/>
      <c r="I30" s="139">
        <v>0</v>
      </c>
      <c r="J30" s="163"/>
      <c r="K30" s="142"/>
      <c r="L30" s="142"/>
      <c r="M30" s="142">
        <v>0</v>
      </c>
      <c r="N30" s="171"/>
      <c r="O30" s="220">
        <f t="shared" si="0"/>
        <v>0</v>
      </c>
      <c r="P30" s="143">
        <f t="shared" si="1"/>
        <v>0</v>
      </c>
      <c r="Q30" s="144">
        <f t="shared" si="2"/>
        <v>0</v>
      </c>
      <c r="R30" s="145">
        <f t="shared" si="3"/>
        <v>0</v>
      </c>
      <c r="S30" s="143">
        <f t="shared" si="4"/>
        <v>0</v>
      </c>
      <c r="T30" s="144">
        <f t="shared" si="5"/>
        <v>0</v>
      </c>
      <c r="U30" s="220"/>
      <c r="V30" s="144"/>
      <c r="W30" s="173"/>
    </row>
    <row r="31" spans="1:23" ht="31.5" hidden="1" x14ac:dyDescent="0.25">
      <c r="A31" s="136">
        <v>23</v>
      </c>
      <c r="B31" s="158" t="s">
        <v>118</v>
      </c>
      <c r="C31" s="158" t="s">
        <v>656</v>
      </c>
      <c r="D31" s="140"/>
      <c r="E31" s="141"/>
      <c r="F31" s="141">
        <v>0</v>
      </c>
      <c r="G31" s="139"/>
      <c r="H31" s="139"/>
      <c r="I31" s="139">
        <v>0</v>
      </c>
      <c r="J31" s="163"/>
      <c r="K31" s="142"/>
      <c r="L31" s="142"/>
      <c r="M31" s="142">
        <v>0</v>
      </c>
      <c r="N31" s="171"/>
      <c r="O31" s="220">
        <f t="shared" si="0"/>
        <v>0</v>
      </c>
      <c r="P31" s="143">
        <f t="shared" si="1"/>
        <v>0</v>
      </c>
      <c r="Q31" s="144">
        <f t="shared" si="2"/>
        <v>0</v>
      </c>
      <c r="R31" s="145">
        <f t="shared" si="3"/>
        <v>0</v>
      </c>
      <c r="S31" s="143">
        <f t="shared" si="4"/>
        <v>0</v>
      </c>
      <c r="T31" s="144">
        <f t="shared" si="5"/>
        <v>0</v>
      </c>
      <c r="U31" s="220"/>
      <c r="V31" s="144"/>
      <c r="W31" s="173"/>
    </row>
    <row r="32" spans="1:23" ht="31.5" hidden="1" x14ac:dyDescent="0.25">
      <c r="A32" s="136">
        <v>24</v>
      </c>
      <c r="B32" s="158" t="s">
        <v>115</v>
      </c>
      <c r="C32" s="158" t="s">
        <v>656</v>
      </c>
      <c r="D32" s="140"/>
      <c r="E32" s="141"/>
      <c r="F32" s="141">
        <v>0</v>
      </c>
      <c r="G32" s="139"/>
      <c r="H32" s="139"/>
      <c r="I32" s="139">
        <v>0</v>
      </c>
      <c r="J32" s="163"/>
      <c r="K32" s="142"/>
      <c r="L32" s="142"/>
      <c r="M32" s="142">
        <v>0</v>
      </c>
      <c r="N32" s="171"/>
      <c r="O32" s="220">
        <f t="shared" si="0"/>
        <v>0</v>
      </c>
      <c r="P32" s="143">
        <f t="shared" si="1"/>
        <v>0</v>
      </c>
      <c r="Q32" s="144">
        <f t="shared" si="2"/>
        <v>0</v>
      </c>
      <c r="R32" s="145">
        <f t="shared" si="3"/>
        <v>0</v>
      </c>
      <c r="S32" s="143">
        <f t="shared" si="4"/>
        <v>0</v>
      </c>
      <c r="T32" s="144">
        <f t="shared" si="5"/>
        <v>0</v>
      </c>
      <c r="U32" s="220"/>
      <c r="V32" s="144"/>
      <c r="W32" s="173"/>
    </row>
    <row r="33" spans="1:23" ht="31.5" hidden="1" x14ac:dyDescent="0.25">
      <c r="A33" s="136">
        <v>25</v>
      </c>
      <c r="B33" s="158" t="s">
        <v>117</v>
      </c>
      <c r="C33" s="158" t="s">
        <v>656</v>
      </c>
      <c r="D33" s="140"/>
      <c r="E33" s="141"/>
      <c r="F33" s="141">
        <v>0</v>
      </c>
      <c r="G33" s="139"/>
      <c r="H33" s="139"/>
      <c r="I33" s="139">
        <v>0</v>
      </c>
      <c r="J33" s="163"/>
      <c r="K33" s="142"/>
      <c r="L33" s="142"/>
      <c r="M33" s="142">
        <v>0</v>
      </c>
      <c r="N33" s="171"/>
      <c r="O33" s="220">
        <f t="shared" si="0"/>
        <v>0</v>
      </c>
      <c r="P33" s="143">
        <f t="shared" si="1"/>
        <v>0</v>
      </c>
      <c r="Q33" s="144">
        <f t="shared" si="2"/>
        <v>0</v>
      </c>
      <c r="R33" s="145">
        <f t="shared" si="3"/>
        <v>0</v>
      </c>
      <c r="S33" s="143">
        <f t="shared" si="4"/>
        <v>0</v>
      </c>
      <c r="T33" s="144">
        <f t="shared" si="5"/>
        <v>0</v>
      </c>
      <c r="U33" s="220"/>
      <c r="V33" s="144"/>
      <c r="W33" s="173"/>
    </row>
    <row r="34" spans="1:23" ht="31.5" hidden="1" x14ac:dyDescent="0.25">
      <c r="A34" s="136">
        <v>26</v>
      </c>
      <c r="B34" s="158" t="s">
        <v>199</v>
      </c>
      <c r="C34" s="158" t="s">
        <v>656</v>
      </c>
      <c r="D34" s="140"/>
      <c r="E34" s="141"/>
      <c r="F34" s="141">
        <v>0</v>
      </c>
      <c r="G34" s="139"/>
      <c r="H34" s="139"/>
      <c r="I34" s="139">
        <v>0</v>
      </c>
      <c r="J34" s="163"/>
      <c r="K34" s="142"/>
      <c r="L34" s="142"/>
      <c r="M34" s="142">
        <v>0</v>
      </c>
      <c r="N34" s="171"/>
      <c r="O34" s="220">
        <f t="shared" si="0"/>
        <v>0</v>
      </c>
      <c r="P34" s="143">
        <f t="shared" si="1"/>
        <v>0</v>
      </c>
      <c r="Q34" s="144">
        <f t="shared" si="2"/>
        <v>0</v>
      </c>
      <c r="R34" s="145">
        <f t="shared" si="3"/>
        <v>0</v>
      </c>
      <c r="S34" s="143">
        <f t="shared" si="4"/>
        <v>0</v>
      </c>
      <c r="T34" s="144">
        <f t="shared" si="5"/>
        <v>0</v>
      </c>
      <c r="U34" s="220"/>
      <c r="V34" s="144"/>
      <c r="W34" s="173"/>
    </row>
    <row r="35" spans="1:23" ht="31.5" hidden="1" x14ac:dyDescent="0.25">
      <c r="A35" s="136">
        <v>27</v>
      </c>
      <c r="B35" s="158" t="s">
        <v>663</v>
      </c>
      <c r="C35" s="158" t="s">
        <v>656</v>
      </c>
      <c r="D35" s="140"/>
      <c r="E35" s="141"/>
      <c r="F35" s="141">
        <v>0</v>
      </c>
      <c r="G35" s="139"/>
      <c r="H35" s="139"/>
      <c r="I35" s="139">
        <v>0</v>
      </c>
      <c r="J35" s="163"/>
      <c r="K35" s="142"/>
      <c r="L35" s="142"/>
      <c r="M35" s="142">
        <v>0</v>
      </c>
      <c r="N35" s="171"/>
      <c r="O35" s="220">
        <f t="shared" si="0"/>
        <v>0</v>
      </c>
      <c r="P35" s="143">
        <f t="shared" si="1"/>
        <v>0</v>
      </c>
      <c r="Q35" s="144">
        <f t="shared" si="2"/>
        <v>0</v>
      </c>
      <c r="R35" s="145">
        <f t="shared" si="3"/>
        <v>0</v>
      </c>
      <c r="S35" s="143">
        <f t="shared" si="4"/>
        <v>0</v>
      </c>
      <c r="T35" s="144">
        <f t="shared" si="5"/>
        <v>0</v>
      </c>
      <c r="U35" s="220"/>
      <c r="V35" s="144"/>
      <c r="W35" s="173"/>
    </row>
    <row r="36" spans="1:23" ht="31.5" hidden="1" x14ac:dyDescent="0.25">
      <c r="A36" s="136">
        <v>28</v>
      </c>
      <c r="B36" s="158" t="s">
        <v>116</v>
      </c>
      <c r="C36" s="158" t="s">
        <v>656</v>
      </c>
      <c r="D36" s="140"/>
      <c r="E36" s="141"/>
      <c r="F36" s="141">
        <v>0</v>
      </c>
      <c r="G36" s="139"/>
      <c r="H36" s="139"/>
      <c r="I36" s="139">
        <v>0</v>
      </c>
      <c r="J36" s="163"/>
      <c r="K36" s="142"/>
      <c r="L36" s="142"/>
      <c r="M36" s="142">
        <v>0</v>
      </c>
      <c r="N36" s="171"/>
      <c r="O36" s="220">
        <f t="shared" si="0"/>
        <v>0</v>
      </c>
      <c r="P36" s="143">
        <f t="shared" si="1"/>
        <v>0</v>
      </c>
      <c r="Q36" s="144">
        <f t="shared" si="2"/>
        <v>0</v>
      </c>
      <c r="R36" s="145">
        <f t="shared" si="3"/>
        <v>0</v>
      </c>
      <c r="S36" s="143">
        <f t="shared" si="4"/>
        <v>0</v>
      </c>
      <c r="T36" s="144">
        <f t="shared" si="5"/>
        <v>0</v>
      </c>
      <c r="U36" s="220"/>
      <c r="V36" s="144"/>
      <c r="W36" s="173"/>
    </row>
    <row r="37" spans="1:23" ht="31.5" hidden="1" x14ac:dyDescent="0.25">
      <c r="A37" s="136">
        <v>29</v>
      </c>
      <c r="B37" s="158" t="s">
        <v>126</v>
      </c>
      <c r="C37" s="158" t="s">
        <v>656</v>
      </c>
      <c r="D37" s="140"/>
      <c r="E37" s="141"/>
      <c r="F37" s="141">
        <v>0</v>
      </c>
      <c r="G37" s="139"/>
      <c r="H37" s="139"/>
      <c r="I37" s="139">
        <v>0</v>
      </c>
      <c r="J37" s="163"/>
      <c r="K37" s="142"/>
      <c r="L37" s="142"/>
      <c r="M37" s="142">
        <v>0</v>
      </c>
      <c r="N37" s="171"/>
      <c r="O37" s="220">
        <f t="shared" si="0"/>
        <v>0</v>
      </c>
      <c r="P37" s="143">
        <f t="shared" si="1"/>
        <v>0</v>
      </c>
      <c r="Q37" s="144">
        <f t="shared" si="2"/>
        <v>0</v>
      </c>
      <c r="R37" s="145">
        <f t="shared" si="3"/>
        <v>0</v>
      </c>
      <c r="S37" s="143">
        <f t="shared" si="4"/>
        <v>0</v>
      </c>
      <c r="T37" s="144">
        <f t="shared" si="5"/>
        <v>0</v>
      </c>
      <c r="U37" s="220"/>
      <c r="V37" s="144"/>
      <c r="W37" s="173"/>
    </row>
    <row r="38" spans="1:23" ht="31.5" hidden="1" x14ac:dyDescent="0.25">
      <c r="A38" s="136">
        <v>30</v>
      </c>
      <c r="B38" s="158" t="s">
        <v>88</v>
      </c>
      <c r="C38" s="158" t="s">
        <v>656</v>
      </c>
      <c r="D38" s="140"/>
      <c r="E38" s="141"/>
      <c r="F38" s="141">
        <v>0</v>
      </c>
      <c r="G38" s="139"/>
      <c r="H38" s="139"/>
      <c r="I38" s="139">
        <v>0</v>
      </c>
      <c r="J38" s="163"/>
      <c r="K38" s="142"/>
      <c r="L38" s="142"/>
      <c r="M38" s="142">
        <v>0</v>
      </c>
      <c r="N38" s="171"/>
      <c r="O38" s="220">
        <f t="shared" si="0"/>
        <v>0</v>
      </c>
      <c r="P38" s="143">
        <f t="shared" si="1"/>
        <v>0</v>
      </c>
      <c r="Q38" s="144">
        <f t="shared" si="2"/>
        <v>0</v>
      </c>
      <c r="R38" s="145">
        <f t="shared" si="3"/>
        <v>0</v>
      </c>
      <c r="S38" s="143">
        <f t="shared" si="4"/>
        <v>0</v>
      </c>
      <c r="T38" s="144">
        <f t="shared" si="5"/>
        <v>0</v>
      </c>
      <c r="U38" s="220"/>
      <c r="V38" s="144"/>
      <c r="W38" s="173"/>
    </row>
    <row r="39" spans="1:23" ht="31.5" hidden="1" x14ac:dyDescent="0.25">
      <c r="A39" s="136">
        <v>31</v>
      </c>
      <c r="B39" s="158" t="s">
        <v>664</v>
      </c>
      <c r="C39" s="158" t="s">
        <v>656</v>
      </c>
      <c r="D39" s="140"/>
      <c r="E39" s="141"/>
      <c r="F39" s="141">
        <v>0</v>
      </c>
      <c r="G39" s="139"/>
      <c r="H39" s="139"/>
      <c r="I39" s="139">
        <v>0</v>
      </c>
      <c r="J39" s="163"/>
      <c r="K39" s="142"/>
      <c r="L39" s="142"/>
      <c r="M39" s="142">
        <v>0</v>
      </c>
      <c r="N39" s="171"/>
      <c r="O39" s="220">
        <f t="shared" si="0"/>
        <v>0</v>
      </c>
      <c r="P39" s="143">
        <f t="shared" si="1"/>
        <v>0</v>
      </c>
      <c r="Q39" s="144">
        <f t="shared" si="2"/>
        <v>0</v>
      </c>
      <c r="R39" s="145">
        <f t="shared" si="3"/>
        <v>0</v>
      </c>
      <c r="S39" s="143">
        <f t="shared" si="4"/>
        <v>0</v>
      </c>
      <c r="T39" s="144">
        <f t="shared" si="5"/>
        <v>0</v>
      </c>
      <c r="U39" s="220"/>
      <c r="V39" s="144"/>
      <c r="W39" s="173"/>
    </row>
    <row r="40" spans="1:23" ht="31.5" hidden="1" x14ac:dyDescent="0.25">
      <c r="A40" s="136">
        <v>32</v>
      </c>
      <c r="B40" s="158" t="s">
        <v>133</v>
      </c>
      <c r="C40" s="158" t="s">
        <v>656</v>
      </c>
      <c r="D40" s="140"/>
      <c r="E40" s="141"/>
      <c r="F40" s="141">
        <v>0</v>
      </c>
      <c r="G40" s="139"/>
      <c r="H40" s="139"/>
      <c r="I40" s="139">
        <v>0</v>
      </c>
      <c r="J40" s="163"/>
      <c r="K40" s="142"/>
      <c r="L40" s="142"/>
      <c r="M40" s="142">
        <v>0</v>
      </c>
      <c r="N40" s="171"/>
      <c r="O40" s="220">
        <f t="shared" si="0"/>
        <v>0</v>
      </c>
      <c r="P40" s="143">
        <f t="shared" si="1"/>
        <v>0</v>
      </c>
      <c r="Q40" s="144">
        <f t="shared" si="2"/>
        <v>0</v>
      </c>
      <c r="R40" s="145">
        <f t="shared" si="3"/>
        <v>0</v>
      </c>
      <c r="S40" s="143">
        <f t="shared" si="4"/>
        <v>0</v>
      </c>
      <c r="T40" s="144">
        <f t="shared" si="5"/>
        <v>0</v>
      </c>
      <c r="U40" s="220"/>
      <c r="V40" s="144"/>
      <c r="W40" s="173"/>
    </row>
    <row r="41" spans="1:23" ht="47.25" hidden="1" x14ac:dyDescent="0.25">
      <c r="A41" s="136">
        <v>33</v>
      </c>
      <c r="B41" s="158" t="s">
        <v>86</v>
      </c>
      <c r="C41" s="158" t="s">
        <v>656</v>
      </c>
      <c r="D41" s="140"/>
      <c r="E41" s="141"/>
      <c r="F41" s="141">
        <v>0</v>
      </c>
      <c r="G41" s="139"/>
      <c r="H41" s="139"/>
      <c r="I41" s="139">
        <v>0</v>
      </c>
      <c r="J41" s="163"/>
      <c r="K41" s="142"/>
      <c r="L41" s="142"/>
      <c r="M41" s="142">
        <v>0</v>
      </c>
      <c r="N41" s="171"/>
      <c r="O41" s="220">
        <f t="shared" si="0"/>
        <v>0</v>
      </c>
      <c r="P41" s="143">
        <f t="shared" si="1"/>
        <v>0</v>
      </c>
      <c r="Q41" s="144">
        <f t="shared" si="2"/>
        <v>0</v>
      </c>
      <c r="R41" s="145">
        <f t="shared" si="3"/>
        <v>0</v>
      </c>
      <c r="S41" s="143">
        <f t="shared" si="4"/>
        <v>0</v>
      </c>
      <c r="T41" s="144">
        <f t="shared" si="5"/>
        <v>0</v>
      </c>
      <c r="U41" s="220"/>
      <c r="V41" s="144"/>
      <c r="W41" s="173"/>
    </row>
    <row r="42" spans="1:23" hidden="1" x14ac:dyDescent="0.25">
      <c r="A42" s="136">
        <v>34</v>
      </c>
      <c r="B42" s="158" t="s">
        <v>444</v>
      </c>
      <c r="C42" s="158" t="s">
        <v>656</v>
      </c>
      <c r="D42" s="140"/>
      <c r="E42" s="141"/>
      <c r="F42" s="141">
        <v>0</v>
      </c>
      <c r="G42" s="139"/>
      <c r="H42" s="139"/>
      <c r="I42" s="139">
        <v>0</v>
      </c>
      <c r="J42" s="163"/>
      <c r="K42" s="142"/>
      <c r="L42" s="142"/>
      <c r="M42" s="142">
        <v>0</v>
      </c>
      <c r="N42" s="171"/>
      <c r="O42" s="220">
        <f t="shared" si="0"/>
        <v>0</v>
      </c>
      <c r="P42" s="143">
        <f t="shared" si="1"/>
        <v>0</v>
      </c>
      <c r="Q42" s="144">
        <f t="shared" si="2"/>
        <v>0</v>
      </c>
      <c r="R42" s="145">
        <f t="shared" si="3"/>
        <v>0</v>
      </c>
      <c r="S42" s="143">
        <f t="shared" si="4"/>
        <v>0</v>
      </c>
      <c r="T42" s="144">
        <f t="shared" si="5"/>
        <v>0</v>
      </c>
      <c r="U42" s="220"/>
      <c r="V42" s="144"/>
      <c r="W42" s="173"/>
    </row>
    <row r="43" spans="1:23" ht="47.25" hidden="1" x14ac:dyDescent="0.25">
      <c r="A43" s="136">
        <v>35</v>
      </c>
      <c r="B43" s="158" t="s">
        <v>134</v>
      </c>
      <c r="C43" s="158" t="s">
        <v>809</v>
      </c>
      <c r="D43" s="140"/>
      <c r="E43" s="141"/>
      <c r="F43" s="141">
        <v>0</v>
      </c>
      <c r="G43" s="139"/>
      <c r="H43" s="139"/>
      <c r="I43" s="139">
        <v>0</v>
      </c>
      <c r="J43" s="163"/>
      <c r="K43" s="142"/>
      <c r="L43" s="142"/>
      <c r="M43" s="142">
        <v>0</v>
      </c>
      <c r="N43" s="171"/>
      <c r="O43" s="220">
        <f t="shared" si="0"/>
        <v>0</v>
      </c>
      <c r="P43" s="143">
        <f t="shared" si="1"/>
        <v>0</v>
      </c>
      <c r="Q43" s="144">
        <f t="shared" si="2"/>
        <v>0</v>
      </c>
      <c r="R43" s="145">
        <f t="shared" si="3"/>
        <v>0</v>
      </c>
      <c r="S43" s="143">
        <f t="shared" si="4"/>
        <v>0</v>
      </c>
      <c r="T43" s="144">
        <f t="shared" si="5"/>
        <v>0</v>
      </c>
      <c r="U43" s="220"/>
      <c r="V43" s="144"/>
      <c r="W43" s="173"/>
    </row>
    <row r="44" spans="1:23" ht="31.5" hidden="1" x14ac:dyDescent="0.25">
      <c r="A44" s="136">
        <v>36</v>
      </c>
      <c r="B44" s="158" t="s">
        <v>48</v>
      </c>
      <c r="C44" s="158" t="s">
        <v>809</v>
      </c>
      <c r="D44" s="140"/>
      <c r="E44" s="141"/>
      <c r="F44" s="141">
        <v>0</v>
      </c>
      <c r="G44" s="139"/>
      <c r="H44" s="139"/>
      <c r="I44" s="139">
        <v>0</v>
      </c>
      <c r="J44" s="163"/>
      <c r="K44" s="142"/>
      <c r="L44" s="142"/>
      <c r="M44" s="142">
        <v>0</v>
      </c>
      <c r="N44" s="171"/>
      <c r="O44" s="220">
        <f t="shared" si="0"/>
        <v>0</v>
      </c>
      <c r="P44" s="143">
        <f t="shared" si="1"/>
        <v>0</v>
      </c>
      <c r="Q44" s="144">
        <f t="shared" si="2"/>
        <v>0</v>
      </c>
      <c r="R44" s="145">
        <f t="shared" si="3"/>
        <v>0</v>
      </c>
      <c r="S44" s="143">
        <f t="shared" si="4"/>
        <v>0</v>
      </c>
      <c r="T44" s="144">
        <f t="shared" si="5"/>
        <v>0</v>
      </c>
      <c r="U44" s="220"/>
      <c r="V44" s="144"/>
      <c r="W44" s="173"/>
    </row>
    <row r="45" spans="1:23" ht="47.25" hidden="1" x14ac:dyDescent="0.25">
      <c r="A45" s="136">
        <v>37</v>
      </c>
      <c r="B45" s="158" t="s">
        <v>288</v>
      </c>
      <c r="C45" s="158" t="s">
        <v>809</v>
      </c>
      <c r="D45" s="140"/>
      <c r="E45" s="141"/>
      <c r="F45" s="141">
        <v>0</v>
      </c>
      <c r="G45" s="139"/>
      <c r="H45" s="139"/>
      <c r="I45" s="139">
        <v>0</v>
      </c>
      <c r="J45" s="163"/>
      <c r="K45" s="142"/>
      <c r="L45" s="142"/>
      <c r="M45" s="142">
        <v>0</v>
      </c>
      <c r="N45" s="171"/>
      <c r="O45" s="220">
        <f t="shared" si="0"/>
        <v>0</v>
      </c>
      <c r="P45" s="143">
        <f t="shared" si="1"/>
        <v>0</v>
      </c>
      <c r="Q45" s="144">
        <f t="shared" si="2"/>
        <v>0</v>
      </c>
      <c r="R45" s="145">
        <f t="shared" si="3"/>
        <v>0</v>
      </c>
      <c r="S45" s="143">
        <f t="shared" si="4"/>
        <v>0</v>
      </c>
      <c r="T45" s="144">
        <f t="shared" si="5"/>
        <v>0</v>
      </c>
      <c r="U45" s="220"/>
      <c r="V45" s="144"/>
      <c r="W45" s="173"/>
    </row>
    <row r="46" spans="1:23" hidden="1" x14ac:dyDescent="0.25">
      <c r="A46" s="136">
        <v>38</v>
      </c>
      <c r="B46" s="158" t="s">
        <v>2</v>
      </c>
      <c r="C46" s="158" t="s">
        <v>809</v>
      </c>
      <c r="D46" s="140"/>
      <c r="E46" s="141"/>
      <c r="F46" s="141">
        <v>0</v>
      </c>
      <c r="G46" s="139"/>
      <c r="H46" s="139"/>
      <c r="I46" s="139">
        <v>0</v>
      </c>
      <c r="J46" s="163"/>
      <c r="K46" s="142"/>
      <c r="L46" s="142"/>
      <c r="M46" s="142">
        <v>0</v>
      </c>
      <c r="N46" s="171"/>
      <c r="O46" s="220">
        <f t="shared" si="0"/>
        <v>0</v>
      </c>
      <c r="P46" s="143">
        <f t="shared" si="1"/>
        <v>0</v>
      </c>
      <c r="Q46" s="144">
        <f t="shared" si="2"/>
        <v>0</v>
      </c>
      <c r="R46" s="145">
        <f t="shared" si="3"/>
        <v>0</v>
      </c>
      <c r="S46" s="143">
        <f t="shared" si="4"/>
        <v>0</v>
      </c>
      <c r="T46" s="144">
        <f t="shared" si="5"/>
        <v>0</v>
      </c>
      <c r="U46" s="220"/>
      <c r="V46" s="144"/>
      <c r="W46" s="173"/>
    </row>
    <row r="47" spans="1:23" ht="31.5" hidden="1" x14ac:dyDescent="0.25">
      <c r="A47" s="136">
        <v>39</v>
      </c>
      <c r="B47" s="158" t="s">
        <v>89</v>
      </c>
      <c r="C47" s="158" t="s">
        <v>809</v>
      </c>
      <c r="D47" s="140"/>
      <c r="E47" s="141"/>
      <c r="F47" s="141">
        <v>0</v>
      </c>
      <c r="G47" s="139"/>
      <c r="H47" s="139"/>
      <c r="I47" s="139">
        <v>0</v>
      </c>
      <c r="J47" s="163"/>
      <c r="K47" s="142"/>
      <c r="L47" s="142"/>
      <c r="M47" s="142">
        <v>0</v>
      </c>
      <c r="N47" s="171"/>
      <c r="O47" s="220">
        <f t="shared" si="0"/>
        <v>0</v>
      </c>
      <c r="P47" s="143">
        <f t="shared" si="1"/>
        <v>0</v>
      </c>
      <c r="Q47" s="144">
        <f t="shared" si="2"/>
        <v>0</v>
      </c>
      <c r="R47" s="145">
        <f t="shared" si="3"/>
        <v>0</v>
      </c>
      <c r="S47" s="143">
        <f t="shared" si="4"/>
        <v>0</v>
      </c>
      <c r="T47" s="144">
        <f t="shared" si="5"/>
        <v>0</v>
      </c>
      <c r="U47" s="220"/>
      <c r="V47" s="144"/>
      <c r="W47" s="173"/>
    </row>
    <row r="48" spans="1:23" ht="47.25" hidden="1" x14ac:dyDescent="0.25">
      <c r="A48" s="136">
        <v>40</v>
      </c>
      <c r="B48" s="158" t="s">
        <v>86</v>
      </c>
      <c r="C48" s="158" t="s">
        <v>809</v>
      </c>
      <c r="D48" s="140"/>
      <c r="E48" s="141"/>
      <c r="F48" s="141">
        <v>0</v>
      </c>
      <c r="G48" s="139"/>
      <c r="H48" s="139"/>
      <c r="I48" s="139">
        <v>0</v>
      </c>
      <c r="J48" s="163"/>
      <c r="K48" s="142"/>
      <c r="L48" s="142"/>
      <c r="M48" s="142">
        <v>0</v>
      </c>
      <c r="N48" s="171"/>
      <c r="O48" s="220">
        <f t="shared" si="0"/>
        <v>0</v>
      </c>
      <c r="P48" s="143">
        <f t="shared" si="1"/>
        <v>0</v>
      </c>
      <c r="Q48" s="144">
        <f t="shared" si="2"/>
        <v>0</v>
      </c>
      <c r="R48" s="145">
        <f t="shared" si="3"/>
        <v>0</v>
      </c>
      <c r="S48" s="143">
        <f t="shared" si="4"/>
        <v>0</v>
      </c>
      <c r="T48" s="144">
        <f t="shared" si="5"/>
        <v>0</v>
      </c>
      <c r="U48" s="220"/>
      <c r="V48" s="144"/>
      <c r="W48" s="173"/>
    </row>
    <row r="49" spans="1:23" hidden="1" x14ac:dyDescent="0.25">
      <c r="A49" s="136">
        <v>41</v>
      </c>
      <c r="B49" s="158" t="s">
        <v>444</v>
      </c>
      <c r="C49" s="158" t="s">
        <v>809</v>
      </c>
      <c r="D49" s="140"/>
      <c r="E49" s="141"/>
      <c r="F49" s="141">
        <v>0</v>
      </c>
      <c r="G49" s="139"/>
      <c r="H49" s="139"/>
      <c r="I49" s="139">
        <v>0</v>
      </c>
      <c r="J49" s="163"/>
      <c r="K49" s="142"/>
      <c r="L49" s="142"/>
      <c r="M49" s="142">
        <v>0</v>
      </c>
      <c r="N49" s="171"/>
      <c r="O49" s="220">
        <f t="shared" si="0"/>
        <v>0</v>
      </c>
      <c r="P49" s="143">
        <f t="shared" si="1"/>
        <v>0</v>
      </c>
      <c r="Q49" s="144">
        <f t="shared" si="2"/>
        <v>0</v>
      </c>
      <c r="R49" s="145">
        <f t="shared" si="3"/>
        <v>0</v>
      </c>
      <c r="S49" s="143">
        <f t="shared" si="4"/>
        <v>0</v>
      </c>
      <c r="T49" s="144">
        <f t="shared" si="5"/>
        <v>0</v>
      </c>
      <c r="U49" s="220"/>
      <c r="V49" s="144"/>
      <c r="W49" s="173"/>
    </row>
    <row r="50" spans="1:23" ht="47.25" hidden="1" x14ac:dyDescent="0.25">
      <c r="A50" s="136">
        <v>42</v>
      </c>
      <c r="B50" s="158" t="s">
        <v>666</v>
      </c>
      <c r="C50" s="158" t="s">
        <v>810</v>
      </c>
      <c r="D50" s="140"/>
      <c r="E50" s="141"/>
      <c r="F50" s="141">
        <v>0</v>
      </c>
      <c r="G50" s="139"/>
      <c r="H50" s="139"/>
      <c r="I50" s="139">
        <v>0</v>
      </c>
      <c r="J50" s="163"/>
      <c r="K50" s="142"/>
      <c r="L50" s="142"/>
      <c r="M50" s="142">
        <v>0</v>
      </c>
      <c r="N50" s="171"/>
      <c r="O50" s="220">
        <f t="shared" si="0"/>
        <v>0</v>
      </c>
      <c r="P50" s="143">
        <f t="shared" si="1"/>
        <v>0</v>
      </c>
      <c r="Q50" s="144">
        <f t="shared" si="2"/>
        <v>0</v>
      </c>
      <c r="R50" s="145">
        <f t="shared" si="3"/>
        <v>0</v>
      </c>
      <c r="S50" s="143">
        <f t="shared" si="4"/>
        <v>0</v>
      </c>
      <c r="T50" s="144">
        <f t="shared" si="5"/>
        <v>0</v>
      </c>
      <c r="U50" s="220"/>
      <c r="V50" s="144"/>
      <c r="W50" s="173"/>
    </row>
    <row r="51" spans="1:23" ht="47.25" hidden="1" x14ac:dyDescent="0.25">
      <c r="A51" s="136">
        <v>43</v>
      </c>
      <c r="B51" s="158" t="s">
        <v>667</v>
      </c>
      <c r="C51" s="158" t="s">
        <v>810</v>
      </c>
      <c r="D51" s="140"/>
      <c r="E51" s="141"/>
      <c r="F51" s="141">
        <v>0</v>
      </c>
      <c r="G51" s="139"/>
      <c r="H51" s="139"/>
      <c r="I51" s="139">
        <v>0</v>
      </c>
      <c r="J51" s="163"/>
      <c r="K51" s="142"/>
      <c r="L51" s="142"/>
      <c r="M51" s="142">
        <v>0</v>
      </c>
      <c r="N51" s="171"/>
      <c r="O51" s="220">
        <f t="shared" si="0"/>
        <v>0</v>
      </c>
      <c r="P51" s="143">
        <f t="shared" si="1"/>
        <v>0</v>
      </c>
      <c r="Q51" s="144">
        <f t="shared" si="2"/>
        <v>0</v>
      </c>
      <c r="R51" s="145">
        <f t="shared" si="3"/>
        <v>0</v>
      </c>
      <c r="S51" s="143">
        <f t="shared" si="4"/>
        <v>0</v>
      </c>
      <c r="T51" s="144">
        <f t="shared" si="5"/>
        <v>0</v>
      </c>
      <c r="U51" s="220"/>
      <c r="V51" s="144"/>
      <c r="W51" s="173"/>
    </row>
    <row r="52" spans="1:23" ht="47.25" hidden="1" x14ac:dyDescent="0.25">
      <c r="A52" s="136">
        <v>44</v>
      </c>
      <c r="B52" s="158" t="s">
        <v>50</v>
      </c>
      <c r="C52" s="158" t="s">
        <v>810</v>
      </c>
      <c r="D52" s="140"/>
      <c r="E52" s="141"/>
      <c r="F52" s="141">
        <v>0</v>
      </c>
      <c r="G52" s="139"/>
      <c r="H52" s="139"/>
      <c r="I52" s="139">
        <v>0</v>
      </c>
      <c r="J52" s="163"/>
      <c r="K52" s="142"/>
      <c r="L52" s="142"/>
      <c r="M52" s="142">
        <v>0</v>
      </c>
      <c r="N52" s="171"/>
      <c r="O52" s="220">
        <f t="shared" si="0"/>
        <v>0</v>
      </c>
      <c r="P52" s="143">
        <f t="shared" si="1"/>
        <v>0</v>
      </c>
      <c r="Q52" s="144">
        <f t="shared" si="2"/>
        <v>0</v>
      </c>
      <c r="R52" s="145">
        <f t="shared" si="3"/>
        <v>0</v>
      </c>
      <c r="S52" s="143">
        <f t="shared" si="4"/>
        <v>0</v>
      </c>
      <c r="T52" s="144">
        <f t="shared" si="5"/>
        <v>0</v>
      </c>
      <c r="U52" s="220"/>
      <c r="V52" s="144"/>
      <c r="W52" s="173"/>
    </row>
    <row r="53" spans="1:23" ht="47.25" hidden="1" x14ac:dyDescent="0.25">
      <c r="A53" s="136">
        <v>45</v>
      </c>
      <c r="B53" s="158" t="s">
        <v>54</v>
      </c>
      <c r="C53" s="158" t="s">
        <v>810</v>
      </c>
      <c r="D53" s="140"/>
      <c r="E53" s="141"/>
      <c r="F53" s="141">
        <v>193.8</v>
      </c>
      <c r="G53" s="139"/>
      <c r="H53" s="139"/>
      <c r="I53" s="139">
        <v>0</v>
      </c>
      <c r="J53" s="163"/>
      <c r="K53" s="142"/>
      <c r="L53" s="142"/>
      <c r="M53" s="142">
        <v>0</v>
      </c>
      <c r="N53" s="171"/>
      <c r="O53" s="220">
        <f t="shared" si="0"/>
        <v>0</v>
      </c>
      <c r="P53" s="143">
        <f t="shared" si="1"/>
        <v>0</v>
      </c>
      <c r="Q53" s="144">
        <f t="shared" si="2"/>
        <v>0</v>
      </c>
      <c r="R53" s="145">
        <f t="shared" si="3"/>
        <v>0</v>
      </c>
      <c r="S53" s="143">
        <f t="shared" si="4"/>
        <v>0</v>
      </c>
      <c r="T53" s="144">
        <f t="shared" si="5"/>
        <v>0</v>
      </c>
      <c r="U53" s="220"/>
      <c r="V53" s="144"/>
      <c r="W53" s="173"/>
    </row>
    <row r="54" spans="1:23" ht="47.25" hidden="1" x14ac:dyDescent="0.25">
      <c r="A54" s="136">
        <v>46</v>
      </c>
      <c r="B54" s="158" t="s">
        <v>811</v>
      </c>
      <c r="C54" s="158" t="s">
        <v>810</v>
      </c>
      <c r="D54" s="140"/>
      <c r="E54" s="141"/>
      <c r="F54" s="141">
        <v>0</v>
      </c>
      <c r="G54" s="139"/>
      <c r="H54" s="139"/>
      <c r="I54" s="139">
        <v>0</v>
      </c>
      <c r="J54" s="163"/>
      <c r="K54" s="142"/>
      <c r="L54" s="142"/>
      <c r="M54" s="142">
        <v>0</v>
      </c>
      <c r="N54" s="171"/>
      <c r="O54" s="220">
        <f t="shared" si="0"/>
        <v>0</v>
      </c>
      <c r="P54" s="143">
        <f t="shared" si="1"/>
        <v>0</v>
      </c>
      <c r="Q54" s="144">
        <f t="shared" si="2"/>
        <v>0</v>
      </c>
      <c r="R54" s="145">
        <f t="shared" si="3"/>
        <v>0</v>
      </c>
      <c r="S54" s="143">
        <f t="shared" si="4"/>
        <v>0</v>
      </c>
      <c r="T54" s="144">
        <f t="shared" si="5"/>
        <v>0</v>
      </c>
      <c r="U54" s="220"/>
      <c r="V54" s="144"/>
      <c r="W54" s="173"/>
    </row>
    <row r="55" spans="1:23" ht="47.25" hidden="1" x14ac:dyDescent="0.25">
      <c r="A55" s="136">
        <v>47</v>
      </c>
      <c r="B55" s="158" t="s">
        <v>812</v>
      </c>
      <c r="C55" s="158" t="s">
        <v>810</v>
      </c>
      <c r="D55" s="140"/>
      <c r="E55" s="141"/>
      <c r="F55" s="141">
        <v>65.55</v>
      </c>
      <c r="G55" s="139"/>
      <c r="H55" s="139"/>
      <c r="I55" s="139">
        <v>0</v>
      </c>
      <c r="J55" s="163"/>
      <c r="K55" s="142"/>
      <c r="L55" s="142"/>
      <c r="M55" s="142">
        <v>0</v>
      </c>
      <c r="N55" s="171"/>
      <c r="O55" s="220">
        <f t="shared" si="0"/>
        <v>0</v>
      </c>
      <c r="P55" s="143">
        <f t="shared" si="1"/>
        <v>0</v>
      </c>
      <c r="Q55" s="144">
        <f t="shared" si="2"/>
        <v>0</v>
      </c>
      <c r="R55" s="145">
        <f t="shared" si="3"/>
        <v>0</v>
      </c>
      <c r="S55" s="143">
        <f t="shared" si="4"/>
        <v>0</v>
      </c>
      <c r="T55" s="144">
        <f t="shared" si="5"/>
        <v>0</v>
      </c>
      <c r="U55" s="220"/>
      <c r="V55" s="144"/>
      <c r="W55" s="173"/>
    </row>
    <row r="56" spans="1:23" ht="47.25" hidden="1" x14ac:dyDescent="0.25">
      <c r="A56" s="136">
        <v>48</v>
      </c>
      <c r="B56" s="158" t="s">
        <v>668</v>
      </c>
      <c r="C56" s="158" t="s">
        <v>810</v>
      </c>
      <c r="D56" s="140"/>
      <c r="E56" s="141"/>
      <c r="F56" s="141">
        <v>0</v>
      </c>
      <c r="G56" s="139"/>
      <c r="H56" s="139"/>
      <c r="I56" s="139">
        <v>0</v>
      </c>
      <c r="J56" s="163"/>
      <c r="K56" s="142"/>
      <c r="L56" s="142"/>
      <c r="M56" s="142">
        <v>0</v>
      </c>
      <c r="N56" s="171"/>
      <c r="O56" s="220">
        <f t="shared" si="0"/>
        <v>0</v>
      </c>
      <c r="P56" s="143">
        <f t="shared" si="1"/>
        <v>0</v>
      </c>
      <c r="Q56" s="144">
        <f t="shared" si="2"/>
        <v>0</v>
      </c>
      <c r="R56" s="145">
        <f t="shared" si="3"/>
        <v>0</v>
      </c>
      <c r="S56" s="143">
        <f t="shared" si="4"/>
        <v>0</v>
      </c>
      <c r="T56" s="144">
        <f t="shared" si="5"/>
        <v>0</v>
      </c>
      <c r="U56" s="220"/>
      <c r="V56" s="144"/>
      <c r="W56" s="173"/>
    </row>
    <row r="57" spans="1:23" ht="47.25" hidden="1" x14ac:dyDescent="0.25">
      <c r="A57" s="136">
        <v>49</v>
      </c>
      <c r="B57" s="158" t="s">
        <v>91</v>
      </c>
      <c r="C57" s="158" t="s">
        <v>810</v>
      </c>
      <c r="D57" s="140"/>
      <c r="E57" s="141"/>
      <c r="F57" s="141">
        <v>0</v>
      </c>
      <c r="G57" s="139"/>
      <c r="H57" s="139"/>
      <c r="I57" s="139">
        <v>0</v>
      </c>
      <c r="J57" s="163"/>
      <c r="K57" s="142"/>
      <c r="L57" s="142"/>
      <c r="M57" s="142">
        <v>0</v>
      </c>
      <c r="N57" s="171"/>
      <c r="O57" s="220">
        <f t="shared" si="0"/>
        <v>0</v>
      </c>
      <c r="P57" s="143">
        <f t="shared" si="1"/>
        <v>0</v>
      </c>
      <c r="Q57" s="144">
        <f t="shared" si="2"/>
        <v>0</v>
      </c>
      <c r="R57" s="145">
        <f t="shared" si="3"/>
        <v>0</v>
      </c>
      <c r="S57" s="143">
        <f t="shared" si="4"/>
        <v>0</v>
      </c>
      <c r="T57" s="144">
        <f t="shared" si="5"/>
        <v>0</v>
      </c>
      <c r="U57" s="220"/>
      <c r="V57" s="144"/>
      <c r="W57" s="173"/>
    </row>
    <row r="58" spans="1:23" ht="47.25" hidden="1" x14ac:dyDescent="0.25">
      <c r="A58" s="136">
        <v>50</v>
      </c>
      <c r="B58" s="158" t="s">
        <v>90</v>
      </c>
      <c r="C58" s="158" t="s">
        <v>810</v>
      </c>
      <c r="D58" s="140"/>
      <c r="E58" s="141"/>
      <c r="F58" s="141">
        <v>0</v>
      </c>
      <c r="G58" s="139"/>
      <c r="H58" s="139"/>
      <c r="I58" s="139">
        <v>0</v>
      </c>
      <c r="J58" s="163"/>
      <c r="K58" s="142"/>
      <c r="L58" s="142"/>
      <c r="M58" s="142">
        <v>0</v>
      </c>
      <c r="N58" s="171"/>
      <c r="O58" s="220">
        <f t="shared" si="0"/>
        <v>0</v>
      </c>
      <c r="P58" s="143">
        <f t="shared" si="1"/>
        <v>0</v>
      </c>
      <c r="Q58" s="144">
        <f t="shared" si="2"/>
        <v>0</v>
      </c>
      <c r="R58" s="145">
        <f t="shared" si="3"/>
        <v>0</v>
      </c>
      <c r="S58" s="143">
        <f t="shared" si="4"/>
        <v>0</v>
      </c>
      <c r="T58" s="144">
        <f t="shared" si="5"/>
        <v>0</v>
      </c>
      <c r="U58" s="220"/>
      <c r="V58" s="144"/>
      <c r="W58" s="173"/>
    </row>
    <row r="59" spans="1:23" ht="47.25" hidden="1" x14ac:dyDescent="0.25">
      <c r="A59" s="136">
        <v>51</v>
      </c>
      <c r="B59" s="158" t="s">
        <v>669</v>
      </c>
      <c r="C59" s="158" t="s">
        <v>810</v>
      </c>
      <c r="D59" s="140"/>
      <c r="E59" s="141"/>
      <c r="F59" s="141">
        <v>0</v>
      </c>
      <c r="G59" s="139"/>
      <c r="H59" s="139"/>
      <c r="I59" s="139">
        <v>0</v>
      </c>
      <c r="J59" s="163"/>
      <c r="K59" s="142"/>
      <c r="L59" s="142"/>
      <c r="M59" s="142">
        <v>0</v>
      </c>
      <c r="N59" s="171"/>
      <c r="O59" s="220">
        <f t="shared" si="0"/>
        <v>0</v>
      </c>
      <c r="P59" s="143">
        <f t="shared" si="1"/>
        <v>0</v>
      </c>
      <c r="Q59" s="144">
        <f t="shared" si="2"/>
        <v>0</v>
      </c>
      <c r="R59" s="145">
        <f t="shared" si="3"/>
        <v>0</v>
      </c>
      <c r="S59" s="143">
        <f t="shared" si="4"/>
        <v>0</v>
      </c>
      <c r="T59" s="144">
        <f t="shared" si="5"/>
        <v>0</v>
      </c>
      <c r="U59" s="220"/>
      <c r="V59" s="144"/>
      <c r="W59" s="173"/>
    </row>
    <row r="60" spans="1:23" ht="47.25" hidden="1" x14ac:dyDescent="0.25">
      <c r="A60" s="136">
        <v>52</v>
      </c>
      <c r="B60" s="158" t="s">
        <v>242</v>
      </c>
      <c r="C60" s="158" t="s">
        <v>810</v>
      </c>
      <c r="D60" s="140"/>
      <c r="E60" s="141"/>
      <c r="F60" s="141">
        <v>0</v>
      </c>
      <c r="G60" s="139"/>
      <c r="H60" s="139"/>
      <c r="I60" s="139">
        <v>0</v>
      </c>
      <c r="J60" s="163"/>
      <c r="K60" s="142"/>
      <c r="L60" s="142"/>
      <c r="M60" s="142">
        <v>0</v>
      </c>
      <c r="N60" s="171"/>
      <c r="O60" s="220">
        <f t="shared" si="0"/>
        <v>0</v>
      </c>
      <c r="P60" s="143">
        <f t="shared" si="1"/>
        <v>0</v>
      </c>
      <c r="Q60" s="144">
        <f t="shared" si="2"/>
        <v>0</v>
      </c>
      <c r="R60" s="145">
        <f t="shared" si="3"/>
        <v>0</v>
      </c>
      <c r="S60" s="143">
        <f t="shared" si="4"/>
        <v>0</v>
      </c>
      <c r="T60" s="144">
        <f t="shared" si="5"/>
        <v>0</v>
      </c>
      <c r="U60" s="220"/>
      <c r="V60" s="144"/>
      <c r="W60" s="173"/>
    </row>
    <row r="61" spans="1:23" ht="47.25" hidden="1" x14ac:dyDescent="0.25">
      <c r="A61" s="136">
        <v>53</v>
      </c>
      <c r="B61" s="158" t="s">
        <v>444</v>
      </c>
      <c r="C61" s="158" t="s">
        <v>810</v>
      </c>
      <c r="D61" s="140"/>
      <c r="E61" s="141"/>
      <c r="F61" s="141">
        <v>0</v>
      </c>
      <c r="G61" s="139"/>
      <c r="H61" s="139"/>
      <c r="I61" s="139">
        <v>0</v>
      </c>
      <c r="J61" s="163"/>
      <c r="K61" s="142"/>
      <c r="L61" s="142"/>
      <c r="M61" s="142">
        <v>0</v>
      </c>
      <c r="N61" s="171"/>
      <c r="O61" s="220">
        <f t="shared" si="0"/>
        <v>0</v>
      </c>
      <c r="P61" s="143">
        <f t="shared" si="1"/>
        <v>0</v>
      </c>
      <c r="Q61" s="144">
        <f t="shared" si="2"/>
        <v>0</v>
      </c>
      <c r="R61" s="145">
        <f t="shared" si="3"/>
        <v>0</v>
      </c>
      <c r="S61" s="143">
        <f t="shared" si="4"/>
        <v>0</v>
      </c>
      <c r="T61" s="144">
        <f t="shared" si="5"/>
        <v>0</v>
      </c>
      <c r="U61" s="220"/>
      <c r="V61" s="144"/>
      <c r="W61" s="173"/>
    </row>
    <row r="62" spans="1:23" s="228" customFormat="1" ht="31.5" hidden="1" x14ac:dyDescent="0.25">
      <c r="A62" s="224">
        <v>54</v>
      </c>
      <c r="B62" s="210" t="s">
        <v>672</v>
      </c>
      <c r="C62" s="210" t="s">
        <v>671</v>
      </c>
      <c r="D62" s="264"/>
      <c r="E62" s="265"/>
      <c r="F62" s="265"/>
      <c r="G62" s="206"/>
      <c r="H62" s="206"/>
      <c r="I62" s="206"/>
      <c r="J62" s="233"/>
      <c r="K62" s="219"/>
      <c r="L62" s="219"/>
      <c r="M62" s="219"/>
      <c r="N62" s="266"/>
      <c r="O62" s="207">
        <f t="shared" si="0"/>
        <v>0</v>
      </c>
      <c r="P62" s="225">
        <f t="shared" si="1"/>
        <v>0</v>
      </c>
      <c r="Q62" s="207">
        <f t="shared" si="2"/>
        <v>0</v>
      </c>
      <c r="R62" s="226">
        <f t="shared" si="3"/>
        <v>0</v>
      </c>
      <c r="S62" s="225">
        <f t="shared" si="4"/>
        <v>0</v>
      </c>
      <c r="T62" s="207">
        <f t="shared" si="5"/>
        <v>0</v>
      </c>
      <c r="U62" s="207"/>
      <c r="V62" s="207"/>
      <c r="W62" s="209"/>
    </row>
    <row r="63" spans="1:23" ht="31.5" hidden="1" x14ac:dyDescent="0.25">
      <c r="A63" s="136">
        <v>55</v>
      </c>
      <c r="B63" s="158" t="s">
        <v>660</v>
      </c>
      <c r="C63" s="158" t="s">
        <v>671</v>
      </c>
      <c r="D63" s="140"/>
      <c r="E63" s="141"/>
      <c r="F63" s="141">
        <v>21.47</v>
      </c>
      <c r="G63" s="139"/>
      <c r="H63" s="139"/>
      <c r="I63" s="139">
        <v>0</v>
      </c>
      <c r="J63" s="163"/>
      <c r="K63" s="142"/>
      <c r="L63" s="142"/>
      <c r="M63" s="142">
        <v>0</v>
      </c>
      <c r="N63" s="171"/>
      <c r="O63" s="220">
        <f t="shared" si="0"/>
        <v>0</v>
      </c>
      <c r="P63" s="143">
        <f t="shared" si="1"/>
        <v>0</v>
      </c>
      <c r="Q63" s="144">
        <f t="shared" si="2"/>
        <v>0</v>
      </c>
      <c r="R63" s="145">
        <f t="shared" si="3"/>
        <v>0</v>
      </c>
      <c r="S63" s="143">
        <f t="shared" si="4"/>
        <v>0</v>
      </c>
      <c r="T63" s="144">
        <f t="shared" si="5"/>
        <v>0</v>
      </c>
      <c r="U63" s="220"/>
      <c r="V63" s="144"/>
      <c r="W63" s="173"/>
    </row>
    <row r="64" spans="1:23" ht="47.25" hidden="1" x14ac:dyDescent="0.25">
      <c r="A64" s="136">
        <v>56</v>
      </c>
      <c r="B64" s="158" t="s">
        <v>170</v>
      </c>
      <c r="C64" s="158" t="s">
        <v>671</v>
      </c>
      <c r="D64" s="140"/>
      <c r="E64" s="141"/>
      <c r="F64" s="141">
        <v>993.68</v>
      </c>
      <c r="G64" s="139"/>
      <c r="H64" s="139"/>
      <c r="I64" s="139">
        <v>0</v>
      </c>
      <c r="J64" s="163"/>
      <c r="K64" s="142"/>
      <c r="L64" s="142"/>
      <c r="M64" s="142">
        <v>0</v>
      </c>
      <c r="N64" s="171"/>
      <c r="O64" s="220">
        <f t="shared" si="0"/>
        <v>0</v>
      </c>
      <c r="P64" s="143">
        <f t="shared" si="1"/>
        <v>0</v>
      </c>
      <c r="Q64" s="144">
        <f t="shared" si="2"/>
        <v>0</v>
      </c>
      <c r="R64" s="145">
        <f t="shared" si="3"/>
        <v>0</v>
      </c>
      <c r="S64" s="143">
        <f t="shared" si="4"/>
        <v>0</v>
      </c>
      <c r="T64" s="144">
        <f t="shared" si="5"/>
        <v>0</v>
      </c>
      <c r="U64" s="220"/>
      <c r="V64" s="144"/>
      <c r="W64" s="173"/>
    </row>
    <row r="65" spans="1:23" hidden="1" x14ac:dyDescent="0.25">
      <c r="A65" s="136">
        <v>57</v>
      </c>
      <c r="B65" s="158" t="s">
        <v>2</v>
      </c>
      <c r="C65" s="158" t="s">
        <v>671</v>
      </c>
      <c r="D65" s="140"/>
      <c r="E65" s="141"/>
      <c r="F65" s="141">
        <v>1057.96</v>
      </c>
      <c r="G65" s="139"/>
      <c r="H65" s="139"/>
      <c r="I65" s="139">
        <v>0</v>
      </c>
      <c r="J65" s="163"/>
      <c r="K65" s="142"/>
      <c r="L65" s="142"/>
      <c r="M65" s="142">
        <v>0</v>
      </c>
      <c r="N65" s="171"/>
      <c r="O65" s="220">
        <f t="shared" si="0"/>
        <v>0</v>
      </c>
      <c r="P65" s="143">
        <f t="shared" si="1"/>
        <v>0</v>
      </c>
      <c r="Q65" s="144">
        <f t="shared" si="2"/>
        <v>0</v>
      </c>
      <c r="R65" s="145">
        <f t="shared" si="3"/>
        <v>0</v>
      </c>
      <c r="S65" s="143">
        <f t="shared" si="4"/>
        <v>0</v>
      </c>
      <c r="T65" s="144">
        <f t="shared" si="5"/>
        <v>0</v>
      </c>
      <c r="U65" s="220"/>
      <c r="V65" s="144"/>
      <c r="W65" s="173"/>
    </row>
    <row r="66" spans="1:23" s="228" customFormat="1" ht="31.5" hidden="1" x14ac:dyDescent="0.25">
      <c r="A66" s="224">
        <v>58</v>
      </c>
      <c r="B66" s="210" t="s">
        <v>92</v>
      </c>
      <c r="C66" s="210" t="s">
        <v>671</v>
      </c>
      <c r="D66" s="264"/>
      <c r="E66" s="265"/>
      <c r="F66" s="265"/>
      <c r="G66" s="206"/>
      <c r="H66" s="206"/>
      <c r="I66" s="206"/>
      <c r="J66" s="233"/>
      <c r="K66" s="219"/>
      <c r="L66" s="219"/>
      <c r="M66" s="219"/>
      <c r="N66" s="266"/>
      <c r="O66" s="207">
        <f t="shared" si="0"/>
        <v>0</v>
      </c>
      <c r="P66" s="225">
        <f t="shared" si="1"/>
        <v>0</v>
      </c>
      <c r="Q66" s="207">
        <f t="shared" si="2"/>
        <v>0</v>
      </c>
      <c r="R66" s="226">
        <f t="shared" si="3"/>
        <v>0</v>
      </c>
      <c r="S66" s="225">
        <f t="shared" si="4"/>
        <v>0</v>
      </c>
      <c r="T66" s="207">
        <f t="shared" si="5"/>
        <v>0</v>
      </c>
      <c r="U66" s="207"/>
      <c r="V66" s="207"/>
      <c r="W66" s="209"/>
    </row>
    <row r="67" spans="1:23" s="228" customFormat="1" ht="31.5" hidden="1" x14ac:dyDescent="0.25">
      <c r="A67" s="224">
        <v>59</v>
      </c>
      <c r="B67" s="210" t="s">
        <v>211</v>
      </c>
      <c r="C67" s="210" t="s">
        <v>671</v>
      </c>
      <c r="D67" s="264"/>
      <c r="E67" s="265"/>
      <c r="F67" s="265"/>
      <c r="G67" s="206"/>
      <c r="H67" s="206"/>
      <c r="I67" s="206"/>
      <c r="J67" s="233"/>
      <c r="K67" s="219"/>
      <c r="L67" s="219"/>
      <c r="M67" s="219"/>
      <c r="N67" s="266"/>
      <c r="O67" s="207">
        <f t="shared" si="0"/>
        <v>0</v>
      </c>
      <c r="P67" s="225">
        <f t="shared" si="1"/>
        <v>0</v>
      </c>
      <c r="Q67" s="207">
        <f t="shared" si="2"/>
        <v>0</v>
      </c>
      <c r="R67" s="226">
        <f t="shared" si="3"/>
        <v>0</v>
      </c>
      <c r="S67" s="225">
        <f t="shared" si="4"/>
        <v>0</v>
      </c>
      <c r="T67" s="207">
        <f t="shared" si="5"/>
        <v>0</v>
      </c>
      <c r="U67" s="207"/>
      <c r="V67" s="207"/>
      <c r="W67" s="209"/>
    </row>
    <row r="68" spans="1:23" s="228" customFormat="1" ht="31.5" hidden="1" x14ac:dyDescent="0.25">
      <c r="A68" s="224">
        <v>60</v>
      </c>
      <c r="B68" s="210" t="s">
        <v>813</v>
      </c>
      <c r="C68" s="210" t="s">
        <v>671</v>
      </c>
      <c r="D68" s="264"/>
      <c r="E68" s="265"/>
      <c r="F68" s="265"/>
      <c r="G68" s="206"/>
      <c r="H68" s="206"/>
      <c r="I68" s="206"/>
      <c r="J68" s="233"/>
      <c r="K68" s="219"/>
      <c r="L68" s="219"/>
      <c r="M68" s="219"/>
      <c r="N68" s="266"/>
      <c r="O68" s="207">
        <f t="shared" si="0"/>
        <v>0</v>
      </c>
      <c r="P68" s="225">
        <f t="shared" si="1"/>
        <v>0</v>
      </c>
      <c r="Q68" s="207">
        <f t="shared" si="2"/>
        <v>0</v>
      </c>
      <c r="R68" s="226">
        <f t="shared" si="3"/>
        <v>0</v>
      </c>
      <c r="S68" s="225">
        <f t="shared" si="4"/>
        <v>0</v>
      </c>
      <c r="T68" s="207">
        <f t="shared" si="5"/>
        <v>0</v>
      </c>
      <c r="U68" s="207"/>
      <c r="V68" s="207"/>
      <c r="W68" s="209"/>
    </row>
    <row r="69" spans="1:23" s="228" customFormat="1" ht="31.5" hidden="1" x14ac:dyDescent="0.25">
      <c r="A69" s="224">
        <v>61</v>
      </c>
      <c r="B69" s="210" t="s">
        <v>859</v>
      </c>
      <c r="C69" s="210" t="s">
        <v>671</v>
      </c>
      <c r="D69" s="264"/>
      <c r="E69" s="265"/>
      <c r="F69" s="265"/>
      <c r="G69" s="206"/>
      <c r="H69" s="206"/>
      <c r="I69" s="206"/>
      <c r="J69" s="233"/>
      <c r="K69" s="219"/>
      <c r="L69" s="219"/>
      <c r="M69" s="219"/>
      <c r="N69" s="266"/>
      <c r="O69" s="207">
        <f t="shared" si="0"/>
        <v>0</v>
      </c>
      <c r="P69" s="225">
        <f t="shared" si="1"/>
        <v>0</v>
      </c>
      <c r="Q69" s="207">
        <f t="shared" si="2"/>
        <v>0</v>
      </c>
      <c r="R69" s="226">
        <f t="shared" si="3"/>
        <v>0</v>
      </c>
      <c r="S69" s="225">
        <f t="shared" si="4"/>
        <v>0</v>
      </c>
      <c r="T69" s="207">
        <f t="shared" si="5"/>
        <v>0</v>
      </c>
      <c r="U69" s="207"/>
      <c r="V69" s="207"/>
      <c r="W69" s="209"/>
    </row>
    <row r="70" spans="1:23" s="228" customFormat="1" hidden="1" x14ac:dyDescent="0.25">
      <c r="A70" s="224">
        <v>62</v>
      </c>
      <c r="B70" s="210" t="s">
        <v>444</v>
      </c>
      <c r="C70" s="210" t="s">
        <v>671</v>
      </c>
      <c r="D70" s="264"/>
      <c r="E70" s="265"/>
      <c r="F70" s="265"/>
      <c r="G70" s="206"/>
      <c r="H70" s="206"/>
      <c r="I70" s="206"/>
      <c r="J70" s="233"/>
      <c r="K70" s="219"/>
      <c r="L70" s="219"/>
      <c r="M70" s="219"/>
      <c r="N70" s="266"/>
      <c r="O70" s="207">
        <f t="shared" si="0"/>
        <v>0</v>
      </c>
      <c r="P70" s="225">
        <f t="shared" si="1"/>
        <v>0</v>
      </c>
      <c r="Q70" s="207">
        <f t="shared" si="2"/>
        <v>0</v>
      </c>
      <c r="R70" s="226">
        <f t="shared" si="3"/>
        <v>0</v>
      </c>
      <c r="S70" s="225">
        <f t="shared" si="4"/>
        <v>0</v>
      </c>
      <c r="T70" s="207">
        <f t="shared" si="5"/>
        <v>0</v>
      </c>
      <c r="U70" s="207"/>
      <c r="V70" s="207"/>
      <c r="W70" s="209"/>
    </row>
    <row r="71" spans="1:23" ht="63" hidden="1" x14ac:dyDescent="0.25">
      <c r="A71" s="136">
        <v>63</v>
      </c>
      <c r="B71" s="158" t="s">
        <v>288</v>
      </c>
      <c r="C71" s="158" t="s">
        <v>814</v>
      </c>
      <c r="D71" s="140"/>
      <c r="E71" s="141"/>
      <c r="F71" s="141">
        <v>0</v>
      </c>
      <c r="G71" s="139"/>
      <c r="H71" s="139"/>
      <c r="I71" s="139">
        <v>0</v>
      </c>
      <c r="J71" s="163"/>
      <c r="K71" s="142"/>
      <c r="L71" s="142"/>
      <c r="M71" s="142">
        <v>0</v>
      </c>
      <c r="N71" s="171"/>
      <c r="O71" s="220">
        <f t="shared" si="0"/>
        <v>0</v>
      </c>
      <c r="P71" s="143">
        <f t="shared" si="1"/>
        <v>0</v>
      </c>
      <c r="Q71" s="144">
        <f t="shared" si="2"/>
        <v>0</v>
      </c>
      <c r="R71" s="145">
        <f t="shared" si="3"/>
        <v>0</v>
      </c>
      <c r="S71" s="143">
        <f t="shared" si="4"/>
        <v>0</v>
      </c>
      <c r="T71" s="144">
        <f t="shared" si="5"/>
        <v>0</v>
      </c>
      <c r="U71" s="220"/>
      <c r="V71" s="144"/>
      <c r="W71" s="173"/>
    </row>
    <row r="72" spans="1:23" ht="63" hidden="1" x14ac:dyDescent="0.25">
      <c r="A72" s="136">
        <v>64</v>
      </c>
      <c r="B72" s="158" t="s">
        <v>52</v>
      </c>
      <c r="C72" s="158" t="s">
        <v>814</v>
      </c>
      <c r="D72" s="140"/>
      <c r="E72" s="141"/>
      <c r="F72" s="141">
        <v>0</v>
      </c>
      <c r="G72" s="139"/>
      <c r="H72" s="139"/>
      <c r="I72" s="139">
        <v>0</v>
      </c>
      <c r="J72" s="163"/>
      <c r="K72" s="142"/>
      <c r="L72" s="142"/>
      <c r="M72" s="142">
        <v>0</v>
      </c>
      <c r="N72" s="171"/>
      <c r="O72" s="220">
        <f t="shared" si="0"/>
        <v>0</v>
      </c>
      <c r="P72" s="143">
        <f t="shared" si="1"/>
        <v>0</v>
      </c>
      <c r="Q72" s="144">
        <f t="shared" si="2"/>
        <v>0</v>
      </c>
      <c r="R72" s="145">
        <f t="shared" si="3"/>
        <v>0</v>
      </c>
      <c r="S72" s="143">
        <f t="shared" si="4"/>
        <v>0</v>
      </c>
      <c r="T72" s="144">
        <f t="shared" si="5"/>
        <v>0</v>
      </c>
      <c r="U72" s="220"/>
      <c r="V72" s="144"/>
      <c r="W72" s="173"/>
    </row>
    <row r="73" spans="1:23" ht="63" hidden="1" x14ac:dyDescent="0.25">
      <c r="A73" s="136">
        <v>65</v>
      </c>
      <c r="B73" s="158" t="s">
        <v>815</v>
      </c>
      <c r="C73" s="158" t="s">
        <v>814</v>
      </c>
      <c r="D73" s="140"/>
      <c r="E73" s="141"/>
      <c r="F73" s="141">
        <v>0</v>
      </c>
      <c r="G73" s="139"/>
      <c r="H73" s="139"/>
      <c r="I73" s="139">
        <v>0</v>
      </c>
      <c r="J73" s="163"/>
      <c r="K73" s="142"/>
      <c r="L73" s="142"/>
      <c r="M73" s="142">
        <v>0</v>
      </c>
      <c r="N73" s="171"/>
      <c r="O73" s="220">
        <f t="shared" si="0"/>
        <v>0</v>
      </c>
      <c r="P73" s="143">
        <f t="shared" si="1"/>
        <v>0</v>
      </c>
      <c r="Q73" s="144">
        <f t="shared" si="2"/>
        <v>0</v>
      </c>
      <c r="R73" s="145">
        <f t="shared" si="3"/>
        <v>0</v>
      </c>
      <c r="S73" s="143">
        <f t="shared" si="4"/>
        <v>0</v>
      </c>
      <c r="T73" s="144">
        <f t="shared" si="5"/>
        <v>0</v>
      </c>
      <c r="U73" s="220"/>
      <c r="V73" s="144"/>
      <c r="W73" s="173"/>
    </row>
    <row r="74" spans="1:23" ht="63" hidden="1" x14ac:dyDescent="0.25">
      <c r="A74" s="136">
        <v>66</v>
      </c>
      <c r="B74" s="158" t="s">
        <v>816</v>
      </c>
      <c r="C74" s="158" t="s">
        <v>814</v>
      </c>
      <c r="D74" s="140"/>
      <c r="E74" s="141"/>
      <c r="F74" s="141">
        <v>0</v>
      </c>
      <c r="G74" s="139"/>
      <c r="H74" s="139"/>
      <c r="I74" s="139">
        <v>0</v>
      </c>
      <c r="J74" s="163"/>
      <c r="K74" s="142"/>
      <c r="L74" s="142"/>
      <c r="M74" s="142">
        <v>0</v>
      </c>
      <c r="N74" s="171"/>
      <c r="O74" s="220">
        <f t="shared" si="0"/>
        <v>0</v>
      </c>
      <c r="P74" s="143">
        <f t="shared" si="1"/>
        <v>0</v>
      </c>
      <c r="Q74" s="144">
        <f t="shared" si="2"/>
        <v>0</v>
      </c>
      <c r="R74" s="145">
        <f t="shared" si="3"/>
        <v>0</v>
      </c>
      <c r="S74" s="143">
        <f t="shared" si="4"/>
        <v>0</v>
      </c>
      <c r="T74" s="144">
        <f t="shared" si="5"/>
        <v>0</v>
      </c>
      <c r="U74" s="220"/>
      <c r="V74" s="144"/>
      <c r="W74" s="173"/>
    </row>
    <row r="75" spans="1:23" ht="63" hidden="1" x14ac:dyDescent="0.25">
      <c r="A75" s="136">
        <v>67</v>
      </c>
      <c r="B75" s="158" t="s">
        <v>209</v>
      </c>
      <c r="C75" s="158" t="s">
        <v>814</v>
      </c>
      <c r="D75" s="140"/>
      <c r="E75" s="141"/>
      <c r="F75" s="141">
        <v>0</v>
      </c>
      <c r="G75" s="139"/>
      <c r="H75" s="139"/>
      <c r="I75" s="139">
        <v>0</v>
      </c>
      <c r="J75" s="163"/>
      <c r="K75" s="142"/>
      <c r="L75" s="142"/>
      <c r="M75" s="142">
        <v>0</v>
      </c>
      <c r="N75" s="171"/>
      <c r="O75" s="220">
        <f t="shared" ref="O75:O138" si="6">Q75+T75</f>
        <v>0</v>
      </c>
      <c r="P75" s="143">
        <f t="shared" ref="P75:P138" si="7">IF(I75&lt;33,0,18)</f>
        <v>0</v>
      </c>
      <c r="Q75" s="144">
        <f t="shared" ref="Q75:Q138" si="8">ROUNDDOWN(R75,0)</f>
        <v>0</v>
      </c>
      <c r="R75" s="145">
        <f t="shared" ref="R75:R138" si="9">I75*P75/100</f>
        <v>0</v>
      </c>
      <c r="S75" s="143">
        <f t="shared" ref="S75:S138" si="10">IF(J75&lt;33,0,18)</f>
        <v>0</v>
      </c>
      <c r="T75" s="144">
        <f t="shared" ref="T75:T138" si="11">ROUNDDOWN(N75*S75/100,0)</f>
        <v>0</v>
      </c>
      <c r="U75" s="220"/>
      <c r="V75" s="144"/>
      <c r="W75" s="173"/>
    </row>
    <row r="76" spans="1:23" ht="63" hidden="1" x14ac:dyDescent="0.25">
      <c r="A76" s="136">
        <v>68</v>
      </c>
      <c r="B76" s="158" t="s">
        <v>93</v>
      </c>
      <c r="C76" s="158" t="s">
        <v>814</v>
      </c>
      <c r="D76" s="140"/>
      <c r="E76" s="141"/>
      <c r="F76" s="141">
        <v>0</v>
      </c>
      <c r="G76" s="139"/>
      <c r="H76" s="139"/>
      <c r="I76" s="139">
        <v>0</v>
      </c>
      <c r="J76" s="163"/>
      <c r="K76" s="142"/>
      <c r="L76" s="142"/>
      <c r="M76" s="142">
        <v>0</v>
      </c>
      <c r="N76" s="171"/>
      <c r="O76" s="220">
        <f t="shared" si="6"/>
        <v>0</v>
      </c>
      <c r="P76" s="143">
        <f t="shared" si="7"/>
        <v>0</v>
      </c>
      <c r="Q76" s="144">
        <f t="shared" si="8"/>
        <v>0</v>
      </c>
      <c r="R76" s="145">
        <f t="shared" si="9"/>
        <v>0</v>
      </c>
      <c r="S76" s="143">
        <f t="shared" si="10"/>
        <v>0</v>
      </c>
      <c r="T76" s="144">
        <f t="shared" si="11"/>
        <v>0</v>
      </c>
      <c r="U76" s="220"/>
      <c r="V76" s="144"/>
      <c r="W76" s="173"/>
    </row>
    <row r="77" spans="1:23" ht="63" hidden="1" x14ac:dyDescent="0.25">
      <c r="A77" s="136">
        <v>69</v>
      </c>
      <c r="B77" s="158" t="s">
        <v>675</v>
      </c>
      <c r="C77" s="158" t="s">
        <v>814</v>
      </c>
      <c r="D77" s="140"/>
      <c r="E77" s="141"/>
      <c r="F77" s="141">
        <v>0</v>
      </c>
      <c r="G77" s="139"/>
      <c r="H77" s="139"/>
      <c r="I77" s="139">
        <v>0</v>
      </c>
      <c r="J77" s="163"/>
      <c r="K77" s="142"/>
      <c r="L77" s="142"/>
      <c r="M77" s="142">
        <v>0</v>
      </c>
      <c r="N77" s="171"/>
      <c r="O77" s="220">
        <f t="shared" si="6"/>
        <v>0</v>
      </c>
      <c r="P77" s="143">
        <f t="shared" si="7"/>
        <v>0</v>
      </c>
      <c r="Q77" s="144">
        <f t="shared" si="8"/>
        <v>0</v>
      </c>
      <c r="R77" s="145">
        <f t="shared" si="9"/>
        <v>0</v>
      </c>
      <c r="S77" s="143">
        <f t="shared" si="10"/>
        <v>0</v>
      </c>
      <c r="T77" s="144">
        <f t="shared" si="11"/>
        <v>0</v>
      </c>
      <c r="U77" s="220"/>
      <c r="V77" s="144"/>
      <c r="W77" s="173"/>
    </row>
    <row r="78" spans="1:23" ht="63" hidden="1" x14ac:dyDescent="0.25">
      <c r="A78" s="136">
        <v>70</v>
      </c>
      <c r="B78" s="158" t="s">
        <v>817</v>
      </c>
      <c r="C78" s="158" t="s">
        <v>814</v>
      </c>
      <c r="D78" s="140"/>
      <c r="E78" s="141"/>
      <c r="F78" s="141">
        <v>0</v>
      </c>
      <c r="G78" s="139"/>
      <c r="H78" s="139"/>
      <c r="I78" s="139">
        <v>0</v>
      </c>
      <c r="J78" s="163"/>
      <c r="K78" s="142"/>
      <c r="L78" s="142"/>
      <c r="M78" s="142">
        <v>0</v>
      </c>
      <c r="N78" s="171"/>
      <c r="O78" s="220">
        <f t="shared" si="6"/>
        <v>0</v>
      </c>
      <c r="P78" s="143">
        <f t="shared" si="7"/>
        <v>0</v>
      </c>
      <c r="Q78" s="144">
        <f t="shared" si="8"/>
        <v>0</v>
      </c>
      <c r="R78" s="145">
        <f t="shared" si="9"/>
        <v>0</v>
      </c>
      <c r="S78" s="143">
        <f t="shared" si="10"/>
        <v>0</v>
      </c>
      <c r="T78" s="144">
        <f t="shared" si="11"/>
        <v>0</v>
      </c>
      <c r="U78" s="220"/>
      <c r="V78" s="144"/>
      <c r="W78" s="173"/>
    </row>
    <row r="79" spans="1:23" ht="63" hidden="1" x14ac:dyDescent="0.25">
      <c r="A79" s="136">
        <v>71</v>
      </c>
      <c r="B79" s="158" t="s">
        <v>818</v>
      </c>
      <c r="C79" s="158" t="s">
        <v>814</v>
      </c>
      <c r="D79" s="140"/>
      <c r="E79" s="141"/>
      <c r="F79" s="141">
        <v>0</v>
      </c>
      <c r="G79" s="139"/>
      <c r="H79" s="139"/>
      <c r="I79" s="139">
        <v>0</v>
      </c>
      <c r="J79" s="163"/>
      <c r="K79" s="142"/>
      <c r="L79" s="142"/>
      <c r="M79" s="142">
        <v>0</v>
      </c>
      <c r="N79" s="171"/>
      <c r="O79" s="220">
        <f t="shared" si="6"/>
        <v>0</v>
      </c>
      <c r="P79" s="143">
        <f t="shared" si="7"/>
        <v>0</v>
      </c>
      <c r="Q79" s="144">
        <f t="shared" si="8"/>
        <v>0</v>
      </c>
      <c r="R79" s="145">
        <f t="shared" si="9"/>
        <v>0</v>
      </c>
      <c r="S79" s="143">
        <f t="shared" si="10"/>
        <v>0</v>
      </c>
      <c r="T79" s="144">
        <f t="shared" si="11"/>
        <v>0</v>
      </c>
      <c r="U79" s="220"/>
      <c r="V79" s="144"/>
      <c r="W79" s="173"/>
    </row>
    <row r="80" spans="1:23" ht="63" hidden="1" x14ac:dyDescent="0.25">
      <c r="A80" s="136">
        <v>72</v>
      </c>
      <c r="B80" s="158" t="s">
        <v>444</v>
      </c>
      <c r="C80" s="158" t="s">
        <v>814</v>
      </c>
      <c r="D80" s="140"/>
      <c r="E80" s="141"/>
      <c r="F80" s="141">
        <v>0</v>
      </c>
      <c r="G80" s="139"/>
      <c r="H80" s="139"/>
      <c r="I80" s="139">
        <v>0</v>
      </c>
      <c r="J80" s="163"/>
      <c r="K80" s="142"/>
      <c r="L80" s="142"/>
      <c r="M80" s="142">
        <v>0</v>
      </c>
      <c r="N80" s="171"/>
      <c r="O80" s="220">
        <f t="shared" si="6"/>
        <v>0</v>
      </c>
      <c r="P80" s="143">
        <f t="shared" si="7"/>
        <v>0</v>
      </c>
      <c r="Q80" s="144">
        <f t="shared" si="8"/>
        <v>0</v>
      </c>
      <c r="R80" s="145">
        <f t="shared" si="9"/>
        <v>0</v>
      </c>
      <c r="S80" s="143">
        <f t="shared" si="10"/>
        <v>0</v>
      </c>
      <c r="T80" s="144">
        <f t="shared" si="11"/>
        <v>0</v>
      </c>
      <c r="U80" s="220"/>
      <c r="V80" s="144"/>
      <c r="W80" s="173"/>
    </row>
    <row r="81" spans="1:23" ht="31.5" hidden="1" x14ac:dyDescent="0.25">
      <c r="A81" s="136">
        <v>73</v>
      </c>
      <c r="B81" s="158" t="s">
        <v>655</v>
      </c>
      <c r="C81" s="158" t="s">
        <v>9</v>
      </c>
      <c r="D81" s="140"/>
      <c r="E81" s="141"/>
      <c r="F81" s="141">
        <v>0</v>
      </c>
      <c r="G81" s="139"/>
      <c r="H81" s="139"/>
      <c r="I81" s="139">
        <v>0</v>
      </c>
      <c r="J81" s="163"/>
      <c r="K81" s="142"/>
      <c r="L81" s="142"/>
      <c r="M81" s="142">
        <v>0</v>
      </c>
      <c r="N81" s="171"/>
      <c r="O81" s="220">
        <f t="shared" si="6"/>
        <v>0</v>
      </c>
      <c r="P81" s="143">
        <f t="shared" si="7"/>
        <v>0</v>
      </c>
      <c r="Q81" s="144">
        <f t="shared" si="8"/>
        <v>0</v>
      </c>
      <c r="R81" s="145">
        <f t="shared" si="9"/>
        <v>0</v>
      </c>
      <c r="S81" s="143">
        <f t="shared" si="10"/>
        <v>0</v>
      </c>
      <c r="T81" s="144">
        <f t="shared" si="11"/>
        <v>0</v>
      </c>
      <c r="U81" s="220"/>
      <c r="V81" s="144"/>
      <c r="W81" s="173"/>
    </row>
    <row r="82" spans="1:23" ht="31.5" hidden="1" x14ac:dyDescent="0.25">
      <c r="A82" s="136">
        <v>74</v>
      </c>
      <c r="B82" s="158" t="s">
        <v>10</v>
      </c>
      <c r="C82" s="158" t="s">
        <v>9</v>
      </c>
      <c r="D82" s="140"/>
      <c r="E82" s="141"/>
      <c r="F82" s="141">
        <v>0</v>
      </c>
      <c r="G82" s="139"/>
      <c r="H82" s="139"/>
      <c r="I82" s="139">
        <v>0</v>
      </c>
      <c r="J82" s="163"/>
      <c r="K82" s="142"/>
      <c r="L82" s="142"/>
      <c r="M82" s="142">
        <v>0</v>
      </c>
      <c r="N82" s="171"/>
      <c r="O82" s="220">
        <f t="shared" si="6"/>
        <v>0</v>
      </c>
      <c r="P82" s="143">
        <f t="shared" si="7"/>
        <v>0</v>
      </c>
      <c r="Q82" s="144">
        <f t="shared" si="8"/>
        <v>0</v>
      </c>
      <c r="R82" s="145">
        <f t="shared" si="9"/>
        <v>0</v>
      </c>
      <c r="S82" s="143">
        <f t="shared" si="10"/>
        <v>0</v>
      </c>
      <c r="T82" s="144">
        <f t="shared" si="11"/>
        <v>0</v>
      </c>
      <c r="U82" s="220"/>
      <c r="V82" s="144"/>
      <c r="W82" s="173"/>
    </row>
    <row r="83" spans="1:23" hidden="1" x14ac:dyDescent="0.25">
      <c r="A83" s="136">
        <v>75</v>
      </c>
      <c r="B83" s="158" t="s">
        <v>2</v>
      </c>
      <c r="C83" s="158" t="s">
        <v>9</v>
      </c>
      <c r="D83" s="140"/>
      <c r="E83" s="141"/>
      <c r="F83" s="141">
        <v>0</v>
      </c>
      <c r="G83" s="139"/>
      <c r="H83" s="139"/>
      <c r="I83" s="139">
        <v>0</v>
      </c>
      <c r="J83" s="163"/>
      <c r="K83" s="142"/>
      <c r="L83" s="142"/>
      <c r="M83" s="142">
        <v>0</v>
      </c>
      <c r="N83" s="171"/>
      <c r="O83" s="220">
        <f t="shared" si="6"/>
        <v>0</v>
      </c>
      <c r="P83" s="143">
        <f t="shared" si="7"/>
        <v>0</v>
      </c>
      <c r="Q83" s="144">
        <f t="shared" si="8"/>
        <v>0</v>
      </c>
      <c r="R83" s="145">
        <f t="shared" si="9"/>
        <v>0</v>
      </c>
      <c r="S83" s="143">
        <f t="shared" si="10"/>
        <v>0</v>
      </c>
      <c r="T83" s="144">
        <f t="shared" si="11"/>
        <v>0</v>
      </c>
      <c r="U83" s="220"/>
      <c r="V83" s="144"/>
      <c r="W83" s="173"/>
    </row>
    <row r="84" spans="1:23" hidden="1" x14ac:dyDescent="0.25">
      <c r="A84" s="136">
        <v>76</v>
      </c>
      <c r="B84" s="158" t="s">
        <v>444</v>
      </c>
      <c r="C84" s="158" t="s">
        <v>9</v>
      </c>
      <c r="D84" s="140"/>
      <c r="E84" s="141"/>
      <c r="F84" s="141">
        <v>0</v>
      </c>
      <c r="G84" s="139"/>
      <c r="H84" s="139"/>
      <c r="I84" s="139">
        <v>0</v>
      </c>
      <c r="J84" s="163"/>
      <c r="K84" s="142"/>
      <c r="L84" s="142"/>
      <c r="M84" s="142">
        <v>0</v>
      </c>
      <c r="N84" s="171"/>
      <c r="O84" s="220">
        <f t="shared" si="6"/>
        <v>0</v>
      </c>
      <c r="P84" s="143">
        <f t="shared" si="7"/>
        <v>0</v>
      </c>
      <c r="Q84" s="144">
        <f t="shared" si="8"/>
        <v>0</v>
      </c>
      <c r="R84" s="145">
        <f t="shared" si="9"/>
        <v>0</v>
      </c>
      <c r="S84" s="143">
        <f t="shared" si="10"/>
        <v>0</v>
      </c>
      <c r="T84" s="144">
        <f t="shared" si="11"/>
        <v>0</v>
      </c>
      <c r="U84" s="220"/>
      <c r="V84" s="144"/>
      <c r="W84" s="173"/>
    </row>
    <row r="85" spans="1:23" ht="63" hidden="1" x14ac:dyDescent="0.25">
      <c r="A85" s="136">
        <v>77</v>
      </c>
      <c r="B85" s="158" t="s">
        <v>676</v>
      </c>
      <c r="C85" s="158" t="s">
        <v>55</v>
      </c>
      <c r="D85" s="140"/>
      <c r="E85" s="141"/>
      <c r="F85" s="141">
        <v>40.01</v>
      </c>
      <c r="G85" s="139"/>
      <c r="H85" s="139"/>
      <c r="I85" s="139">
        <v>0</v>
      </c>
      <c r="J85" s="163"/>
      <c r="K85" s="142"/>
      <c r="L85" s="142"/>
      <c r="M85" s="142">
        <v>0</v>
      </c>
      <c r="N85" s="171"/>
      <c r="O85" s="220">
        <f t="shared" si="6"/>
        <v>0</v>
      </c>
      <c r="P85" s="143">
        <f t="shared" si="7"/>
        <v>0</v>
      </c>
      <c r="Q85" s="144">
        <f t="shared" si="8"/>
        <v>0</v>
      </c>
      <c r="R85" s="145">
        <f t="shared" si="9"/>
        <v>0</v>
      </c>
      <c r="S85" s="143">
        <f t="shared" si="10"/>
        <v>0</v>
      </c>
      <c r="T85" s="144">
        <f t="shared" si="11"/>
        <v>0</v>
      </c>
      <c r="U85" s="220"/>
      <c r="V85" s="144"/>
      <c r="W85" s="173"/>
    </row>
    <row r="86" spans="1:23" ht="47.25" hidden="1" x14ac:dyDescent="0.25">
      <c r="A86" s="136">
        <v>78</v>
      </c>
      <c r="B86" s="158" t="s">
        <v>677</v>
      </c>
      <c r="C86" s="158" t="s">
        <v>55</v>
      </c>
      <c r="D86" s="140"/>
      <c r="E86" s="141"/>
      <c r="F86" s="141">
        <v>163.6</v>
      </c>
      <c r="G86" s="139"/>
      <c r="H86" s="139"/>
      <c r="I86" s="139">
        <v>0</v>
      </c>
      <c r="J86" s="163"/>
      <c r="K86" s="142"/>
      <c r="L86" s="142"/>
      <c r="M86" s="142">
        <v>0</v>
      </c>
      <c r="N86" s="171"/>
      <c r="O86" s="220">
        <f t="shared" si="6"/>
        <v>0</v>
      </c>
      <c r="P86" s="143">
        <f t="shared" si="7"/>
        <v>0</v>
      </c>
      <c r="Q86" s="144">
        <f t="shared" si="8"/>
        <v>0</v>
      </c>
      <c r="R86" s="145">
        <f t="shared" si="9"/>
        <v>0</v>
      </c>
      <c r="S86" s="143">
        <f t="shared" si="10"/>
        <v>0</v>
      </c>
      <c r="T86" s="144">
        <f t="shared" si="11"/>
        <v>0</v>
      </c>
      <c r="U86" s="220"/>
      <c r="V86" s="144"/>
      <c r="W86" s="173"/>
    </row>
    <row r="87" spans="1:23" ht="31.5" hidden="1" x14ac:dyDescent="0.25">
      <c r="A87" s="136">
        <v>79</v>
      </c>
      <c r="B87" s="158" t="s">
        <v>2</v>
      </c>
      <c r="C87" s="158" t="s">
        <v>55</v>
      </c>
      <c r="D87" s="140"/>
      <c r="E87" s="141"/>
      <c r="F87" s="141">
        <v>91.68</v>
      </c>
      <c r="G87" s="139"/>
      <c r="H87" s="139"/>
      <c r="I87" s="139">
        <v>0</v>
      </c>
      <c r="J87" s="163"/>
      <c r="K87" s="142"/>
      <c r="L87" s="142"/>
      <c r="M87" s="142">
        <v>0</v>
      </c>
      <c r="N87" s="171"/>
      <c r="O87" s="220">
        <f t="shared" si="6"/>
        <v>0</v>
      </c>
      <c r="P87" s="143">
        <f t="shared" si="7"/>
        <v>0</v>
      </c>
      <c r="Q87" s="144">
        <f t="shared" si="8"/>
        <v>0</v>
      </c>
      <c r="R87" s="145">
        <f t="shared" si="9"/>
        <v>0</v>
      </c>
      <c r="S87" s="143">
        <f t="shared" si="10"/>
        <v>0</v>
      </c>
      <c r="T87" s="144">
        <f t="shared" si="11"/>
        <v>0</v>
      </c>
      <c r="U87" s="220"/>
      <c r="V87" s="144"/>
      <c r="W87" s="173"/>
    </row>
    <row r="88" spans="1:23" ht="31.5" hidden="1" x14ac:dyDescent="0.25">
      <c r="A88" s="136">
        <v>80</v>
      </c>
      <c r="B88" s="158" t="s">
        <v>57</v>
      </c>
      <c r="C88" s="158" t="s">
        <v>55</v>
      </c>
      <c r="D88" s="140"/>
      <c r="E88" s="141"/>
      <c r="F88" s="141">
        <v>63.43</v>
      </c>
      <c r="G88" s="139"/>
      <c r="H88" s="139"/>
      <c r="I88" s="139">
        <v>0</v>
      </c>
      <c r="J88" s="163"/>
      <c r="K88" s="142"/>
      <c r="L88" s="142"/>
      <c r="M88" s="142">
        <v>0</v>
      </c>
      <c r="N88" s="171"/>
      <c r="O88" s="220">
        <f t="shared" si="6"/>
        <v>0</v>
      </c>
      <c r="P88" s="143">
        <f t="shared" si="7"/>
        <v>0</v>
      </c>
      <c r="Q88" s="144">
        <f t="shared" si="8"/>
        <v>0</v>
      </c>
      <c r="R88" s="145">
        <f t="shared" si="9"/>
        <v>0</v>
      </c>
      <c r="S88" s="143">
        <f t="shared" si="10"/>
        <v>0</v>
      </c>
      <c r="T88" s="144">
        <f t="shared" si="11"/>
        <v>0</v>
      </c>
      <c r="U88" s="220"/>
      <c r="V88" s="144"/>
      <c r="W88" s="173"/>
    </row>
    <row r="89" spans="1:23" ht="47.25" hidden="1" x14ac:dyDescent="0.25">
      <c r="A89" s="136">
        <v>81</v>
      </c>
      <c r="B89" s="158" t="s">
        <v>86</v>
      </c>
      <c r="C89" s="158" t="s">
        <v>55</v>
      </c>
      <c r="D89" s="140"/>
      <c r="E89" s="141"/>
      <c r="F89" s="141">
        <v>0</v>
      </c>
      <c r="G89" s="139"/>
      <c r="H89" s="139"/>
      <c r="I89" s="139">
        <v>0</v>
      </c>
      <c r="J89" s="163"/>
      <c r="K89" s="142"/>
      <c r="L89" s="142"/>
      <c r="M89" s="142">
        <v>0</v>
      </c>
      <c r="N89" s="171"/>
      <c r="O89" s="220">
        <f t="shared" si="6"/>
        <v>0</v>
      </c>
      <c r="P89" s="143">
        <f t="shared" si="7"/>
        <v>0</v>
      </c>
      <c r="Q89" s="144">
        <f t="shared" si="8"/>
        <v>0</v>
      </c>
      <c r="R89" s="145">
        <f t="shared" si="9"/>
        <v>0</v>
      </c>
      <c r="S89" s="143">
        <f t="shared" si="10"/>
        <v>0</v>
      </c>
      <c r="T89" s="144">
        <f t="shared" si="11"/>
        <v>0</v>
      </c>
      <c r="U89" s="220"/>
      <c r="V89" s="144"/>
      <c r="W89" s="173"/>
    </row>
    <row r="90" spans="1:23" ht="31.5" hidden="1" x14ac:dyDescent="0.25">
      <c r="A90" s="136">
        <v>82</v>
      </c>
      <c r="B90" s="158" t="s">
        <v>444</v>
      </c>
      <c r="C90" s="158" t="s">
        <v>55</v>
      </c>
      <c r="D90" s="140"/>
      <c r="E90" s="141"/>
      <c r="F90" s="141">
        <v>0</v>
      </c>
      <c r="G90" s="139"/>
      <c r="H90" s="139"/>
      <c r="I90" s="139">
        <v>0</v>
      </c>
      <c r="J90" s="163"/>
      <c r="K90" s="142"/>
      <c r="L90" s="142"/>
      <c r="M90" s="142">
        <v>0</v>
      </c>
      <c r="N90" s="171"/>
      <c r="O90" s="220">
        <f t="shared" si="6"/>
        <v>0</v>
      </c>
      <c r="P90" s="143">
        <f t="shared" si="7"/>
        <v>0</v>
      </c>
      <c r="Q90" s="144">
        <f t="shared" si="8"/>
        <v>0</v>
      </c>
      <c r="R90" s="145">
        <f t="shared" si="9"/>
        <v>0</v>
      </c>
      <c r="S90" s="143">
        <f t="shared" si="10"/>
        <v>0</v>
      </c>
      <c r="T90" s="144">
        <f t="shared" si="11"/>
        <v>0</v>
      </c>
      <c r="U90" s="220"/>
      <c r="V90" s="144"/>
      <c r="W90" s="173"/>
    </row>
    <row r="91" spans="1:23" ht="31.5" x14ac:dyDescent="0.25">
      <c r="A91" s="136">
        <v>83</v>
      </c>
      <c r="B91" s="158" t="s">
        <v>681</v>
      </c>
      <c r="C91" s="158" t="s">
        <v>679</v>
      </c>
      <c r="D91" s="141">
        <v>80.099999999999994</v>
      </c>
      <c r="E91" s="141">
        <v>80.099999999999994</v>
      </c>
      <c r="F91" s="141">
        <v>80.09</v>
      </c>
      <c r="G91" s="139">
        <v>87</v>
      </c>
      <c r="H91" s="139">
        <v>96</v>
      </c>
      <c r="I91" s="139">
        <v>124</v>
      </c>
      <c r="J91" s="163"/>
      <c r="K91" s="142">
        <v>1.0861423220973783</v>
      </c>
      <c r="L91" s="142">
        <v>1.1985018726591761</v>
      </c>
      <c r="M91" s="142">
        <v>1.5482582095142963</v>
      </c>
      <c r="N91" s="171"/>
      <c r="O91" s="220">
        <f t="shared" si="6"/>
        <v>11</v>
      </c>
      <c r="P91" s="143">
        <v>9</v>
      </c>
      <c r="Q91" s="144">
        <f t="shared" si="8"/>
        <v>11</v>
      </c>
      <c r="R91" s="145">
        <f t="shared" si="9"/>
        <v>11.16</v>
      </c>
      <c r="S91" s="143">
        <f t="shared" si="10"/>
        <v>0</v>
      </c>
      <c r="T91" s="144">
        <f t="shared" si="11"/>
        <v>0</v>
      </c>
      <c r="U91" s="220">
        <v>11</v>
      </c>
      <c r="V91" s="144">
        <v>10</v>
      </c>
      <c r="W91" s="173"/>
    </row>
    <row r="92" spans="1:23" ht="31.5" hidden="1" x14ac:dyDescent="0.25">
      <c r="A92" s="136">
        <v>84</v>
      </c>
      <c r="B92" s="158" t="s">
        <v>60</v>
      </c>
      <c r="C92" s="158" t="s">
        <v>679</v>
      </c>
      <c r="D92" s="140"/>
      <c r="E92" s="141"/>
      <c r="F92" s="141">
        <v>0</v>
      </c>
      <c r="G92" s="139"/>
      <c r="H92" s="139"/>
      <c r="I92" s="139">
        <v>0</v>
      </c>
      <c r="J92" s="163"/>
      <c r="K92" s="142"/>
      <c r="L92" s="142"/>
      <c r="M92" s="142">
        <v>0</v>
      </c>
      <c r="N92" s="171"/>
      <c r="O92" s="220">
        <f t="shared" si="6"/>
        <v>0</v>
      </c>
      <c r="P92" s="143">
        <f t="shared" si="7"/>
        <v>0</v>
      </c>
      <c r="Q92" s="144">
        <f t="shared" si="8"/>
        <v>0</v>
      </c>
      <c r="R92" s="145">
        <f t="shared" si="9"/>
        <v>0</v>
      </c>
      <c r="S92" s="143">
        <f t="shared" si="10"/>
        <v>0</v>
      </c>
      <c r="T92" s="144">
        <f t="shared" si="11"/>
        <v>0</v>
      </c>
      <c r="U92" s="220"/>
      <c r="V92" s="144"/>
      <c r="W92" s="173"/>
    </row>
    <row r="93" spans="1:23" ht="31.5" hidden="1" x14ac:dyDescent="0.25">
      <c r="A93" s="136">
        <v>85</v>
      </c>
      <c r="B93" s="158" t="s">
        <v>59</v>
      </c>
      <c r="C93" s="158" t="s">
        <v>679</v>
      </c>
      <c r="D93" s="140"/>
      <c r="E93" s="141"/>
      <c r="F93" s="141">
        <v>0</v>
      </c>
      <c r="G93" s="139"/>
      <c r="H93" s="139"/>
      <c r="I93" s="139">
        <v>0</v>
      </c>
      <c r="J93" s="163"/>
      <c r="K93" s="142"/>
      <c r="L93" s="142"/>
      <c r="M93" s="142">
        <v>0</v>
      </c>
      <c r="N93" s="171"/>
      <c r="O93" s="220">
        <f t="shared" si="6"/>
        <v>0</v>
      </c>
      <c r="P93" s="143">
        <f t="shared" si="7"/>
        <v>0</v>
      </c>
      <c r="Q93" s="144">
        <f t="shared" si="8"/>
        <v>0</v>
      </c>
      <c r="R93" s="145">
        <f t="shared" si="9"/>
        <v>0</v>
      </c>
      <c r="S93" s="143">
        <f t="shared" si="10"/>
        <v>0</v>
      </c>
      <c r="T93" s="144">
        <f t="shared" si="11"/>
        <v>0</v>
      </c>
      <c r="U93" s="220"/>
      <c r="V93" s="144"/>
      <c r="W93" s="173"/>
    </row>
    <row r="94" spans="1:23" ht="31.5" hidden="1" x14ac:dyDescent="0.25">
      <c r="A94" s="136">
        <v>86</v>
      </c>
      <c r="B94" s="158" t="s">
        <v>680</v>
      </c>
      <c r="C94" s="158" t="s">
        <v>679</v>
      </c>
      <c r="D94" s="140"/>
      <c r="E94" s="141"/>
      <c r="F94" s="141">
        <v>44.85</v>
      </c>
      <c r="G94" s="139"/>
      <c r="H94" s="139"/>
      <c r="I94" s="139">
        <v>0</v>
      </c>
      <c r="J94" s="163"/>
      <c r="K94" s="142"/>
      <c r="L94" s="142"/>
      <c r="M94" s="142">
        <v>0</v>
      </c>
      <c r="N94" s="171"/>
      <c r="O94" s="220">
        <f t="shared" si="6"/>
        <v>0</v>
      </c>
      <c r="P94" s="143">
        <f t="shared" si="7"/>
        <v>0</v>
      </c>
      <c r="Q94" s="144">
        <f t="shared" si="8"/>
        <v>0</v>
      </c>
      <c r="R94" s="145">
        <f t="shared" si="9"/>
        <v>0</v>
      </c>
      <c r="S94" s="143">
        <f t="shared" si="10"/>
        <v>0</v>
      </c>
      <c r="T94" s="144">
        <f t="shared" si="11"/>
        <v>0</v>
      </c>
      <c r="U94" s="220"/>
      <c r="V94" s="144"/>
      <c r="W94" s="173"/>
    </row>
    <row r="95" spans="1:23" x14ac:dyDescent="0.25">
      <c r="A95" s="136">
        <v>87</v>
      </c>
      <c r="B95" s="158" t="s">
        <v>2</v>
      </c>
      <c r="C95" s="158" t="s">
        <v>679</v>
      </c>
      <c r="D95" s="141">
        <v>6092.2</v>
      </c>
      <c r="E95" s="141">
        <v>3118.1</v>
      </c>
      <c r="F95" s="141">
        <v>3259.02</v>
      </c>
      <c r="G95" s="139">
        <v>2240</v>
      </c>
      <c r="H95" s="139">
        <v>1057</v>
      </c>
      <c r="I95" s="139">
        <v>1095</v>
      </c>
      <c r="J95" s="163"/>
      <c r="K95" s="142">
        <v>0.36768326712845933</v>
      </c>
      <c r="L95" s="142">
        <v>0.33898848657836506</v>
      </c>
      <c r="M95" s="142">
        <v>0.33599057385348968</v>
      </c>
      <c r="N95" s="171"/>
      <c r="O95" s="220">
        <f t="shared" si="6"/>
        <v>87</v>
      </c>
      <c r="P95" s="143">
        <v>8</v>
      </c>
      <c r="Q95" s="144">
        <f t="shared" si="8"/>
        <v>87</v>
      </c>
      <c r="R95" s="145">
        <f t="shared" si="9"/>
        <v>87.6</v>
      </c>
      <c r="S95" s="143">
        <f t="shared" si="10"/>
        <v>0</v>
      </c>
      <c r="T95" s="144">
        <f t="shared" si="11"/>
        <v>0</v>
      </c>
      <c r="U95" s="220">
        <v>43</v>
      </c>
      <c r="V95" s="144">
        <v>137</v>
      </c>
      <c r="W95" s="173">
        <v>22</v>
      </c>
    </row>
    <row r="96" spans="1:23" ht="31.5" x14ac:dyDescent="0.25">
      <c r="A96" s="136">
        <v>88</v>
      </c>
      <c r="B96" s="158" t="s">
        <v>682</v>
      </c>
      <c r="C96" s="158" t="s">
        <v>679</v>
      </c>
      <c r="D96" s="140"/>
      <c r="E96" s="141">
        <v>473.84</v>
      </c>
      <c r="F96" s="141">
        <v>473.84</v>
      </c>
      <c r="G96" s="139"/>
      <c r="H96" s="139">
        <v>415</v>
      </c>
      <c r="I96" s="139">
        <v>451</v>
      </c>
      <c r="J96" s="163"/>
      <c r="K96" s="142"/>
      <c r="L96" s="142">
        <v>0.87582306263717713</v>
      </c>
      <c r="M96" s="142">
        <v>0.9517980752996793</v>
      </c>
      <c r="N96" s="171"/>
      <c r="O96" s="220">
        <f t="shared" si="6"/>
        <v>42</v>
      </c>
      <c r="P96" s="143">
        <v>9.5</v>
      </c>
      <c r="Q96" s="144">
        <f t="shared" si="8"/>
        <v>42</v>
      </c>
      <c r="R96" s="145">
        <f t="shared" si="9"/>
        <v>42.844999999999999</v>
      </c>
      <c r="S96" s="143">
        <f t="shared" si="10"/>
        <v>0</v>
      </c>
      <c r="T96" s="144">
        <f t="shared" si="11"/>
        <v>0</v>
      </c>
      <c r="U96" s="220">
        <v>42</v>
      </c>
      <c r="V96" s="144">
        <v>40</v>
      </c>
      <c r="W96" s="173"/>
    </row>
    <row r="97" spans="1:23" ht="31.5" x14ac:dyDescent="0.25">
      <c r="A97" s="136">
        <v>89</v>
      </c>
      <c r="B97" s="158" t="s">
        <v>683</v>
      </c>
      <c r="C97" s="158" t="s">
        <v>679</v>
      </c>
      <c r="D97" s="141">
        <v>73.5</v>
      </c>
      <c r="E97" s="141">
        <v>73.5</v>
      </c>
      <c r="F97" s="141">
        <v>73.459999999999994</v>
      </c>
      <c r="G97" s="139">
        <v>222</v>
      </c>
      <c r="H97" s="139">
        <v>130</v>
      </c>
      <c r="I97" s="139">
        <v>178</v>
      </c>
      <c r="J97" s="163"/>
      <c r="K97" s="142">
        <v>3.0204081632653059</v>
      </c>
      <c r="L97" s="142">
        <v>1.7687074829931972</v>
      </c>
      <c r="M97" s="142">
        <v>2.4230873945004086</v>
      </c>
      <c r="N97" s="171"/>
      <c r="O97" s="220">
        <f t="shared" si="6"/>
        <v>29</v>
      </c>
      <c r="P97" s="143">
        <v>16.5</v>
      </c>
      <c r="Q97" s="144">
        <f t="shared" si="8"/>
        <v>29</v>
      </c>
      <c r="R97" s="145">
        <f t="shared" si="9"/>
        <v>29.37</v>
      </c>
      <c r="S97" s="143">
        <f t="shared" si="10"/>
        <v>0</v>
      </c>
      <c r="T97" s="144">
        <f t="shared" si="11"/>
        <v>0</v>
      </c>
      <c r="U97" s="220">
        <v>29</v>
      </c>
      <c r="V97" s="144">
        <v>23</v>
      </c>
      <c r="W97" s="173"/>
    </row>
    <row r="98" spans="1:23" ht="31.5" x14ac:dyDescent="0.25">
      <c r="A98" s="136">
        <v>90</v>
      </c>
      <c r="B98" s="158" t="s">
        <v>685</v>
      </c>
      <c r="C98" s="158" t="s">
        <v>679</v>
      </c>
      <c r="D98" s="140"/>
      <c r="E98" s="141">
        <v>491.79</v>
      </c>
      <c r="F98" s="141">
        <v>491.79</v>
      </c>
      <c r="G98" s="139"/>
      <c r="H98" s="139">
        <v>532</v>
      </c>
      <c r="I98" s="139">
        <v>547</v>
      </c>
      <c r="J98" s="163"/>
      <c r="K98" s="142"/>
      <c r="L98" s="142">
        <v>1.0817625409219382</v>
      </c>
      <c r="M98" s="142">
        <v>1.1122633644441733</v>
      </c>
      <c r="N98" s="171"/>
      <c r="O98" s="220">
        <f t="shared" si="6"/>
        <v>51</v>
      </c>
      <c r="P98" s="143">
        <v>9.5</v>
      </c>
      <c r="Q98" s="144">
        <f t="shared" si="8"/>
        <v>51</v>
      </c>
      <c r="R98" s="145">
        <f t="shared" si="9"/>
        <v>51.965000000000003</v>
      </c>
      <c r="S98" s="143">
        <f t="shared" si="10"/>
        <v>0</v>
      </c>
      <c r="T98" s="144">
        <f t="shared" si="11"/>
        <v>0</v>
      </c>
      <c r="U98" s="220">
        <v>51</v>
      </c>
      <c r="V98" s="144">
        <v>20</v>
      </c>
      <c r="W98" s="173"/>
    </row>
    <row r="99" spans="1:23" ht="31.5" x14ac:dyDescent="0.25">
      <c r="A99" s="136">
        <v>91</v>
      </c>
      <c r="B99" s="158" t="s">
        <v>686</v>
      </c>
      <c r="C99" s="158" t="s">
        <v>679</v>
      </c>
      <c r="D99" s="140"/>
      <c r="E99" s="141">
        <v>495.87</v>
      </c>
      <c r="F99" s="141">
        <v>495.87</v>
      </c>
      <c r="G99" s="139"/>
      <c r="H99" s="139">
        <v>421</v>
      </c>
      <c r="I99" s="139">
        <v>474</v>
      </c>
      <c r="J99" s="163"/>
      <c r="K99" s="142"/>
      <c r="L99" s="142">
        <v>0.84901284610885919</v>
      </c>
      <c r="M99" s="142">
        <v>0.95589569846935685</v>
      </c>
      <c r="N99" s="171"/>
      <c r="O99" s="220">
        <f t="shared" si="6"/>
        <v>40</v>
      </c>
      <c r="P99" s="143">
        <v>8.5</v>
      </c>
      <c r="Q99" s="144">
        <f t="shared" si="8"/>
        <v>40</v>
      </c>
      <c r="R99" s="145">
        <f t="shared" si="9"/>
        <v>40.29</v>
      </c>
      <c r="S99" s="143">
        <f t="shared" si="10"/>
        <v>0</v>
      </c>
      <c r="T99" s="144">
        <f t="shared" si="11"/>
        <v>0</v>
      </c>
      <c r="U99" s="220">
        <v>40</v>
      </c>
      <c r="V99" s="144">
        <v>73</v>
      </c>
      <c r="W99" s="173"/>
    </row>
    <row r="100" spans="1:23" ht="31.5" x14ac:dyDescent="0.25">
      <c r="A100" s="136">
        <v>92</v>
      </c>
      <c r="B100" s="158" t="s">
        <v>92</v>
      </c>
      <c r="C100" s="158" t="s">
        <v>679</v>
      </c>
      <c r="D100" s="141">
        <v>1383.4</v>
      </c>
      <c r="E100" s="141">
        <v>2033.81</v>
      </c>
      <c r="F100" s="141">
        <v>2033.81</v>
      </c>
      <c r="G100" s="139">
        <v>3631</v>
      </c>
      <c r="H100" s="139">
        <v>2383</v>
      </c>
      <c r="I100" s="139">
        <v>2579</v>
      </c>
      <c r="J100" s="163"/>
      <c r="K100" s="142">
        <v>2.6246927858898363</v>
      </c>
      <c r="L100" s="142">
        <v>1.1716925376510097</v>
      </c>
      <c r="M100" s="142">
        <v>1.2680633884187806</v>
      </c>
      <c r="N100" s="171"/>
      <c r="O100" s="220">
        <f t="shared" si="6"/>
        <v>105</v>
      </c>
      <c r="P100" s="143">
        <v>4.0999999999999996</v>
      </c>
      <c r="Q100" s="144">
        <f t="shared" si="8"/>
        <v>105</v>
      </c>
      <c r="R100" s="145">
        <f t="shared" si="9"/>
        <v>105.73899999999999</v>
      </c>
      <c r="S100" s="143">
        <f t="shared" si="10"/>
        <v>0</v>
      </c>
      <c r="T100" s="144">
        <f t="shared" si="11"/>
        <v>0</v>
      </c>
      <c r="U100" s="220">
        <v>105</v>
      </c>
      <c r="V100" s="144">
        <v>100</v>
      </c>
      <c r="W100" s="173"/>
    </row>
    <row r="101" spans="1:23" ht="31.5" x14ac:dyDescent="0.25">
      <c r="A101" s="136">
        <v>93</v>
      </c>
      <c r="B101" s="158" t="s">
        <v>94</v>
      </c>
      <c r="C101" s="158" t="s">
        <v>679</v>
      </c>
      <c r="D101" s="141">
        <v>498.9</v>
      </c>
      <c r="E101" s="141">
        <v>498.9</v>
      </c>
      <c r="F101" s="141">
        <v>498.91</v>
      </c>
      <c r="G101" s="139">
        <v>301</v>
      </c>
      <c r="H101" s="139">
        <v>443</v>
      </c>
      <c r="I101" s="139">
        <v>446</v>
      </c>
      <c r="J101" s="163"/>
      <c r="K101" s="142">
        <v>0.60332732010422929</v>
      </c>
      <c r="L101" s="142">
        <v>0.88795349769492893</v>
      </c>
      <c r="M101" s="142">
        <v>0.89394880840231705</v>
      </c>
      <c r="N101" s="171"/>
      <c r="O101" s="220">
        <f t="shared" si="6"/>
        <v>60</v>
      </c>
      <c r="P101" s="143">
        <v>13.5</v>
      </c>
      <c r="Q101" s="144">
        <f t="shared" si="8"/>
        <v>60</v>
      </c>
      <c r="R101" s="145">
        <f t="shared" si="9"/>
        <v>60.21</v>
      </c>
      <c r="S101" s="143">
        <f t="shared" si="10"/>
        <v>0</v>
      </c>
      <c r="T101" s="144">
        <f t="shared" si="11"/>
        <v>0</v>
      </c>
      <c r="U101" s="220">
        <v>60</v>
      </c>
      <c r="V101" s="144">
        <v>53</v>
      </c>
      <c r="W101" s="173"/>
    </row>
    <row r="102" spans="1:23" ht="31.5" x14ac:dyDescent="0.25">
      <c r="A102" s="136">
        <v>94</v>
      </c>
      <c r="B102" s="158" t="s">
        <v>687</v>
      </c>
      <c r="C102" s="158" t="s">
        <v>679</v>
      </c>
      <c r="D102" s="140"/>
      <c r="E102" s="141">
        <v>481.76</v>
      </c>
      <c r="F102" s="141">
        <v>481.76</v>
      </c>
      <c r="G102" s="139"/>
      <c r="H102" s="139">
        <v>471</v>
      </c>
      <c r="I102" s="139">
        <v>484</v>
      </c>
      <c r="J102" s="163"/>
      <c r="K102" s="142"/>
      <c r="L102" s="142">
        <v>0.97766522749916973</v>
      </c>
      <c r="M102" s="142">
        <v>1.0046496180670874</v>
      </c>
      <c r="N102" s="171"/>
      <c r="O102" s="220">
        <f t="shared" si="6"/>
        <v>87</v>
      </c>
      <c r="P102" s="143">
        <f t="shared" si="7"/>
        <v>18</v>
      </c>
      <c r="Q102" s="144">
        <f t="shared" si="8"/>
        <v>87</v>
      </c>
      <c r="R102" s="145">
        <f t="shared" si="9"/>
        <v>87.12</v>
      </c>
      <c r="S102" s="143">
        <f t="shared" si="10"/>
        <v>0</v>
      </c>
      <c r="T102" s="144">
        <f t="shared" si="11"/>
        <v>0</v>
      </c>
      <c r="U102" s="220">
        <v>36</v>
      </c>
      <c r="V102" s="144">
        <v>36</v>
      </c>
      <c r="W102" s="173"/>
    </row>
    <row r="103" spans="1:23" ht="31.5" x14ac:dyDescent="0.25">
      <c r="A103" s="136">
        <v>95</v>
      </c>
      <c r="B103" s="158" t="s">
        <v>688</v>
      </c>
      <c r="C103" s="158" t="s">
        <v>679</v>
      </c>
      <c r="D103" s="140"/>
      <c r="E103" s="141">
        <v>499.17</v>
      </c>
      <c r="F103" s="141">
        <v>499.17</v>
      </c>
      <c r="G103" s="139"/>
      <c r="H103" s="139">
        <v>515</v>
      </c>
      <c r="I103" s="139">
        <v>529</v>
      </c>
      <c r="J103" s="163"/>
      <c r="K103" s="142"/>
      <c r="L103" s="142">
        <v>1.0317126429873589</v>
      </c>
      <c r="M103" s="142">
        <v>1.0597592002724523</v>
      </c>
      <c r="N103" s="171"/>
      <c r="O103" s="220">
        <f t="shared" si="6"/>
        <v>95</v>
      </c>
      <c r="P103" s="143">
        <f t="shared" si="7"/>
        <v>18</v>
      </c>
      <c r="Q103" s="144">
        <f t="shared" si="8"/>
        <v>95</v>
      </c>
      <c r="R103" s="145">
        <f t="shared" si="9"/>
        <v>95.22</v>
      </c>
      <c r="S103" s="143">
        <f t="shared" si="10"/>
        <v>0</v>
      </c>
      <c r="T103" s="144">
        <f t="shared" si="11"/>
        <v>0</v>
      </c>
      <c r="U103" s="220">
        <v>30</v>
      </c>
      <c r="V103" s="144">
        <v>30</v>
      </c>
      <c r="W103" s="173"/>
    </row>
    <row r="104" spans="1:23" ht="31.5" hidden="1" x14ac:dyDescent="0.25">
      <c r="A104" s="136">
        <v>96</v>
      </c>
      <c r="B104" s="158" t="s">
        <v>215</v>
      </c>
      <c r="C104" s="158" t="s">
        <v>679</v>
      </c>
      <c r="D104" s="140"/>
      <c r="E104" s="141"/>
      <c r="F104" s="141">
        <v>0</v>
      </c>
      <c r="G104" s="139"/>
      <c r="H104" s="139"/>
      <c r="I104" s="139">
        <v>0</v>
      </c>
      <c r="J104" s="163"/>
      <c r="K104" s="142"/>
      <c r="L104" s="142"/>
      <c r="M104" s="142">
        <v>0</v>
      </c>
      <c r="N104" s="171"/>
      <c r="O104" s="220">
        <f t="shared" si="6"/>
        <v>0</v>
      </c>
      <c r="P104" s="143">
        <f t="shared" si="7"/>
        <v>0</v>
      </c>
      <c r="Q104" s="144">
        <f t="shared" si="8"/>
        <v>0</v>
      </c>
      <c r="R104" s="145">
        <f t="shared" si="9"/>
        <v>0</v>
      </c>
      <c r="S104" s="143">
        <f t="shared" si="10"/>
        <v>0</v>
      </c>
      <c r="T104" s="144">
        <f t="shared" si="11"/>
        <v>0</v>
      </c>
      <c r="U104" s="220"/>
      <c r="V104" s="144"/>
      <c r="W104" s="173"/>
    </row>
    <row r="105" spans="1:23" hidden="1" x14ac:dyDescent="0.25">
      <c r="A105" s="136">
        <v>97</v>
      </c>
      <c r="B105" s="158" t="s">
        <v>444</v>
      </c>
      <c r="C105" s="158" t="s">
        <v>679</v>
      </c>
      <c r="D105" s="140"/>
      <c r="E105" s="141"/>
      <c r="F105" s="141"/>
      <c r="G105" s="139"/>
      <c r="H105" s="139"/>
      <c r="I105" s="139"/>
      <c r="J105" s="163"/>
      <c r="K105" s="142"/>
      <c r="L105" s="142"/>
      <c r="M105" s="142"/>
      <c r="N105" s="171"/>
      <c r="O105" s="220">
        <f t="shared" si="6"/>
        <v>0</v>
      </c>
      <c r="P105" s="143">
        <f t="shared" si="7"/>
        <v>0</v>
      </c>
      <c r="Q105" s="144">
        <f t="shared" si="8"/>
        <v>0</v>
      </c>
      <c r="R105" s="145">
        <f t="shared" si="9"/>
        <v>0</v>
      </c>
      <c r="S105" s="143">
        <f t="shared" si="10"/>
        <v>0</v>
      </c>
      <c r="T105" s="144">
        <f t="shared" si="11"/>
        <v>0</v>
      </c>
      <c r="U105" s="220"/>
      <c r="V105" s="144"/>
      <c r="W105" s="173"/>
    </row>
    <row r="106" spans="1:23" hidden="1" x14ac:dyDescent="0.25">
      <c r="A106" s="136">
        <v>98</v>
      </c>
      <c r="B106" s="158" t="s">
        <v>690</v>
      </c>
      <c r="C106" s="158" t="s">
        <v>689</v>
      </c>
      <c r="D106" s="140"/>
      <c r="E106" s="141"/>
      <c r="F106" s="141">
        <v>0</v>
      </c>
      <c r="G106" s="139"/>
      <c r="H106" s="139"/>
      <c r="I106" s="139">
        <v>0</v>
      </c>
      <c r="J106" s="163"/>
      <c r="K106" s="142"/>
      <c r="L106" s="142"/>
      <c r="M106" s="142">
        <v>0</v>
      </c>
      <c r="N106" s="171"/>
      <c r="O106" s="220">
        <f t="shared" si="6"/>
        <v>0</v>
      </c>
      <c r="P106" s="143">
        <f t="shared" si="7"/>
        <v>0</v>
      </c>
      <c r="Q106" s="144">
        <f t="shared" si="8"/>
        <v>0</v>
      </c>
      <c r="R106" s="145">
        <f t="shared" si="9"/>
        <v>0</v>
      </c>
      <c r="S106" s="143">
        <f t="shared" si="10"/>
        <v>0</v>
      </c>
      <c r="T106" s="144">
        <f t="shared" si="11"/>
        <v>0</v>
      </c>
      <c r="U106" s="220"/>
      <c r="V106" s="144"/>
      <c r="W106" s="173"/>
    </row>
    <row r="107" spans="1:23" hidden="1" x14ac:dyDescent="0.25">
      <c r="A107" s="136">
        <v>99</v>
      </c>
      <c r="B107" s="158" t="s">
        <v>2</v>
      </c>
      <c r="C107" s="158" t="s">
        <v>689</v>
      </c>
      <c r="D107" s="140"/>
      <c r="E107" s="141"/>
      <c r="F107" s="141">
        <v>0</v>
      </c>
      <c r="G107" s="139"/>
      <c r="H107" s="139"/>
      <c r="I107" s="139">
        <v>0</v>
      </c>
      <c r="J107" s="163"/>
      <c r="K107" s="142"/>
      <c r="L107" s="142"/>
      <c r="M107" s="142">
        <v>0</v>
      </c>
      <c r="N107" s="171"/>
      <c r="O107" s="220">
        <f t="shared" si="6"/>
        <v>0</v>
      </c>
      <c r="P107" s="143">
        <f t="shared" si="7"/>
        <v>0</v>
      </c>
      <c r="Q107" s="144">
        <f t="shared" si="8"/>
        <v>0</v>
      </c>
      <c r="R107" s="145">
        <f t="shared" si="9"/>
        <v>0</v>
      </c>
      <c r="S107" s="143">
        <f t="shared" si="10"/>
        <v>0</v>
      </c>
      <c r="T107" s="144">
        <f t="shared" si="11"/>
        <v>0</v>
      </c>
      <c r="U107" s="220"/>
      <c r="V107" s="144"/>
      <c r="W107" s="173"/>
    </row>
    <row r="108" spans="1:23" ht="31.5" hidden="1" x14ac:dyDescent="0.25">
      <c r="A108" s="136">
        <v>100</v>
      </c>
      <c r="B108" s="158" t="s">
        <v>119</v>
      </c>
      <c r="C108" s="158" t="s">
        <v>689</v>
      </c>
      <c r="D108" s="140"/>
      <c r="E108" s="141"/>
      <c r="F108" s="141">
        <v>74.75</v>
      </c>
      <c r="G108" s="139"/>
      <c r="H108" s="139"/>
      <c r="I108" s="139">
        <v>0</v>
      </c>
      <c r="J108" s="163"/>
      <c r="K108" s="142"/>
      <c r="L108" s="142"/>
      <c r="M108" s="142">
        <v>0</v>
      </c>
      <c r="N108" s="171"/>
      <c r="O108" s="220">
        <f t="shared" si="6"/>
        <v>0</v>
      </c>
      <c r="P108" s="143">
        <f t="shared" si="7"/>
        <v>0</v>
      </c>
      <c r="Q108" s="144">
        <f t="shared" si="8"/>
        <v>0</v>
      </c>
      <c r="R108" s="145">
        <f t="shared" si="9"/>
        <v>0</v>
      </c>
      <c r="S108" s="143">
        <f t="shared" si="10"/>
        <v>0</v>
      </c>
      <c r="T108" s="144">
        <f t="shared" si="11"/>
        <v>0</v>
      </c>
      <c r="U108" s="220"/>
      <c r="V108" s="144"/>
      <c r="W108" s="173"/>
    </row>
    <row r="109" spans="1:23" ht="31.5" hidden="1" x14ac:dyDescent="0.25">
      <c r="A109" s="136">
        <v>101</v>
      </c>
      <c r="B109" s="158" t="s">
        <v>121</v>
      </c>
      <c r="C109" s="158" t="s">
        <v>689</v>
      </c>
      <c r="D109" s="140"/>
      <c r="E109" s="141"/>
      <c r="F109" s="141">
        <v>150.49</v>
      </c>
      <c r="G109" s="139"/>
      <c r="H109" s="139"/>
      <c r="I109" s="139">
        <v>0</v>
      </c>
      <c r="J109" s="163"/>
      <c r="K109" s="142"/>
      <c r="L109" s="142"/>
      <c r="M109" s="142">
        <v>0</v>
      </c>
      <c r="N109" s="171"/>
      <c r="O109" s="220">
        <f t="shared" si="6"/>
        <v>0</v>
      </c>
      <c r="P109" s="143">
        <f t="shared" si="7"/>
        <v>0</v>
      </c>
      <c r="Q109" s="144">
        <f t="shared" si="8"/>
        <v>0</v>
      </c>
      <c r="R109" s="145">
        <f t="shared" si="9"/>
        <v>0</v>
      </c>
      <c r="S109" s="143">
        <f t="shared" si="10"/>
        <v>0</v>
      </c>
      <c r="T109" s="144">
        <f t="shared" si="11"/>
        <v>0</v>
      </c>
      <c r="U109" s="220"/>
      <c r="V109" s="144"/>
      <c r="W109" s="173"/>
    </row>
    <row r="110" spans="1:23" ht="31.5" hidden="1" x14ac:dyDescent="0.25">
      <c r="A110" s="136">
        <v>102</v>
      </c>
      <c r="B110" s="158" t="s">
        <v>819</v>
      </c>
      <c r="C110" s="158" t="s">
        <v>689</v>
      </c>
      <c r="D110" s="140"/>
      <c r="E110" s="141"/>
      <c r="F110" s="141">
        <v>0</v>
      </c>
      <c r="G110" s="139"/>
      <c r="H110" s="139"/>
      <c r="I110" s="139">
        <v>0</v>
      </c>
      <c r="J110" s="163"/>
      <c r="K110" s="142"/>
      <c r="L110" s="142"/>
      <c r="M110" s="142">
        <v>0</v>
      </c>
      <c r="N110" s="171"/>
      <c r="O110" s="220">
        <f t="shared" si="6"/>
        <v>0</v>
      </c>
      <c r="P110" s="143">
        <f t="shared" si="7"/>
        <v>0</v>
      </c>
      <c r="Q110" s="144">
        <f t="shared" si="8"/>
        <v>0</v>
      </c>
      <c r="R110" s="145">
        <f t="shared" si="9"/>
        <v>0</v>
      </c>
      <c r="S110" s="143">
        <f t="shared" si="10"/>
        <v>0</v>
      </c>
      <c r="T110" s="144">
        <f t="shared" si="11"/>
        <v>0</v>
      </c>
      <c r="U110" s="220"/>
      <c r="V110" s="144"/>
      <c r="W110" s="173"/>
    </row>
    <row r="111" spans="1:23" ht="31.5" hidden="1" x14ac:dyDescent="0.25">
      <c r="A111" s="136">
        <v>103</v>
      </c>
      <c r="B111" s="158" t="s">
        <v>691</v>
      </c>
      <c r="C111" s="158" t="s">
        <v>689</v>
      </c>
      <c r="D111" s="140"/>
      <c r="E111" s="141"/>
      <c r="F111" s="141">
        <v>0</v>
      </c>
      <c r="G111" s="139"/>
      <c r="H111" s="139"/>
      <c r="I111" s="139">
        <v>0</v>
      </c>
      <c r="J111" s="163"/>
      <c r="K111" s="142"/>
      <c r="L111" s="142"/>
      <c r="M111" s="142">
        <v>0</v>
      </c>
      <c r="N111" s="171"/>
      <c r="O111" s="220">
        <f t="shared" si="6"/>
        <v>0</v>
      </c>
      <c r="P111" s="143">
        <f t="shared" si="7"/>
        <v>0</v>
      </c>
      <c r="Q111" s="144">
        <f t="shared" si="8"/>
        <v>0</v>
      </c>
      <c r="R111" s="145">
        <f t="shared" si="9"/>
        <v>0</v>
      </c>
      <c r="S111" s="143">
        <f t="shared" si="10"/>
        <v>0</v>
      </c>
      <c r="T111" s="144">
        <f t="shared" si="11"/>
        <v>0</v>
      </c>
      <c r="U111" s="220"/>
      <c r="V111" s="144"/>
      <c r="W111" s="173"/>
    </row>
    <row r="112" spans="1:23" ht="31.5" hidden="1" x14ac:dyDescent="0.25">
      <c r="A112" s="136">
        <v>104</v>
      </c>
      <c r="B112" s="158" t="s">
        <v>120</v>
      </c>
      <c r="C112" s="158" t="s">
        <v>689</v>
      </c>
      <c r="D112" s="140"/>
      <c r="E112" s="141"/>
      <c r="F112" s="141">
        <v>0</v>
      </c>
      <c r="G112" s="139"/>
      <c r="H112" s="139"/>
      <c r="I112" s="139">
        <v>0</v>
      </c>
      <c r="J112" s="163"/>
      <c r="K112" s="142"/>
      <c r="L112" s="142"/>
      <c r="M112" s="142">
        <v>0</v>
      </c>
      <c r="N112" s="171"/>
      <c r="O112" s="220">
        <f t="shared" si="6"/>
        <v>0</v>
      </c>
      <c r="P112" s="143">
        <f t="shared" si="7"/>
        <v>0</v>
      </c>
      <c r="Q112" s="144">
        <f t="shared" si="8"/>
        <v>0</v>
      </c>
      <c r="R112" s="145">
        <f t="shared" si="9"/>
        <v>0</v>
      </c>
      <c r="S112" s="143">
        <f t="shared" si="10"/>
        <v>0</v>
      </c>
      <c r="T112" s="144">
        <f t="shared" si="11"/>
        <v>0</v>
      </c>
      <c r="U112" s="220"/>
      <c r="V112" s="144"/>
      <c r="W112" s="173"/>
    </row>
    <row r="113" spans="1:23" ht="31.5" hidden="1" x14ac:dyDescent="0.25">
      <c r="A113" s="136">
        <v>105</v>
      </c>
      <c r="B113" s="158" t="s">
        <v>127</v>
      </c>
      <c r="C113" s="158" t="s">
        <v>689</v>
      </c>
      <c r="D113" s="140"/>
      <c r="E113" s="141"/>
      <c r="F113" s="141">
        <v>0</v>
      </c>
      <c r="G113" s="139"/>
      <c r="H113" s="139"/>
      <c r="I113" s="139">
        <v>0</v>
      </c>
      <c r="J113" s="163"/>
      <c r="K113" s="142"/>
      <c r="L113" s="142"/>
      <c r="M113" s="142">
        <v>0</v>
      </c>
      <c r="N113" s="171"/>
      <c r="O113" s="220">
        <f t="shared" si="6"/>
        <v>0</v>
      </c>
      <c r="P113" s="143">
        <f t="shared" si="7"/>
        <v>0</v>
      </c>
      <c r="Q113" s="144">
        <f t="shared" si="8"/>
        <v>0</v>
      </c>
      <c r="R113" s="145">
        <f t="shared" si="9"/>
        <v>0</v>
      </c>
      <c r="S113" s="143">
        <f t="shared" si="10"/>
        <v>0</v>
      </c>
      <c r="T113" s="144">
        <f t="shared" si="11"/>
        <v>0</v>
      </c>
      <c r="U113" s="220"/>
      <c r="V113" s="144"/>
      <c r="W113" s="173"/>
    </row>
    <row r="114" spans="1:23" ht="31.5" hidden="1" x14ac:dyDescent="0.25">
      <c r="A114" s="136">
        <v>106</v>
      </c>
      <c r="B114" s="158" t="s">
        <v>223</v>
      </c>
      <c r="C114" s="158" t="s">
        <v>689</v>
      </c>
      <c r="D114" s="140"/>
      <c r="E114" s="141"/>
      <c r="F114" s="141">
        <v>0</v>
      </c>
      <c r="G114" s="139"/>
      <c r="H114" s="139"/>
      <c r="I114" s="139">
        <v>0</v>
      </c>
      <c r="J114" s="163"/>
      <c r="K114" s="142"/>
      <c r="L114" s="142"/>
      <c r="M114" s="142">
        <v>0</v>
      </c>
      <c r="N114" s="171"/>
      <c r="O114" s="220">
        <f t="shared" si="6"/>
        <v>0</v>
      </c>
      <c r="P114" s="143">
        <f t="shared" si="7"/>
        <v>0</v>
      </c>
      <c r="Q114" s="144">
        <f t="shared" si="8"/>
        <v>0</v>
      </c>
      <c r="R114" s="145">
        <f t="shared" si="9"/>
        <v>0</v>
      </c>
      <c r="S114" s="143">
        <f t="shared" si="10"/>
        <v>0</v>
      </c>
      <c r="T114" s="144">
        <f t="shared" si="11"/>
        <v>0</v>
      </c>
      <c r="U114" s="220"/>
      <c r="V114" s="144"/>
      <c r="W114" s="173"/>
    </row>
    <row r="115" spans="1:23" hidden="1" x14ac:dyDescent="0.25">
      <c r="A115" s="136">
        <v>107</v>
      </c>
      <c r="B115" s="158" t="s">
        <v>444</v>
      </c>
      <c r="C115" s="158" t="s">
        <v>689</v>
      </c>
      <c r="D115" s="140"/>
      <c r="E115" s="141"/>
      <c r="F115" s="141">
        <v>0</v>
      </c>
      <c r="G115" s="139"/>
      <c r="H115" s="139"/>
      <c r="I115" s="139">
        <v>0</v>
      </c>
      <c r="J115" s="163"/>
      <c r="K115" s="142"/>
      <c r="L115" s="142"/>
      <c r="M115" s="142">
        <v>0</v>
      </c>
      <c r="N115" s="171"/>
      <c r="O115" s="220">
        <f t="shared" si="6"/>
        <v>0</v>
      </c>
      <c r="P115" s="143">
        <f t="shared" si="7"/>
        <v>0</v>
      </c>
      <c r="Q115" s="144">
        <f t="shared" si="8"/>
        <v>0</v>
      </c>
      <c r="R115" s="145">
        <f t="shared" si="9"/>
        <v>0</v>
      </c>
      <c r="S115" s="143">
        <f t="shared" si="10"/>
        <v>0</v>
      </c>
      <c r="T115" s="144">
        <f t="shared" si="11"/>
        <v>0</v>
      </c>
      <c r="U115" s="220"/>
      <c r="V115" s="144"/>
      <c r="W115" s="173"/>
    </row>
    <row r="116" spans="1:23" ht="31.5" hidden="1" x14ac:dyDescent="0.25">
      <c r="A116" s="136">
        <v>108</v>
      </c>
      <c r="B116" s="158" t="s">
        <v>693</v>
      </c>
      <c r="C116" s="158" t="s">
        <v>692</v>
      </c>
      <c r="D116" s="140"/>
      <c r="E116" s="141"/>
      <c r="F116" s="141">
        <v>0</v>
      </c>
      <c r="G116" s="139"/>
      <c r="H116" s="139"/>
      <c r="I116" s="139">
        <v>0</v>
      </c>
      <c r="J116" s="163"/>
      <c r="K116" s="142"/>
      <c r="L116" s="142"/>
      <c r="M116" s="142">
        <v>0</v>
      </c>
      <c r="N116" s="171"/>
      <c r="O116" s="220">
        <f t="shared" si="6"/>
        <v>0</v>
      </c>
      <c r="P116" s="143">
        <f t="shared" si="7"/>
        <v>0</v>
      </c>
      <c r="Q116" s="144">
        <f t="shared" si="8"/>
        <v>0</v>
      </c>
      <c r="R116" s="145">
        <f t="shared" si="9"/>
        <v>0</v>
      </c>
      <c r="S116" s="143">
        <f t="shared" si="10"/>
        <v>0</v>
      </c>
      <c r="T116" s="144">
        <f t="shared" si="11"/>
        <v>0</v>
      </c>
      <c r="U116" s="220"/>
      <c r="V116" s="144"/>
      <c r="W116" s="173"/>
    </row>
    <row r="117" spans="1:23" hidden="1" x14ac:dyDescent="0.25">
      <c r="A117" s="136">
        <v>109</v>
      </c>
      <c r="B117" s="158" t="s">
        <v>2</v>
      </c>
      <c r="C117" s="158" t="s">
        <v>692</v>
      </c>
      <c r="D117" s="140"/>
      <c r="E117" s="141"/>
      <c r="F117" s="141">
        <v>0</v>
      </c>
      <c r="G117" s="139"/>
      <c r="H117" s="139"/>
      <c r="I117" s="139">
        <v>0</v>
      </c>
      <c r="J117" s="163"/>
      <c r="K117" s="142"/>
      <c r="L117" s="142"/>
      <c r="M117" s="142">
        <v>0</v>
      </c>
      <c r="N117" s="171"/>
      <c r="O117" s="220">
        <f t="shared" si="6"/>
        <v>0</v>
      </c>
      <c r="P117" s="143">
        <f t="shared" si="7"/>
        <v>0</v>
      </c>
      <c r="Q117" s="144">
        <f t="shared" si="8"/>
        <v>0</v>
      </c>
      <c r="R117" s="145">
        <f t="shared" si="9"/>
        <v>0</v>
      </c>
      <c r="S117" s="143">
        <f t="shared" si="10"/>
        <v>0</v>
      </c>
      <c r="T117" s="144">
        <f t="shared" si="11"/>
        <v>0</v>
      </c>
      <c r="U117" s="220"/>
      <c r="V117" s="144"/>
      <c r="W117" s="173"/>
    </row>
    <row r="118" spans="1:23" ht="31.5" hidden="1" x14ac:dyDescent="0.25">
      <c r="A118" s="136">
        <v>110</v>
      </c>
      <c r="B118" s="158" t="s">
        <v>96</v>
      </c>
      <c r="C118" s="158" t="s">
        <v>692</v>
      </c>
      <c r="D118" s="140"/>
      <c r="E118" s="141"/>
      <c r="F118" s="141">
        <v>0</v>
      </c>
      <c r="G118" s="139"/>
      <c r="H118" s="139"/>
      <c r="I118" s="139">
        <v>0</v>
      </c>
      <c r="J118" s="163"/>
      <c r="K118" s="142"/>
      <c r="L118" s="142"/>
      <c r="M118" s="142">
        <v>0</v>
      </c>
      <c r="N118" s="171"/>
      <c r="O118" s="220">
        <f t="shared" si="6"/>
        <v>0</v>
      </c>
      <c r="P118" s="143">
        <f t="shared" si="7"/>
        <v>0</v>
      </c>
      <c r="Q118" s="144">
        <f t="shared" si="8"/>
        <v>0</v>
      </c>
      <c r="R118" s="145">
        <f t="shared" si="9"/>
        <v>0</v>
      </c>
      <c r="S118" s="143">
        <f t="shared" si="10"/>
        <v>0</v>
      </c>
      <c r="T118" s="144">
        <f t="shared" si="11"/>
        <v>0</v>
      </c>
      <c r="U118" s="220"/>
      <c r="V118" s="144"/>
      <c r="W118" s="173"/>
    </row>
    <row r="119" spans="1:23" ht="31.5" hidden="1" x14ac:dyDescent="0.25">
      <c r="A119" s="136">
        <v>111</v>
      </c>
      <c r="B119" s="158" t="s">
        <v>664</v>
      </c>
      <c r="C119" s="158" t="s">
        <v>692</v>
      </c>
      <c r="D119" s="140"/>
      <c r="E119" s="141"/>
      <c r="F119" s="141">
        <v>0</v>
      </c>
      <c r="G119" s="139"/>
      <c r="H119" s="139"/>
      <c r="I119" s="139">
        <v>0</v>
      </c>
      <c r="J119" s="163"/>
      <c r="K119" s="142"/>
      <c r="L119" s="142"/>
      <c r="M119" s="142">
        <v>0</v>
      </c>
      <c r="N119" s="171"/>
      <c r="O119" s="220">
        <f t="shared" si="6"/>
        <v>0</v>
      </c>
      <c r="P119" s="143">
        <f t="shared" si="7"/>
        <v>0</v>
      </c>
      <c r="Q119" s="144">
        <f t="shared" si="8"/>
        <v>0</v>
      </c>
      <c r="R119" s="145">
        <f t="shared" si="9"/>
        <v>0</v>
      </c>
      <c r="S119" s="143">
        <f t="shared" si="10"/>
        <v>0</v>
      </c>
      <c r="T119" s="144">
        <f t="shared" si="11"/>
        <v>0</v>
      </c>
      <c r="U119" s="220"/>
      <c r="V119" s="144"/>
      <c r="W119" s="173"/>
    </row>
    <row r="120" spans="1:23" hidden="1" x14ac:dyDescent="0.25">
      <c r="A120" s="136">
        <v>112</v>
      </c>
      <c r="B120" s="158" t="s">
        <v>444</v>
      </c>
      <c r="C120" s="158" t="s">
        <v>692</v>
      </c>
      <c r="D120" s="140"/>
      <c r="E120" s="141"/>
      <c r="F120" s="141">
        <v>0</v>
      </c>
      <c r="G120" s="139"/>
      <c r="H120" s="139"/>
      <c r="I120" s="139">
        <v>0</v>
      </c>
      <c r="J120" s="163"/>
      <c r="K120" s="142"/>
      <c r="L120" s="142"/>
      <c r="M120" s="142">
        <v>0</v>
      </c>
      <c r="N120" s="171"/>
      <c r="O120" s="220">
        <f t="shared" si="6"/>
        <v>0</v>
      </c>
      <c r="P120" s="143">
        <f t="shared" si="7"/>
        <v>0</v>
      </c>
      <c r="Q120" s="144">
        <f t="shared" si="8"/>
        <v>0</v>
      </c>
      <c r="R120" s="145">
        <f t="shared" si="9"/>
        <v>0</v>
      </c>
      <c r="S120" s="143">
        <f t="shared" si="10"/>
        <v>0</v>
      </c>
      <c r="T120" s="144">
        <f t="shared" si="11"/>
        <v>0</v>
      </c>
      <c r="U120" s="220"/>
      <c r="V120" s="144"/>
      <c r="W120" s="173"/>
    </row>
    <row r="121" spans="1:23" ht="31.5" hidden="1" x14ac:dyDescent="0.25">
      <c r="A121" s="136">
        <v>113</v>
      </c>
      <c r="B121" s="158" t="s">
        <v>87</v>
      </c>
      <c r="C121" s="158" t="s">
        <v>16</v>
      </c>
      <c r="D121" s="140"/>
      <c r="E121" s="141"/>
      <c r="F121" s="141">
        <v>0</v>
      </c>
      <c r="G121" s="139"/>
      <c r="H121" s="139"/>
      <c r="I121" s="139">
        <v>0</v>
      </c>
      <c r="J121" s="163"/>
      <c r="K121" s="142"/>
      <c r="L121" s="142"/>
      <c r="M121" s="142">
        <v>0</v>
      </c>
      <c r="N121" s="171"/>
      <c r="O121" s="220">
        <f t="shared" si="6"/>
        <v>0</v>
      </c>
      <c r="P121" s="143">
        <f t="shared" si="7"/>
        <v>0</v>
      </c>
      <c r="Q121" s="144">
        <f t="shared" si="8"/>
        <v>0</v>
      </c>
      <c r="R121" s="145">
        <f t="shared" si="9"/>
        <v>0</v>
      </c>
      <c r="S121" s="143">
        <f t="shared" si="10"/>
        <v>0</v>
      </c>
      <c r="T121" s="144">
        <f t="shared" si="11"/>
        <v>0</v>
      </c>
      <c r="U121" s="220"/>
      <c r="V121" s="144"/>
      <c r="W121" s="173"/>
    </row>
    <row r="122" spans="1:23" hidden="1" x14ac:dyDescent="0.25">
      <c r="A122" s="136">
        <v>114</v>
      </c>
      <c r="B122" s="158" t="s">
        <v>2</v>
      </c>
      <c r="C122" s="158" t="s">
        <v>16</v>
      </c>
      <c r="D122" s="140"/>
      <c r="E122" s="141"/>
      <c r="F122" s="141">
        <v>0</v>
      </c>
      <c r="G122" s="139"/>
      <c r="H122" s="139"/>
      <c r="I122" s="139">
        <v>0</v>
      </c>
      <c r="J122" s="163"/>
      <c r="K122" s="142"/>
      <c r="L122" s="142"/>
      <c r="M122" s="142">
        <v>0</v>
      </c>
      <c r="N122" s="171"/>
      <c r="O122" s="220">
        <f t="shared" si="6"/>
        <v>0</v>
      </c>
      <c r="P122" s="143">
        <f t="shared" si="7"/>
        <v>0</v>
      </c>
      <c r="Q122" s="144">
        <f t="shared" si="8"/>
        <v>0</v>
      </c>
      <c r="R122" s="145">
        <f t="shared" si="9"/>
        <v>0</v>
      </c>
      <c r="S122" s="143">
        <f t="shared" si="10"/>
        <v>0</v>
      </c>
      <c r="T122" s="144">
        <f t="shared" si="11"/>
        <v>0</v>
      </c>
      <c r="U122" s="220"/>
      <c r="V122" s="144"/>
      <c r="W122" s="173"/>
    </row>
    <row r="123" spans="1:23" ht="31.5" hidden="1" x14ac:dyDescent="0.25">
      <c r="A123" s="136">
        <v>115</v>
      </c>
      <c r="B123" s="158" t="s">
        <v>129</v>
      </c>
      <c r="C123" s="158" t="s">
        <v>16</v>
      </c>
      <c r="D123" s="140"/>
      <c r="E123" s="141"/>
      <c r="F123" s="141">
        <v>0</v>
      </c>
      <c r="G123" s="139"/>
      <c r="H123" s="139"/>
      <c r="I123" s="139">
        <v>0</v>
      </c>
      <c r="J123" s="163"/>
      <c r="K123" s="142"/>
      <c r="L123" s="142"/>
      <c r="M123" s="142">
        <v>0</v>
      </c>
      <c r="N123" s="171"/>
      <c r="O123" s="220">
        <f t="shared" si="6"/>
        <v>0</v>
      </c>
      <c r="P123" s="143">
        <f t="shared" si="7"/>
        <v>0</v>
      </c>
      <c r="Q123" s="144">
        <f t="shared" si="8"/>
        <v>0</v>
      </c>
      <c r="R123" s="145">
        <f t="shared" si="9"/>
        <v>0</v>
      </c>
      <c r="S123" s="143">
        <f t="shared" si="10"/>
        <v>0</v>
      </c>
      <c r="T123" s="144">
        <f t="shared" si="11"/>
        <v>0</v>
      </c>
      <c r="U123" s="220"/>
      <c r="V123" s="144"/>
      <c r="W123" s="173"/>
    </row>
    <row r="124" spans="1:23" ht="31.5" hidden="1" x14ac:dyDescent="0.25">
      <c r="A124" s="136">
        <v>116</v>
      </c>
      <c r="B124" s="158" t="s">
        <v>694</v>
      </c>
      <c r="C124" s="158" t="s">
        <v>16</v>
      </c>
      <c r="D124" s="140"/>
      <c r="E124" s="141"/>
      <c r="F124" s="141">
        <v>0</v>
      </c>
      <c r="G124" s="139"/>
      <c r="H124" s="139"/>
      <c r="I124" s="139">
        <v>0</v>
      </c>
      <c r="J124" s="163"/>
      <c r="K124" s="142"/>
      <c r="L124" s="142"/>
      <c r="M124" s="142">
        <v>0</v>
      </c>
      <c r="N124" s="171"/>
      <c r="O124" s="220">
        <f t="shared" si="6"/>
        <v>0</v>
      </c>
      <c r="P124" s="143">
        <f t="shared" si="7"/>
        <v>0</v>
      </c>
      <c r="Q124" s="144">
        <f t="shared" si="8"/>
        <v>0</v>
      </c>
      <c r="R124" s="145">
        <f t="shared" si="9"/>
        <v>0</v>
      </c>
      <c r="S124" s="143">
        <f t="shared" si="10"/>
        <v>0</v>
      </c>
      <c r="T124" s="144">
        <f t="shared" si="11"/>
        <v>0</v>
      </c>
      <c r="U124" s="220"/>
      <c r="V124" s="144"/>
      <c r="W124" s="173"/>
    </row>
    <row r="125" spans="1:23" ht="31.5" hidden="1" x14ac:dyDescent="0.25">
      <c r="A125" s="136">
        <v>117</v>
      </c>
      <c r="B125" s="158" t="s">
        <v>695</v>
      </c>
      <c r="C125" s="158" t="s">
        <v>16</v>
      </c>
      <c r="D125" s="140"/>
      <c r="E125" s="141"/>
      <c r="F125" s="141">
        <v>0</v>
      </c>
      <c r="G125" s="139"/>
      <c r="H125" s="139"/>
      <c r="I125" s="139">
        <v>0</v>
      </c>
      <c r="J125" s="163"/>
      <c r="K125" s="142"/>
      <c r="L125" s="142"/>
      <c r="M125" s="142">
        <v>0</v>
      </c>
      <c r="N125" s="171"/>
      <c r="O125" s="220">
        <f t="shared" si="6"/>
        <v>0</v>
      </c>
      <c r="P125" s="143">
        <f t="shared" si="7"/>
        <v>0</v>
      </c>
      <c r="Q125" s="144">
        <f t="shared" si="8"/>
        <v>0</v>
      </c>
      <c r="R125" s="145">
        <f t="shared" si="9"/>
        <v>0</v>
      </c>
      <c r="S125" s="143">
        <f t="shared" si="10"/>
        <v>0</v>
      </c>
      <c r="T125" s="144">
        <f t="shared" si="11"/>
        <v>0</v>
      </c>
      <c r="U125" s="220"/>
      <c r="V125" s="144"/>
      <c r="W125" s="173"/>
    </row>
    <row r="126" spans="1:23" hidden="1" x14ac:dyDescent="0.25">
      <c r="A126" s="136">
        <v>118</v>
      </c>
      <c r="B126" s="158" t="s">
        <v>444</v>
      </c>
      <c r="C126" s="158" t="s">
        <v>16</v>
      </c>
      <c r="D126" s="140"/>
      <c r="E126" s="141"/>
      <c r="F126" s="141">
        <v>0</v>
      </c>
      <c r="G126" s="139"/>
      <c r="H126" s="139"/>
      <c r="I126" s="139">
        <v>0</v>
      </c>
      <c r="J126" s="163"/>
      <c r="K126" s="142"/>
      <c r="L126" s="142"/>
      <c r="M126" s="142">
        <v>0</v>
      </c>
      <c r="N126" s="171"/>
      <c r="O126" s="220">
        <f t="shared" si="6"/>
        <v>0</v>
      </c>
      <c r="P126" s="143">
        <f t="shared" si="7"/>
        <v>0</v>
      </c>
      <c r="Q126" s="144">
        <f t="shared" si="8"/>
        <v>0</v>
      </c>
      <c r="R126" s="145">
        <f t="shared" si="9"/>
        <v>0</v>
      </c>
      <c r="S126" s="143">
        <f t="shared" si="10"/>
        <v>0</v>
      </c>
      <c r="T126" s="144">
        <f t="shared" si="11"/>
        <v>0</v>
      </c>
      <c r="U126" s="220"/>
      <c r="V126" s="144"/>
      <c r="W126" s="173"/>
    </row>
    <row r="127" spans="1:23" ht="31.5" hidden="1" x14ac:dyDescent="0.25">
      <c r="A127" s="136">
        <v>119</v>
      </c>
      <c r="B127" s="158" t="s">
        <v>820</v>
      </c>
      <c r="C127" s="158" t="s">
        <v>17</v>
      </c>
      <c r="D127" s="140"/>
      <c r="E127" s="141"/>
      <c r="F127" s="141">
        <v>0</v>
      </c>
      <c r="G127" s="139"/>
      <c r="H127" s="139"/>
      <c r="I127" s="139">
        <v>0</v>
      </c>
      <c r="J127" s="163"/>
      <c r="K127" s="142"/>
      <c r="L127" s="142"/>
      <c r="M127" s="142">
        <v>0</v>
      </c>
      <c r="N127" s="171"/>
      <c r="O127" s="220">
        <f t="shared" si="6"/>
        <v>0</v>
      </c>
      <c r="P127" s="143">
        <f t="shared" si="7"/>
        <v>0</v>
      </c>
      <c r="Q127" s="144">
        <f t="shared" si="8"/>
        <v>0</v>
      </c>
      <c r="R127" s="145">
        <f t="shared" si="9"/>
        <v>0</v>
      </c>
      <c r="S127" s="143">
        <f t="shared" si="10"/>
        <v>0</v>
      </c>
      <c r="T127" s="144">
        <f t="shared" si="11"/>
        <v>0</v>
      </c>
      <c r="U127" s="220"/>
      <c r="V127" s="144"/>
      <c r="W127" s="173"/>
    </row>
    <row r="128" spans="1:23" ht="31.5" hidden="1" x14ac:dyDescent="0.25">
      <c r="A128" s="136">
        <v>120</v>
      </c>
      <c r="B128" s="158" t="s">
        <v>696</v>
      </c>
      <c r="C128" s="158" t="s">
        <v>17</v>
      </c>
      <c r="D128" s="140"/>
      <c r="E128" s="141"/>
      <c r="F128" s="141">
        <v>0</v>
      </c>
      <c r="G128" s="139"/>
      <c r="H128" s="139"/>
      <c r="I128" s="139">
        <v>0</v>
      </c>
      <c r="J128" s="163"/>
      <c r="K128" s="142"/>
      <c r="L128" s="142"/>
      <c r="M128" s="142">
        <v>0</v>
      </c>
      <c r="N128" s="171"/>
      <c r="O128" s="220">
        <f t="shared" si="6"/>
        <v>0</v>
      </c>
      <c r="P128" s="143">
        <f t="shared" si="7"/>
        <v>0</v>
      </c>
      <c r="Q128" s="144">
        <f t="shared" si="8"/>
        <v>0</v>
      </c>
      <c r="R128" s="145">
        <f t="shared" si="9"/>
        <v>0</v>
      </c>
      <c r="S128" s="143">
        <f t="shared" si="10"/>
        <v>0</v>
      </c>
      <c r="T128" s="144">
        <f t="shared" si="11"/>
        <v>0</v>
      </c>
      <c r="U128" s="220"/>
      <c r="V128" s="144"/>
      <c r="W128" s="173"/>
    </row>
    <row r="129" spans="1:23" ht="47.25" hidden="1" x14ac:dyDescent="0.25">
      <c r="A129" s="136">
        <v>121</v>
      </c>
      <c r="B129" s="158" t="s">
        <v>62</v>
      </c>
      <c r="C129" s="158" t="s">
        <v>17</v>
      </c>
      <c r="D129" s="140"/>
      <c r="E129" s="141"/>
      <c r="F129" s="141">
        <v>0</v>
      </c>
      <c r="G129" s="139"/>
      <c r="H129" s="139"/>
      <c r="I129" s="139">
        <v>0</v>
      </c>
      <c r="J129" s="163"/>
      <c r="K129" s="142"/>
      <c r="L129" s="142"/>
      <c r="M129" s="142">
        <v>0</v>
      </c>
      <c r="N129" s="171"/>
      <c r="O129" s="220">
        <f t="shared" si="6"/>
        <v>0</v>
      </c>
      <c r="P129" s="143">
        <f t="shared" si="7"/>
        <v>0</v>
      </c>
      <c r="Q129" s="144">
        <f t="shared" si="8"/>
        <v>0</v>
      </c>
      <c r="R129" s="145">
        <f t="shared" si="9"/>
        <v>0</v>
      </c>
      <c r="S129" s="143">
        <f t="shared" si="10"/>
        <v>0</v>
      </c>
      <c r="T129" s="144">
        <f t="shared" si="11"/>
        <v>0</v>
      </c>
      <c r="U129" s="220"/>
      <c r="V129" s="144"/>
      <c r="W129" s="173"/>
    </row>
    <row r="130" spans="1:23" hidden="1" x14ac:dyDescent="0.25">
      <c r="A130" s="136">
        <v>122</v>
      </c>
      <c r="B130" s="158" t="s">
        <v>2</v>
      </c>
      <c r="C130" s="158" t="s">
        <v>17</v>
      </c>
      <c r="D130" s="140"/>
      <c r="E130" s="141"/>
      <c r="F130" s="141">
        <v>0</v>
      </c>
      <c r="G130" s="139"/>
      <c r="H130" s="139"/>
      <c r="I130" s="139">
        <v>0</v>
      </c>
      <c r="J130" s="163"/>
      <c r="K130" s="142"/>
      <c r="L130" s="142"/>
      <c r="M130" s="142">
        <v>0</v>
      </c>
      <c r="N130" s="171"/>
      <c r="O130" s="220">
        <f t="shared" si="6"/>
        <v>0</v>
      </c>
      <c r="P130" s="143">
        <f t="shared" si="7"/>
        <v>0</v>
      </c>
      <c r="Q130" s="144">
        <f t="shared" si="8"/>
        <v>0</v>
      </c>
      <c r="R130" s="145">
        <f t="shared" si="9"/>
        <v>0</v>
      </c>
      <c r="S130" s="143">
        <f t="shared" si="10"/>
        <v>0</v>
      </c>
      <c r="T130" s="144">
        <f t="shared" si="11"/>
        <v>0</v>
      </c>
      <c r="U130" s="220"/>
      <c r="V130" s="144"/>
      <c r="W130" s="173"/>
    </row>
    <row r="131" spans="1:23" ht="47.25" hidden="1" x14ac:dyDescent="0.25">
      <c r="A131" s="136">
        <v>123</v>
      </c>
      <c r="B131" s="158" t="s">
        <v>86</v>
      </c>
      <c r="C131" s="158" t="s">
        <v>17</v>
      </c>
      <c r="D131" s="140"/>
      <c r="E131" s="141"/>
      <c r="F131" s="141">
        <v>0</v>
      </c>
      <c r="G131" s="139"/>
      <c r="H131" s="139"/>
      <c r="I131" s="139">
        <v>0</v>
      </c>
      <c r="J131" s="163"/>
      <c r="K131" s="142"/>
      <c r="L131" s="142"/>
      <c r="M131" s="142">
        <v>0</v>
      </c>
      <c r="N131" s="171"/>
      <c r="O131" s="220">
        <f t="shared" si="6"/>
        <v>0</v>
      </c>
      <c r="P131" s="143">
        <f t="shared" si="7"/>
        <v>0</v>
      </c>
      <c r="Q131" s="144">
        <f t="shared" si="8"/>
        <v>0</v>
      </c>
      <c r="R131" s="145">
        <f t="shared" si="9"/>
        <v>0</v>
      </c>
      <c r="S131" s="143">
        <f t="shared" si="10"/>
        <v>0</v>
      </c>
      <c r="T131" s="144">
        <f t="shared" si="11"/>
        <v>0</v>
      </c>
      <c r="U131" s="220"/>
      <c r="V131" s="144"/>
      <c r="W131" s="173"/>
    </row>
    <row r="132" spans="1:23" hidden="1" x14ac:dyDescent="0.25">
      <c r="A132" s="136">
        <v>124</v>
      </c>
      <c r="B132" s="158" t="s">
        <v>444</v>
      </c>
      <c r="C132" s="158" t="s">
        <v>17</v>
      </c>
      <c r="D132" s="140"/>
      <c r="E132" s="141"/>
      <c r="F132" s="141">
        <v>0</v>
      </c>
      <c r="G132" s="139"/>
      <c r="H132" s="139"/>
      <c r="I132" s="139">
        <v>0</v>
      </c>
      <c r="J132" s="163"/>
      <c r="K132" s="142"/>
      <c r="L132" s="142"/>
      <c r="M132" s="142">
        <v>0</v>
      </c>
      <c r="N132" s="171"/>
      <c r="O132" s="220">
        <f t="shared" si="6"/>
        <v>0</v>
      </c>
      <c r="P132" s="143">
        <f t="shared" si="7"/>
        <v>0</v>
      </c>
      <c r="Q132" s="144">
        <f t="shared" si="8"/>
        <v>0</v>
      </c>
      <c r="R132" s="145">
        <f t="shared" si="9"/>
        <v>0</v>
      </c>
      <c r="S132" s="143">
        <f t="shared" si="10"/>
        <v>0</v>
      </c>
      <c r="T132" s="144">
        <f t="shared" si="11"/>
        <v>0</v>
      </c>
      <c r="U132" s="220"/>
      <c r="V132" s="144"/>
      <c r="W132" s="173"/>
    </row>
    <row r="133" spans="1:23" ht="31.5" hidden="1" x14ac:dyDescent="0.25">
      <c r="A133" s="136">
        <v>125</v>
      </c>
      <c r="B133" s="158" t="s">
        <v>19</v>
      </c>
      <c r="C133" s="158" t="s">
        <v>18</v>
      </c>
      <c r="D133" s="140"/>
      <c r="E133" s="141"/>
      <c r="F133" s="141">
        <v>0</v>
      </c>
      <c r="G133" s="139"/>
      <c r="H133" s="139"/>
      <c r="I133" s="139">
        <v>0</v>
      </c>
      <c r="J133" s="163"/>
      <c r="K133" s="142"/>
      <c r="L133" s="142"/>
      <c r="M133" s="142">
        <v>0</v>
      </c>
      <c r="N133" s="171"/>
      <c r="O133" s="220">
        <f t="shared" si="6"/>
        <v>0</v>
      </c>
      <c r="P133" s="143">
        <f t="shared" si="7"/>
        <v>0</v>
      </c>
      <c r="Q133" s="144">
        <f t="shared" si="8"/>
        <v>0</v>
      </c>
      <c r="R133" s="145">
        <f t="shared" si="9"/>
        <v>0</v>
      </c>
      <c r="S133" s="143">
        <f t="shared" si="10"/>
        <v>0</v>
      </c>
      <c r="T133" s="144">
        <f t="shared" si="11"/>
        <v>0</v>
      </c>
      <c r="U133" s="220"/>
      <c r="V133" s="144"/>
      <c r="W133" s="173"/>
    </row>
    <row r="134" spans="1:23" hidden="1" x14ac:dyDescent="0.25">
      <c r="A134" s="136">
        <v>126</v>
      </c>
      <c r="B134" s="158" t="s">
        <v>2</v>
      </c>
      <c r="C134" s="158" t="s">
        <v>18</v>
      </c>
      <c r="D134" s="140"/>
      <c r="E134" s="141"/>
      <c r="F134" s="141">
        <v>0</v>
      </c>
      <c r="G134" s="139"/>
      <c r="H134" s="139"/>
      <c r="I134" s="139">
        <v>0</v>
      </c>
      <c r="J134" s="163"/>
      <c r="K134" s="142"/>
      <c r="L134" s="142"/>
      <c r="M134" s="142">
        <v>0</v>
      </c>
      <c r="N134" s="171"/>
      <c r="O134" s="220">
        <f t="shared" si="6"/>
        <v>0</v>
      </c>
      <c r="P134" s="143">
        <f t="shared" si="7"/>
        <v>0</v>
      </c>
      <c r="Q134" s="144">
        <f t="shared" si="8"/>
        <v>0</v>
      </c>
      <c r="R134" s="145">
        <f t="shared" si="9"/>
        <v>0</v>
      </c>
      <c r="S134" s="143">
        <f t="shared" si="10"/>
        <v>0</v>
      </c>
      <c r="T134" s="144">
        <f t="shared" si="11"/>
        <v>0</v>
      </c>
      <c r="U134" s="220"/>
      <c r="V134" s="144"/>
      <c r="W134" s="173"/>
    </row>
    <row r="135" spans="1:23" ht="31.5" hidden="1" x14ac:dyDescent="0.25">
      <c r="A135" s="136">
        <v>127</v>
      </c>
      <c r="B135" s="158" t="s">
        <v>142</v>
      </c>
      <c r="C135" s="158" t="s">
        <v>18</v>
      </c>
      <c r="D135" s="140"/>
      <c r="E135" s="141"/>
      <c r="F135" s="141">
        <v>0</v>
      </c>
      <c r="G135" s="139"/>
      <c r="H135" s="139"/>
      <c r="I135" s="139">
        <v>0</v>
      </c>
      <c r="J135" s="163"/>
      <c r="K135" s="142"/>
      <c r="L135" s="142"/>
      <c r="M135" s="142">
        <v>0</v>
      </c>
      <c r="N135" s="171"/>
      <c r="O135" s="220">
        <f t="shared" si="6"/>
        <v>0</v>
      </c>
      <c r="P135" s="143">
        <f t="shared" si="7"/>
        <v>0</v>
      </c>
      <c r="Q135" s="144">
        <f t="shared" si="8"/>
        <v>0</v>
      </c>
      <c r="R135" s="145">
        <f t="shared" si="9"/>
        <v>0</v>
      </c>
      <c r="S135" s="143">
        <f t="shared" si="10"/>
        <v>0</v>
      </c>
      <c r="T135" s="144">
        <f t="shared" si="11"/>
        <v>0</v>
      </c>
      <c r="U135" s="220"/>
      <c r="V135" s="144"/>
      <c r="W135" s="173"/>
    </row>
    <row r="136" spans="1:23" hidden="1" x14ac:dyDescent="0.25">
      <c r="A136" s="136">
        <v>128</v>
      </c>
      <c r="B136" s="158" t="s">
        <v>444</v>
      </c>
      <c r="C136" s="158" t="s">
        <v>18</v>
      </c>
      <c r="D136" s="140"/>
      <c r="E136" s="141"/>
      <c r="F136" s="141">
        <v>0</v>
      </c>
      <c r="G136" s="139"/>
      <c r="H136" s="139"/>
      <c r="I136" s="139">
        <v>0</v>
      </c>
      <c r="J136" s="163"/>
      <c r="K136" s="142"/>
      <c r="L136" s="142"/>
      <c r="M136" s="142">
        <v>0</v>
      </c>
      <c r="N136" s="171"/>
      <c r="O136" s="220">
        <f t="shared" si="6"/>
        <v>0</v>
      </c>
      <c r="P136" s="143">
        <f t="shared" si="7"/>
        <v>0</v>
      </c>
      <c r="Q136" s="144">
        <f t="shared" si="8"/>
        <v>0</v>
      </c>
      <c r="R136" s="145">
        <f t="shared" si="9"/>
        <v>0</v>
      </c>
      <c r="S136" s="143">
        <f t="shared" si="10"/>
        <v>0</v>
      </c>
      <c r="T136" s="144">
        <f t="shared" si="11"/>
        <v>0</v>
      </c>
      <c r="U136" s="220"/>
      <c r="V136" s="144"/>
      <c r="W136" s="173"/>
    </row>
    <row r="137" spans="1:23" ht="31.5" hidden="1" x14ac:dyDescent="0.25">
      <c r="A137" s="136">
        <v>129</v>
      </c>
      <c r="B137" s="158" t="s">
        <v>186</v>
      </c>
      <c r="C137" s="158" t="s">
        <v>20</v>
      </c>
      <c r="D137" s="140"/>
      <c r="E137" s="141"/>
      <c r="F137" s="141">
        <v>0</v>
      </c>
      <c r="G137" s="139"/>
      <c r="H137" s="139"/>
      <c r="I137" s="139">
        <v>0</v>
      </c>
      <c r="J137" s="163"/>
      <c r="K137" s="142"/>
      <c r="L137" s="142"/>
      <c r="M137" s="142">
        <v>0</v>
      </c>
      <c r="N137" s="171"/>
      <c r="O137" s="220">
        <f t="shared" si="6"/>
        <v>0</v>
      </c>
      <c r="P137" s="143">
        <f t="shared" si="7"/>
        <v>0</v>
      </c>
      <c r="Q137" s="144">
        <f t="shared" si="8"/>
        <v>0</v>
      </c>
      <c r="R137" s="145">
        <f t="shared" si="9"/>
        <v>0</v>
      </c>
      <c r="S137" s="143">
        <f t="shared" si="10"/>
        <v>0</v>
      </c>
      <c r="T137" s="144">
        <f t="shared" si="11"/>
        <v>0</v>
      </c>
      <c r="U137" s="220"/>
      <c r="V137" s="144"/>
      <c r="W137" s="173"/>
    </row>
    <row r="138" spans="1:23" ht="31.5" hidden="1" x14ac:dyDescent="0.25">
      <c r="A138" s="136">
        <v>130</v>
      </c>
      <c r="B138" s="158" t="s">
        <v>21</v>
      </c>
      <c r="C138" s="158" t="s">
        <v>20</v>
      </c>
      <c r="D138" s="140"/>
      <c r="E138" s="141"/>
      <c r="F138" s="141">
        <v>0</v>
      </c>
      <c r="G138" s="139"/>
      <c r="H138" s="139"/>
      <c r="I138" s="139">
        <v>0</v>
      </c>
      <c r="J138" s="163"/>
      <c r="K138" s="142"/>
      <c r="L138" s="142"/>
      <c r="M138" s="142">
        <v>0</v>
      </c>
      <c r="N138" s="171"/>
      <c r="O138" s="220">
        <f t="shared" si="6"/>
        <v>0</v>
      </c>
      <c r="P138" s="143">
        <f t="shared" si="7"/>
        <v>0</v>
      </c>
      <c r="Q138" s="144">
        <f t="shared" si="8"/>
        <v>0</v>
      </c>
      <c r="R138" s="145">
        <f t="shared" si="9"/>
        <v>0</v>
      </c>
      <c r="S138" s="143">
        <f t="shared" si="10"/>
        <v>0</v>
      </c>
      <c r="T138" s="144">
        <f t="shared" si="11"/>
        <v>0</v>
      </c>
      <c r="U138" s="220"/>
      <c r="V138" s="144"/>
      <c r="W138" s="173"/>
    </row>
    <row r="139" spans="1:23" hidden="1" x14ac:dyDescent="0.25">
      <c r="A139" s="136">
        <v>131</v>
      </c>
      <c r="B139" s="158" t="s">
        <v>2</v>
      </c>
      <c r="C139" s="158" t="s">
        <v>20</v>
      </c>
      <c r="D139" s="140"/>
      <c r="E139" s="141"/>
      <c r="F139" s="141">
        <v>257.27999999999997</v>
      </c>
      <c r="G139" s="139"/>
      <c r="H139" s="139"/>
      <c r="I139" s="139">
        <v>0</v>
      </c>
      <c r="J139" s="163"/>
      <c r="K139" s="142"/>
      <c r="L139" s="142"/>
      <c r="M139" s="142">
        <v>0</v>
      </c>
      <c r="N139" s="171"/>
      <c r="O139" s="220">
        <f t="shared" ref="O139:O202" si="12">Q139+T139</f>
        <v>0</v>
      </c>
      <c r="P139" s="143">
        <f t="shared" ref="P139:P202" si="13">IF(I139&lt;33,0,18)</f>
        <v>0</v>
      </c>
      <c r="Q139" s="144">
        <f t="shared" ref="Q139:Q202" si="14">ROUNDDOWN(R139,0)</f>
        <v>0</v>
      </c>
      <c r="R139" s="145">
        <f t="shared" ref="R139:R202" si="15">I139*P139/100</f>
        <v>0</v>
      </c>
      <c r="S139" s="143">
        <f t="shared" ref="S139:S202" si="16">IF(J139&lt;33,0,18)</f>
        <v>0</v>
      </c>
      <c r="T139" s="144">
        <f t="shared" ref="T139:T202" si="17">ROUNDDOWN(N139*S139/100,0)</f>
        <v>0</v>
      </c>
      <c r="U139" s="220"/>
      <c r="V139" s="144"/>
      <c r="W139" s="173"/>
    </row>
    <row r="140" spans="1:23" hidden="1" x14ac:dyDescent="0.25">
      <c r="A140" s="136">
        <v>132</v>
      </c>
      <c r="B140" s="158" t="s">
        <v>444</v>
      </c>
      <c r="C140" s="158" t="s">
        <v>20</v>
      </c>
      <c r="D140" s="140"/>
      <c r="E140" s="141"/>
      <c r="F140" s="141">
        <v>0</v>
      </c>
      <c r="G140" s="139"/>
      <c r="H140" s="139"/>
      <c r="I140" s="139">
        <v>0</v>
      </c>
      <c r="J140" s="163"/>
      <c r="K140" s="142"/>
      <c r="L140" s="142"/>
      <c r="M140" s="142">
        <v>0</v>
      </c>
      <c r="N140" s="171"/>
      <c r="O140" s="220">
        <f t="shared" si="12"/>
        <v>0</v>
      </c>
      <c r="P140" s="143">
        <f t="shared" si="13"/>
        <v>0</v>
      </c>
      <c r="Q140" s="144">
        <f t="shared" si="14"/>
        <v>0</v>
      </c>
      <c r="R140" s="145">
        <f t="shared" si="15"/>
        <v>0</v>
      </c>
      <c r="S140" s="143">
        <f t="shared" si="16"/>
        <v>0</v>
      </c>
      <c r="T140" s="144">
        <f t="shared" si="17"/>
        <v>0</v>
      </c>
      <c r="U140" s="220"/>
      <c r="V140" s="144"/>
      <c r="W140" s="173"/>
    </row>
    <row r="141" spans="1:23" hidden="1" x14ac:dyDescent="0.25">
      <c r="A141" s="136">
        <v>133</v>
      </c>
      <c r="B141" s="158" t="s">
        <v>2</v>
      </c>
      <c r="C141" s="158" t="s">
        <v>697</v>
      </c>
      <c r="D141" s="140"/>
      <c r="E141" s="141"/>
      <c r="F141" s="141">
        <v>0</v>
      </c>
      <c r="G141" s="139"/>
      <c r="H141" s="139"/>
      <c r="I141" s="139">
        <v>0</v>
      </c>
      <c r="J141" s="163"/>
      <c r="K141" s="142"/>
      <c r="L141" s="142"/>
      <c r="M141" s="142">
        <v>0</v>
      </c>
      <c r="N141" s="171"/>
      <c r="O141" s="220">
        <f t="shared" si="12"/>
        <v>0</v>
      </c>
      <c r="P141" s="143">
        <f t="shared" si="13"/>
        <v>0</v>
      </c>
      <c r="Q141" s="144">
        <f t="shared" si="14"/>
        <v>0</v>
      </c>
      <c r="R141" s="145">
        <f t="shared" si="15"/>
        <v>0</v>
      </c>
      <c r="S141" s="143">
        <f t="shared" si="16"/>
        <v>0</v>
      </c>
      <c r="T141" s="144">
        <f t="shared" si="17"/>
        <v>0</v>
      </c>
      <c r="U141" s="220"/>
      <c r="V141" s="144"/>
      <c r="W141" s="173"/>
    </row>
    <row r="142" spans="1:23" ht="31.5" hidden="1" x14ac:dyDescent="0.25">
      <c r="A142" s="136">
        <v>134</v>
      </c>
      <c r="B142" s="158" t="s">
        <v>673</v>
      </c>
      <c r="C142" s="158" t="s">
        <v>697</v>
      </c>
      <c r="D142" s="140"/>
      <c r="E142" s="141"/>
      <c r="F142" s="141">
        <v>0</v>
      </c>
      <c r="G142" s="139"/>
      <c r="H142" s="139"/>
      <c r="I142" s="139">
        <v>0</v>
      </c>
      <c r="J142" s="163"/>
      <c r="K142" s="142"/>
      <c r="L142" s="142"/>
      <c r="M142" s="142">
        <v>0</v>
      </c>
      <c r="N142" s="171"/>
      <c r="O142" s="220">
        <f t="shared" si="12"/>
        <v>0</v>
      </c>
      <c r="P142" s="143">
        <f t="shared" si="13"/>
        <v>0</v>
      </c>
      <c r="Q142" s="144">
        <f t="shared" si="14"/>
        <v>0</v>
      </c>
      <c r="R142" s="145">
        <f t="shared" si="15"/>
        <v>0</v>
      </c>
      <c r="S142" s="143">
        <f t="shared" si="16"/>
        <v>0</v>
      </c>
      <c r="T142" s="144">
        <f t="shared" si="17"/>
        <v>0</v>
      </c>
      <c r="U142" s="220"/>
      <c r="V142" s="144"/>
      <c r="W142" s="173"/>
    </row>
    <row r="143" spans="1:23" s="228" customFormat="1" ht="31.5" hidden="1" x14ac:dyDescent="0.25">
      <c r="A143" s="224">
        <v>135</v>
      </c>
      <c r="B143" s="210" t="s">
        <v>165</v>
      </c>
      <c r="C143" s="210" t="s">
        <v>697</v>
      </c>
      <c r="D143" s="264"/>
      <c r="E143" s="265"/>
      <c r="F143" s="265"/>
      <c r="G143" s="206"/>
      <c r="H143" s="206"/>
      <c r="I143" s="206"/>
      <c r="J143" s="233"/>
      <c r="K143" s="219"/>
      <c r="L143" s="219"/>
      <c r="M143" s="219"/>
      <c r="N143" s="266"/>
      <c r="O143" s="207">
        <f t="shared" si="12"/>
        <v>0</v>
      </c>
      <c r="P143" s="225">
        <f t="shared" si="13"/>
        <v>0</v>
      </c>
      <c r="Q143" s="207">
        <f t="shared" si="14"/>
        <v>0</v>
      </c>
      <c r="R143" s="226">
        <f t="shared" si="15"/>
        <v>0</v>
      </c>
      <c r="S143" s="225">
        <f t="shared" si="16"/>
        <v>0</v>
      </c>
      <c r="T143" s="207">
        <f t="shared" si="17"/>
        <v>0</v>
      </c>
      <c r="U143" s="207"/>
      <c r="V143" s="207"/>
      <c r="W143" s="209"/>
    </row>
    <row r="144" spans="1:23" s="228" customFormat="1" hidden="1" x14ac:dyDescent="0.25">
      <c r="A144" s="224">
        <v>136</v>
      </c>
      <c r="B144" s="210" t="s">
        <v>444</v>
      </c>
      <c r="C144" s="210" t="s">
        <v>697</v>
      </c>
      <c r="D144" s="264"/>
      <c r="E144" s="265"/>
      <c r="F144" s="265"/>
      <c r="G144" s="206"/>
      <c r="H144" s="206"/>
      <c r="I144" s="206"/>
      <c r="J144" s="233"/>
      <c r="K144" s="219"/>
      <c r="L144" s="219"/>
      <c r="M144" s="219"/>
      <c r="N144" s="266"/>
      <c r="O144" s="207">
        <f t="shared" si="12"/>
        <v>0</v>
      </c>
      <c r="P144" s="225">
        <f t="shared" si="13"/>
        <v>0</v>
      </c>
      <c r="Q144" s="207">
        <f t="shared" si="14"/>
        <v>0</v>
      </c>
      <c r="R144" s="226">
        <f t="shared" si="15"/>
        <v>0</v>
      </c>
      <c r="S144" s="225">
        <f t="shared" si="16"/>
        <v>0</v>
      </c>
      <c r="T144" s="207">
        <f t="shared" si="17"/>
        <v>0</v>
      </c>
      <c r="U144" s="207"/>
      <c r="V144" s="207"/>
      <c r="W144" s="209"/>
    </row>
    <row r="145" spans="1:23" ht="31.5" hidden="1" x14ac:dyDescent="0.25">
      <c r="A145" s="136">
        <v>137</v>
      </c>
      <c r="B145" s="158" t="s">
        <v>24</v>
      </c>
      <c r="C145" s="158" t="s">
        <v>23</v>
      </c>
      <c r="D145" s="140"/>
      <c r="E145" s="141"/>
      <c r="F145" s="141">
        <v>0</v>
      </c>
      <c r="G145" s="139"/>
      <c r="H145" s="139"/>
      <c r="I145" s="139">
        <v>0</v>
      </c>
      <c r="J145" s="163"/>
      <c r="K145" s="142"/>
      <c r="L145" s="142"/>
      <c r="M145" s="142">
        <v>0</v>
      </c>
      <c r="N145" s="171"/>
      <c r="O145" s="220">
        <f t="shared" si="12"/>
        <v>0</v>
      </c>
      <c r="P145" s="143">
        <f t="shared" si="13"/>
        <v>0</v>
      </c>
      <c r="Q145" s="144">
        <f t="shared" si="14"/>
        <v>0</v>
      </c>
      <c r="R145" s="145">
        <f t="shared" si="15"/>
        <v>0</v>
      </c>
      <c r="S145" s="143">
        <f t="shared" si="16"/>
        <v>0</v>
      </c>
      <c r="T145" s="144">
        <f t="shared" si="17"/>
        <v>0</v>
      </c>
      <c r="U145" s="220"/>
      <c r="V145" s="144"/>
      <c r="W145" s="173"/>
    </row>
    <row r="146" spans="1:23" hidden="1" x14ac:dyDescent="0.25">
      <c r="A146" s="136">
        <v>138</v>
      </c>
      <c r="B146" s="158" t="s">
        <v>2</v>
      </c>
      <c r="C146" s="158" t="s">
        <v>23</v>
      </c>
      <c r="D146" s="140"/>
      <c r="E146" s="141"/>
      <c r="F146" s="141">
        <v>0</v>
      </c>
      <c r="G146" s="139"/>
      <c r="H146" s="139"/>
      <c r="I146" s="139">
        <v>0</v>
      </c>
      <c r="J146" s="163"/>
      <c r="K146" s="142"/>
      <c r="L146" s="142"/>
      <c r="M146" s="142">
        <v>0</v>
      </c>
      <c r="N146" s="171"/>
      <c r="O146" s="220">
        <f t="shared" si="12"/>
        <v>0</v>
      </c>
      <c r="P146" s="143">
        <f t="shared" si="13"/>
        <v>0</v>
      </c>
      <c r="Q146" s="144">
        <f t="shared" si="14"/>
        <v>0</v>
      </c>
      <c r="R146" s="145">
        <f t="shared" si="15"/>
        <v>0</v>
      </c>
      <c r="S146" s="143">
        <f t="shared" si="16"/>
        <v>0</v>
      </c>
      <c r="T146" s="144">
        <f t="shared" si="17"/>
        <v>0</v>
      </c>
      <c r="U146" s="220"/>
      <c r="V146" s="144"/>
      <c r="W146" s="173"/>
    </row>
    <row r="147" spans="1:23" ht="31.5" hidden="1" x14ac:dyDescent="0.25">
      <c r="A147" s="136">
        <v>139</v>
      </c>
      <c r="B147" s="158" t="s">
        <v>98</v>
      </c>
      <c r="C147" s="158" t="s">
        <v>23</v>
      </c>
      <c r="D147" s="140"/>
      <c r="E147" s="141"/>
      <c r="F147" s="141">
        <v>0</v>
      </c>
      <c r="G147" s="139"/>
      <c r="H147" s="139"/>
      <c r="I147" s="139">
        <v>0</v>
      </c>
      <c r="J147" s="163"/>
      <c r="K147" s="142"/>
      <c r="L147" s="142"/>
      <c r="M147" s="142">
        <v>0</v>
      </c>
      <c r="N147" s="171"/>
      <c r="O147" s="220">
        <f t="shared" si="12"/>
        <v>0</v>
      </c>
      <c r="P147" s="143">
        <f t="shared" si="13"/>
        <v>0</v>
      </c>
      <c r="Q147" s="144">
        <f t="shared" si="14"/>
        <v>0</v>
      </c>
      <c r="R147" s="145">
        <f t="shared" si="15"/>
        <v>0</v>
      </c>
      <c r="S147" s="143">
        <f t="shared" si="16"/>
        <v>0</v>
      </c>
      <c r="T147" s="144">
        <f t="shared" si="17"/>
        <v>0</v>
      </c>
      <c r="U147" s="220"/>
      <c r="V147" s="144"/>
      <c r="W147" s="173"/>
    </row>
    <row r="148" spans="1:23" ht="31.5" hidden="1" x14ac:dyDescent="0.25">
      <c r="A148" s="136">
        <v>140</v>
      </c>
      <c r="B148" s="158" t="s">
        <v>97</v>
      </c>
      <c r="C148" s="158" t="s">
        <v>23</v>
      </c>
      <c r="D148" s="140"/>
      <c r="E148" s="141"/>
      <c r="F148" s="141">
        <v>0</v>
      </c>
      <c r="G148" s="139"/>
      <c r="H148" s="139"/>
      <c r="I148" s="139">
        <v>0</v>
      </c>
      <c r="J148" s="163"/>
      <c r="K148" s="142"/>
      <c r="L148" s="142"/>
      <c r="M148" s="142">
        <v>0</v>
      </c>
      <c r="N148" s="171"/>
      <c r="O148" s="220">
        <f t="shared" si="12"/>
        <v>0</v>
      </c>
      <c r="P148" s="143">
        <f t="shared" si="13"/>
        <v>0</v>
      </c>
      <c r="Q148" s="144">
        <f t="shared" si="14"/>
        <v>0</v>
      </c>
      <c r="R148" s="145">
        <f t="shared" si="15"/>
        <v>0</v>
      </c>
      <c r="S148" s="143">
        <f t="shared" si="16"/>
        <v>0</v>
      </c>
      <c r="T148" s="144">
        <f t="shared" si="17"/>
        <v>0</v>
      </c>
      <c r="U148" s="220"/>
      <c r="V148" s="144"/>
      <c r="W148" s="173"/>
    </row>
    <row r="149" spans="1:23" hidden="1" x14ac:dyDescent="0.25">
      <c r="A149" s="136">
        <v>141</v>
      </c>
      <c r="B149" s="158" t="s">
        <v>444</v>
      </c>
      <c r="C149" s="158" t="s">
        <v>23</v>
      </c>
      <c r="D149" s="140"/>
      <c r="E149" s="141"/>
      <c r="F149" s="141">
        <v>0</v>
      </c>
      <c r="G149" s="139"/>
      <c r="H149" s="139"/>
      <c r="I149" s="139">
        <v>0</v>
      </c>
      <c r="J149" s="163"/>
      <c r="K149" s="142"/>
      <c r="L149" s="142"/>
      <c r="M149" s="142">
        <v>0</v>
      </c>
      <c r="N149" s="171"/>
      <c r="O149" s="220">
        <f t="shared" si="12"/>
        <v>0</v>
      </c>
      <c r="P149" s="143">
        <f t="shared" si="13"/>
        <v>0</v>
      </c>
      <c r="Q149" s="144">
        <f t="shared" si="14"/>
        <v>0</v>
      </c>
      <c r="R149" s="145">
        <f t="shared" si="15"/>
        <v>0</v>
      </c>
      <c r="S149" s="143">
        <f t="shared" si="16"/>
        <v>0</v>
      </c>
      <c r="T149" s="144">
        <f t="shared" si="17"/>
        <v>0</v>
      </c>
      <c r="U149" s="220"/>
      <c r="V149" s="144"/>
      <c r="W149" s="173"/>
    </row>
    <row r="150" spans="1:23" ht="31.5" hidden="1" x14ac:dyDescent="0.25">
      <c r="A150" s="136">
        <v>142</v>
      </c>
      <c r="B150" s="158" t="s">
        <v>115</v>
      </c>
      <c r="C150" s="158" t="s">
        <v>698</v>
      </c>
      <c r="D150" s="140"/>
      <c r="E150" s="141"/>
      <c r="F150" s="141">
        <v>91.05</v>
      </c>
      <c r="G150" s="139"/>
      <c r="H150" s="139"/>
      <c r="I150" s="139">
        <v>0</v>
      </c>
      <c r="J150" s="163"/>
      <c r="K150" s="142"/>
      <c r="L150" s="142"/>
      <c r="M150" s="142">
        <v>0</v>
      </c>
      <c r="N150" s="171"/>
      <c r="O150" s="220">
        <f t="shared" si="12"/>
        <v>0</v>
      </c>
      <c r="P150" s="143">
        <f t="shared" si="13"/>
        <v>0</v>
      </c>
      <c r="Q150" s="144">
        <f t="shared" si="14"/>
        <v>0</v>
      </c>
      <c r="R150" s="145">
        <f t="shared" si="15"/>
        <v>0</v>
      </c>
      <c r="S150" s="143">
        <f t="shared" si="16"/>
        <v>0</v>
      </c>
      <c r="T150" s="144">
        <f t="shared" si="17"/>
        <v>0</v>
      </c>
      <c r="U150" s="220"/>
      <c r="V150" s="144"/>
      <c r="W150" s="173"/>
    </row>
    <row r="151" spans="1:23" ht="31.5" hidden="1" x14ac:dyDescent="0.25">
      <c r="A151" s="136">
        <v>143</v>
      </c>
      <c r="B151" s="158" t="s">
        <v>235</v>
      </c>
      <c r="C151" s="158" t="s">
        <v>698</v>
      </c>
      <c r="D151" s="140"/>
      <c r="E151" s="141"/>
      <c r="F151" s="141">
        <v>20.010000000000002</v>
      </c>
      <c r="G151" s="139"/>
      <c r="H151" s="139"/>
      <c r="I151" s="139">
        <v>0</v>
      </c>
      <c r="J151" s="163"/>
      <c r="K151" s="142"/>
      <c r="L151" s="142"/>
      <c r="M151" s="142">
        <v>0</v>
      </c>
      <c r="N151" s="171"/>
      <c r="O151" s="220">
        <f t="shared" si="12"/>
        <v>0</v>
      </c>
      <c r="P151" s="143">
        <f t="shared" si="13"/>
        <v>0</v>
      </c>
      <c r="Q151" s="144">
        <f t="shared" si="14"/>
        <v>0</v>
      </c>
      <c r="R151" s="145">
        <f t="shared" si="15"/>
        <v>0</v>
      </c>
      <c r="S151" s="143">
        <f t="shared" si="16"/>
        <v>0</v>
      </c>
      <c r="T151" s="144">
        <f t="shared" si="17"/>
        <v>0</v>
      </c>
      <c r="U151" s="220"/>
      <c r="V151" s="144"/>
      <c r="W151" s="173"/>
    </row>
    <row r="152" spans="1:23" ht="31.5" hidden="1" x14ac:dyDescent="0.25">
      <c r="A152" s="136">
        <v>144</v>
      </c>
      <c r="B152" s="158" t="s">
        <v>821</v>
      </c>
      <c r="C152" s="158" t="s">
        <v>698</v>
      </c>
      <c r="D152" s="140"/>
      <c r="E152" s="141"/>
      <c r="F152" s="141">
        <v>0</v>
      </c>
      <c r="G152" s="139"/>
      <c r="H152" s="139"/>
      <c r="I152" s="139">
        <v>0</v>
      </c>
      <c r="J152" s="163"/>
      <c r="K152" s="142"/>
      <c r="L152" s="142"/>
      <c r="M152" s="142">
        <v>0</v>
      </c>
      <c r="N152" s="171"/>
      <c r="O152" s="220">
        <f t="shared" si="12"/>
        <v>0</v>
      </c>
      <c r="P152" s="143">
        <f t="shared" si="13"/>
        <v>0</v>
      </c>
      <c r="Q152" s="144">
        <f t="shared" si="14"/>
        <v>0</v>
      </c>
      <c r="R152" s="145">
        <f t="shared" si="15"/>
        <v>0</v>
      </c>
      <c r="S152" s="143">
        <f t="shared" si="16"/>
        <v>0</v>
      </c>
      <c r="T152" s="144">
        <f t="shared" si="17"/>
        <v>0</v>
      </c>
      <c r="U152" s="220"/>
      <c r="V152" s="144"/>
      <c r="W152" s="173"/>
    </row>
    <row r="153" spans="1:23" ht="31.5" hidden="1" x14ac:dyDescent="0.25">
      <c r="A153" s="136">
        <v>145</v>
      </c>
      <c r="B153" s="158" t="s">
        <v>444</v>
      </c>
      <c r="C153" s="158" t="s">
        <v>698</v>
      </c>
      <c r="D153" s="140"/>
      <c r="E153" s="141"/>
      <c r="F153" s="141">
        <v>0</v>
      </c>
      <c r="G153" s="139"/>
      <c r="H153" s="139"/>
      <c r="I153" s="139">
        <v>0</v>
      </c>
      <c r="J153" s="163"/>
      <c r="K153" s="142"/>
      <c r="L153" s="142"/>
      <c r="M153" s="142">
        <v>0</v>
      </c>
      <c r="N153" s="171"/>
      <c r="O153" s="220">
        <f t="shared" si="12"/>
        <v>0</v>
      </c>
      <c r="P153" s="143">
        <f t="shared" si="13"/>
        <v>0</v>
      </c>
      <c r="Q153" s="144">
        <f t="shared" si="14"/>
        <v>0</v>
      </c>
      <c r="R153" s="145">
        <f t="shared" si="15"/>
        <v>0</v>
      </c>
      <c r="S153" s="143">
        <f t="shared" si="16"/>
        <v>0</v>
      </c>
      <c r="T153" s="144">
        <f t="shared" si="17"/>
        <v>0</v>
      </c>
      <c r="U153" s="220"/>
      <c r="V153" s="144"/>
      <c r="W153" s="173"/>
    </row>
    <row r="154" spans="1:23" ht="31.5" hidden="1" x14ac:dyDescent="0.25">
      <c r="A154" s="136">
        <v>146</v>
      </c>
      <c r="B154" s="158" t="s">
        <v>699</v>
      </c>
      <c r="C154" s="158" t="s">
        <v>26</v>
      </c>
      <c r="D154" s="140"/>
      <c r="E154" s="141"/>
      <c r="F154" s="141">
        <v>0</v>
      </c>
      <c r="G154" s="139"/>
      <c r="H154" s="139"/>
      <c r="I154" s="139">
        <v>0</v>
      </c>
      <c r="J154" s="163"/>
      <c r="K154" s="142"/>
      <c r="L154" s="142"/>
      <c r="M154" s="142">
        <v>0</v>
      </c>
      <c r="N154" s="171"/>
      <c r="O154" s="220">
        <f t="shared" si="12"/>
        <v>0</v>
      </c>
      <c r="P154" s="143">
        <f t="shared" si="13"/>
        <v>0</v>
      </c>
      <c r="Q154" s="144">
        <f t="shared" si="14"/>
        <v>0</v>
      </c>
      <c r="R154" s="145">
        <f t="shared" si="15"/>
        <v>0</v>
      </c>
      <c r="S154" s="143">
        <f t="shared" si="16"/>
        <v>0</v>
      </c>
      <c r="T154" s="144">
        <f t="shared" si="17"/>
        <v>0</v>
      </c>
      <c r="U154" s="220"/>
      <c r="V154" s="144"/>
      <c r="W154" s="173"/>
    </row>
    <row r="155" spans="1:23" ht="31.5" hidden="1" x14ac:dyDescent="0.25">
      <c r="A155" s="136">
        <v>147</v>
      </c>
      <c r="B155" s="158" t="s">
        <v>252</v>
      </c>
      <c r="C155" s="158" t="s">
        <v>26</v>
      </c>
      <c r="D155" s="140"/>
      <c r="E155" s="141"/>
      <c r="F155" s="141">
        <v>0</v>
      </c>
      <c r="G155" s="139"/>
      <c r="H155" s="139"/>
      <c r="I155" s="139">
        <v>0</v>
      </c>
      <c r="J155" s="163"/>
      <c r="K155" s="142"/>
      <c r="L155" s="142"/>
      <c r="M155" s="142">
        <v>0</v>
      </c>
      <c r="N155" s="171"/>
      <c r="O155" s="220">
        <f t="shared" si="12"/>
        <v>0</v>
      </c>
      <c r="P155" s="143">
        <f t="shared" si="13"/>
        <v>0</v>
      </c>
      <c r="Q155" s="144">
        <f t="shared" si="14"/>
        <v>0</v>
      </c>
      <c r="R155" s="145">
        <f t="shared" si="15"/>
        <v>0</v>
      </c>
      <c r="S155" s="143">
        <f t="shared" si="16"/>
        <v>0</v>
      </c>
      <c r="T155" s="144">
        <f t="shared" si="17"/>
        <v>0</v>
      </c>
      <c r="U155" s="220"/>
      <c r="V155" s="144"/>
      <c r="W155" s="173"/>
    </row>
    <row r="156" spans="1:23" ht="31.5" hidden="1" x14ac:dyDescent="0.25">
      <c r="A156" s="136">
        <v>148</v>
      </c>
      <c r="B156" s="158" t="s">
        <v>822</v>
      </c>
      <c r="C156" s="158" t="s">
        <v>26</v>
      </c>
      <c r="D156" s="140"/>
      <c r="E156" s="141"/>
      <c r="F156" s="141">
        <v>424.38</v>
      </c>
      <c r="G156" s="139"/>
      <c r="H156" s="139"/>
      <c r="I156" s="139">
        <v>0</v>
      </c>
      <c r="J156" s="163"/>
      <c r="K156" s="142"/>
      <c r="L156" s="142"/>
      <c r="M156" s="142">
        <v>0</v>
      </c>
      <c r="N156" s="171"/>
      <c r="O156" s="220">
        <f t="shared" si="12"/>
        <v>0</v>
      </c>
      <c r="P156" s="143">
        <f t="shared" si="13"/>
        <v>0</v>
      </c>
      <c r="Q156" s="144">
        <f t="shared" si="14"/>
        <v>0</v>
      </c>
      <c r="R156" s="145">
        <f t="shared" si="15"/>
        <v>0</v>
      </c>
      <c r="S156" s="143">
        <f t="shared" si="16"/>
        <v>0</v>
      </c>
      <c r="T156" s="144">
        <f t="shared" si="17"/>
        <v>0</v>
      </c>
      <c r="U156" s="220"/>
      <c r="V156" s="144"/>
      <c r="W156" s="173"/>
    </row>
    <row r="157" spans="1:23" hidden="1" x14ac:dyDescent="0.25">
      <c r="A157" s="136">
        <v>149</v>
      </c>
      <c r="B157" s="158" t="s">
        <v>2</v>
      </c>
      <c r="C157" s="158" t="s">
        <v>26</v>
      </c>
      <c r="D157" s="140"/>
      <c r="E157" s="141"/>
      <c r="F157" s="141">
        <v>183.56</v>
      </c>
      <c r="G157" s="139"/>
      <c r="H157" s="139"/>
      <c r="I157" s="139">
        <v>0</v>
      </c>
      <c r="J157" s="163"/>
      <c r="K157" s="142"/>
      <c r="L157" s="142"/>
      <c r="M157" s="142">
        <v>0</v>
      </c>
      <c r="N157" s="171"/>
      <c r="O157" s="220">
        <f t="shared" si="12"/>
        <v>0</v>
      </c>
      <c r="P157" s="143">
        <f t="shared" si="13"/>
        <v>0</v>
      </c>
      <c r="Q157" s="144">
        <f t="shared" si="14"/>
        <v>0</v>
      </c>
      <c r="R157" s="145">
        <f t="shared" si="15"/>
        <v>0</v>
      </c>
      <c r="S157" s="143">
        <f t="shared" si="16"/>
        <v>0</v>
      </c>
      <c r="T157" s="144">
        <f t="shared" si="17"/>
        <v>0</v>
      </c>
      <c r="U157" s="220"/>
      <c r="V157" s="144"/>
      <c r="W157" s="173"/>
    </row>
    <row r="158" spans="1:23" ht="47.25" hidden="1" x14ac:dyDescent="0.25">
      <c r="A158" s="136">
        <v>150</v>
      </c>
      <c r="B158" s="158" t="s">
        <v>99</v>
      </c>
      <c r="C158" s="158" t="s">
        <v>26</v>
      </c>
      <c r="D158" s="140"/>
      <c r="E158" s="141"/>
      <c r="F158" s="141">
        <v>0</v>
      </c>
      <c r="G158" s="139"/>
      <c r="H158" s="139"/>
      <c r="I158" s="139">
        <v>0</v>
      </c>
      <c r="J158" s="163"/>
      <c r="K158" s="142"/>
      <c r="L158" s="142"/>
      <c r="M158" s="142">
        <v>0</v>
      </c>
      <c r="N158" s="171"/>
      <c r="O158" s="220">
        <f t="shared" si="12"/>
        <v>0</v>
      </c>
      <c r="P158" s="143">
        <f t="shared" si="13"/>
        <v>0</v>
      </c>
      <c r="Q158" s="144">
        <f t="shared" si="14"/>
        <v>0</v>
      </c>
      <c r="R158" s="145">
        <f t="shared" si="15"/>
        <v>0</v>
      </c>
      <c r="S158" s="143">
        <f t="shared" si="16"/>
        <v>0</v>
      </c>
      <c r="T158" s="144">
        <f t="shared" si="17"/>
        <v>0</v>
      </c>
      <c r="U158" s="220"/>
      <c r="V158" s="144"/>
      <c r="W158" s="173"/>
    </row>
    <row r="159" spans="1:23" hidden="1" x14ac:dyDescent="0.25">
      <c r="A159" s="136">
        <v>151</v>
      </c>
      <c r="B159" s="158" t="s">
        <v>444</v>
      </c>
      <c r="C159" s="158" t="s">
        <v>26</v>
      </c>
      <c r="D159" s="140"/>
      <c r="E159" s="141"/>
      <c r="F159" s="141">
        <v>0</v>
      </c>
      <c r="G159" s="139"/>
      <c r="H159" s="139"/>
      <c r="I159" s="139">
        <v>0</v>
      </c>
      <c r="J159" s="163"/>
      <c r="K159" s="142"/>
      <c r="L159" s="142"/>
      <c r="M159" s="142">
        <v>0</v>
      </c>
      <c r="N159" s="171"/>
      <c r="O159" s="220">
        <f t="shared" si="12"/>
        <v>0</v>
      </c>
      <c r="P159" s="143">
        <f t="shared" si="13"/>
        <v>0</v>
      </c>
      <c r="Q159" s="144">
        <f t="shared" si="14"/>
        <v>0</v>
      </c>
      <c r="R159" s="145">
        <f t="shared" si="15"/>
        <v>0</v>
      </c>
      <c r="S159" s="143">
        <f t="shared" si="16"/>
        <v>0</v>
      </c>
      <c r="T159" s="144">
        <f t="shared" si="17"/>
        <v>0</v>
      </c>
      <c r="U159" s="220"/>
      <c r="V159" s="144"/>
      <c r="W159" s="173"/>
    </row>
    <row r="160" spans="1:23" ht="31.5" hidden="1" x14ac:dyDescent="0.25">
      <c r="A160" s="136">
        <v>152</v>
      </c>
      <c r="B160" s="158" t="s">
        <v>48</v>
      </c>
      <c r="C160" s="158" t="s">
        <v>27</v>
      </c>
      <c r="D160" s="140"/>
      <c r="E160" s="141"/>
      <c r="F160" s="141">
        <v>0</v>
      </c>
      <c r="G160" s="139"/>
      <c r="H160" s="139"/>
      <c r="I160" s="139">
        <v>0</v>
      </c>
      <c r="J160" s="163"/>
      <c r="K160" s="142"/>
      <c r="L160" s="142"/>
      <c r="M160" s="142">
        <v>0</v>
      </c>
      <c r="N160" s="171"/>
      <c r="O160" s="220">
        <f t="shared" si="12"/>
        <v>0</v>
      </c>
      <c r="P160" s="143">
        <f t="shared" si="13"/>
        <v>0</v>
      </c>
      <c r="Q160" s="144">
        <f t="shared" si="14"/>
        <v>0</v>
      </c>
      <c r="R160" s="145">
        <f t="shared" si="15"/>
        <v>0</v>
      </c>
      <c r="S160" s="143">
        <f t="shared" si="16"/>
        <v>0</v>
      </c>
      <c r="T160" s="144">
        <f t="shared" si="17"/>
        <v>0</v>
      </c>
      <c r="U160" s="220"/>
      <c r="V160" s="144"/>
      <c r="W160" s="173"/>
    </row>
    <row r="161" spans="1:23" ht="31.5" hidden="1" x14ac:dyDescent="0.25">
      <c r="A161" s="136">
        <v>153</v>
      </c>
      <c r="B161" s="158" t="s">
        <v>29</v>
      </c>
      <c r="C161" s="158" t="s">
        <v>27</v>
      </c>
      <c r="D161" s="140"/>
      <c r="E161" s="141"/>
      <c r="F161" s="141">
        <v>0</v>
      </c>
      <c r="G161" s="139"/>
      <c r="H161" s="139"/>
      <c r="I161" s="139">
        <v>0</v>
      </c>
      <c r="J161" s="163"/>
      <c r="K161" s="142"/>
      <c r="L161" s="142"/>
      <c r="M161" s="142">
        <v>0</v>
      </c>
      <c r="N161" s="171"/>
      <c r="O161" s="220">
        <f t="shared" si="12"/>
        <v>0</v>
      </c>
      <c r="P161" s="143">
        <f t="shared" si="13"/>
        <v>0</v>
      </c>
      <c r="Q161" s="144">
        <f t="shared" si="14"/>
        <v>0</v>
      </c>
      <c r="R161" s="145">
        <f t="shared" si="15"/>
        <v>0</v>
      </c>
      <c r="S161" s="143">
        <f t="shared" si="16"/>
        <v>0</v>
      </c>
      <c r="T161" s="144">
        <f t="shared" si="17"/>
        <v>0</v>
      </c>
      <c r="U161" s="220"/>
      <c r="V161" s="144"/>
      <c r="W161" s="173"/>
    </row>
    <row r="162" spans="1:23" ht="31.5" hidden="1" x14ac:dyDescent="0.25">
      <c r="A162" s="136">
        <v>154</v>
      </c>
      <c r="B162" s="158" t="s">
        <v>28</v>
      </c>
      <c r="C162" s="158" t="s">
        <v>27</v>
      </c>
      <c r="D162" s="140"/>
      <c r="E162" s="141"/>
      <c r="F162" s="141">
        <v>0</v>
      </c>
      <c r="G162" s="139"/>
      <c r="H162" s="139"/>
      <c r="I162" s="139">
        <v>0</v>
      </c>
      <c r="J162" s="163"/>
      <c r="K162" s="142"/>
      <c r="L162" s="142"/>
      <c r="M162" s="142">
        <v>0</v>
      </c>
      <c r="N162" s="171"/>
      <c r="O162" s="220">
        <f t="shared" si="12"/>
        <v>0</v>
      </c>
      <c r="P162" s="143">
        <f t="shared" si="13"/>
        <v>0</v>
      </c>
      <c r="Q162" s="144">
        <f t="shared" si="14"/>
        <v>0</v>
      </c>
      <c r="R162" s="145">
        <f t="shared" si="15"/>
        <v>0</v>
      </c>
      <c r="S162" s="143">
        <f t="shared" si="16"/>
        <v>0</v>
      </c>
      <c r="T162" s="144">
        <f t="shared" si="17"/>
        <v>0</v>
      </c>
      <c r="U162" s="220"/>
      <c r="V162" s="144"/>
      <c r="W162" s="173"/>
    </row>
    <row r="163" spans="1:23" ht="31.5" hidden="1" x14ac:dyDescent="0.25">
      <c r="A163" s="136">
        <v>155</v>
      </c>
      <c r="B163" s="158" t="s">
        <v>700</v>
      </c>
      <c r="C163" s="158" t="s">
        <v>27</v>
      </c>
      <c r="D163" s="140"/>
      <c r="E163" s="141"/>
      <c r="F163" s="141">
        <v>0</v>
      </c>
      <c r="G163" s="139"/>
      <c r="H163" s="139"/>
      <c r="I163" s="139">
        <v>0</v>
      </c>
      <c r="J163" s="163"/>
      <c r="K163" s="142"/>
      <c r="L163" s="142"/>
      <c r="M163" s="142">
        <v>0</v>
      </c>
      <c r="N163" s="171"/>
      <c r="O163" s="220">
        <f t="shared" si="12"/>
        <v>0</v>
      </c>
      <c r="P163" s="143">
        <f t="shared" si="13"/>
        <v>0</v>
      </c>
      <c r="Q163" s="144">
        <f t="shared" si="14"/>
        <v>0</v>
      </c>
      <c r="R163" s="145">
        <f t="shared" si="15"/>
        <v>0</v>
      </c>
      <c r="S163" s="143">
        <f t="shared" si="16"/>
        <v>0</v>
      </c>
      <c r="T163" s="144">
        <f t="shared" si="17"/>
        <v>0</v>
      </c>
      <c r="U163" s="220"/>
      <c r="V163" s="144"/>
      <c r="W163" s="173"/>
    </row>
    <row r="164" spans="1:23" hidden="1" x14ac:dyDescent="0.25">
      <c r="A164" s="136">
        <v>156</v>
      </c>
      <c r="B164" s="158" t="s">
        <v>2</v>
      </c>
      <c r="C164" s="158" t="s">
        <v>27</v>
      </c>
      <c r="D164" s="140"/>
      <c r="E164" s="141"/>
      <c r="F164" s="141">
        <v>0</v>
      </c>
      <c r="G164" s="139"/>
      <c r="H164" s="139"/>
      <c r="I164" s="139">
        <v>0</v>
      </c>
      <c r="J164" s="163"/>
      <c r="K164" s="142"/>
      <c r="L164" s="142"/>
      <c r="M164" s="142">
        <v>0</v>
      </c>
      <c r="N164" s="171"/>
      <c r="O164" s="220">
        <f t="shared" si="12"/>
        <v>0</v>
      </c>
      <c r="P164" s="143">
        <f t="shared" si="13"/>
        <v>0</v>
      </c>
      <c r="Q164" s="144">
        <f t="shared" si="14"/>
        <v>0</v>
      </c>
      <c r="R164" s="145">
        <f t="shared" si="15"/>
        <v>0</v>
      </c>
      <c r="S164" s="143">
        <f t="shared" si="16"/>
        <v>0</v>
      </c>
      <c r="T164" s="144">
        <f t="shared" si="17"/>
        <v>0</v>
      </c>
      <c r="U164" s="220"/>
      <c r="V164" s="144"/>
      <c r="W164" s="173"/>
    </row>
    <row r="165" spans="1:23" ht="31.5" hidden="1" x14ac:dyDescent="0.25">
      <c r="A165" s="136">
        <v>157</v>
      </c>
      <c r="B165" s="158" t="s">
        <v>89</v>
      </c>
      <c r="C165" s="158" t="s">
        <v>27</v>
      </c>
      <c r="D165" s="140"/>
      <c r="E165" s="141"/>
      <c r="F165" s="141">
        <v>0</v>
      </c>
      <c r="G165" s="139"/>
      <c r="H165" s="139"/>
      <c r="I165" s="139">
        <v>0</v>
      </c>
      <c r="J165" s="163"/>
      <c r="K165" s="142"/>
      <c r="L165" s="142"/>
      <c r="M165" s="142">
        <v>0</v>
      </c>
      <c r="N165" s="171"/>
      <c r="O165" s="220">
        <f t="shared" si="12"/>
        <v>0</v>
      </c>
      <c r="P165" s="143">
        <f t="shared" si="13"/>
        <v>0</v>
      </c>
      <c r="Q165" s="144">
        <f t="shared" si="14"/>
        <v>0</v>
      </c>
      <c r="R165" s="145">
        <f t="shared" si="15"/>
        <v>0</v>
      </c>
      <c r="S165" s="143">
        <f t="shared" si="16"/>
        <v>0</v>
      </c>
      <c r="T165" s="144">
        <f t="shared" si="17"/>
        <v>0</v>
      </c>
      <c r="U165" s="220"/>
      <c r="V165" s="144"/>
      <c r="W165" s="173"/>
    </row>
    <row r="166" spans="1:23" ht="31.5" hidden="1" x14ac:dyDescent="0.25">
      <c r="A166" s="136">
        <v>158</v>
      </c>
      <c r="B166" s="158" t="s">
        <v>702</v>
      </c>
      <c r="C166" s="158" t="s">
        <v>27</v>
      </c>
      <c r="D166" s="140"/>
      <c r="E166" s="141"/>
      <c r="F166" s="141">
        <v>0</v>
      </c>
      <c r="G166" s="139"/>
      <c r="H166" s="139"/>
      <c r="I166" s="139">
        <v>0</v>
      </c>
      <c r="J166" s="163"/>
      <c r="K166" s="142"/>
      <c r="L166" s="142"/>
      <c r="M166" s="142">
        <v>0</v>
      </c>
      <c r="N166" s="171"/>
      <c r="O166" s="220">
        <f t="shared" si="12"/>
        <v>0</v>
      </c>
      <c r="P166" s="143">
        <f t="shared" si="13"/>
        <v>0</v>
      </c>
      <c r="Q166" s="144">
        <f t="shared" si="14"/>
        <v>0</v>
      </c>
      <c r="R166" s="145">
        <f t="shared" si="15"/>
        <v>0</v>
      </c>
      <c r="S166" s="143">
        <f t="shared" si="16"/>
        <v>0</v>
      </c>
      <c r="T166" s="144">
        <f t="shared" si="17"/>
        <v>0</v>
      </c>
      <c r="U166" s="220"/>
      <c r="V166" s="144"/>
      <c r="W166" s="173"/>
    </row>
    <row r="167" spans="1:23" hidden="1" x14ac:dyDescent="0.25">
      <c r="A167" s="136">
        <v>159</v>
      </c>
      <c r="B167" s="158" t="s">
        <v>444</v>
      </c>
      <c r="C167" s="158" t="s">
        <v>27</v>
      </c>
      <c r="D167" s="140"/>
      <c r="E167" s="141"/>
      <c r="F167" s="141">
        <v>0</v>
      </c>
      <c r="G167" s="139"/>
      <c r="H167" s="139"/>
      <c r="I167" s="139">
        <v>0</v>
      </c>
      <c r="J167" s="163"/>
      <c r="K167" s="142"/>
      <c r="L167" s="142"/>
      <c r="M167" s="142">
        <v>0</v>
      </c>
      <c r="N167" s="171"/>
      <c r="O167" s="220">
        <f t="shared" si="12"/>
        <v>0</v>
      </c>
      <c r="P167" s="143">
        <f t="shared" si="13"/>
        <v>0</v>
      </c>
      <c r="Q167" s="144">
        <f t="shared" si="14"/>
        <v>0</v>
      </c>
      <c r="R167" s="145">
        <f t="shared" si="15"/>
        <v>0</v>
      </c>
      <c r="S167" s="143">
        <f t="shared" si="16"/>
        <v>0</v>
      </c>
      <c r="T167" s="144">
        <f t="shared" si="17"/>
        <v>0</v>
      </c>
      <c r="U167" s="220"/>
      <c r="V167" s="144"/>
      <c r="W167" s="173"/>
    </row>
    <row r="168" spans="1:23" ht="31.5" hidden="1" x14ac:dyDescent="0.25">
      <c r="A168" s="136">
        <v>160</v>
      </c>
      <c r="B168" s="158" t="s">
        <v>693</v>
      </c>
      <c r="C168" s="158" t="s">
        <v>30</v>
      </c>
      <c r="D168" s="140"/>
      <c r="E168" s="141"/>
      <c r="F168" s="141">
        <v>37.049999999999997</v>
      </c>
      <c r="G168" s="139"/>
      <c r="H168" s="139"/>
      <c r="I168" s="139">
        <v>0</v>
      </c>
      <c r="J168" s="163"/>
      <c r="K168" s="142"/>
      <c r="L168" s="142"/>
      <c r="M168" s="142">
        <v>0</v>
      </c>
      <c r="N168" s="171"/>
      <c r="O168" s="220">
        <f t="shared" si="12"/>
        <v>0</v>
      </c>
      <c r="P168" s="143">
        <f t="shared" si="13"/>
        <v>0</v>
      </c>
      <c r="Q168" s="144">
        <f t="shared" si="14"/>
        <v>0</v>
      </c>
      <c r="R168" s="145">
        <f t="shared" si="15"/>
        <v>0</v>
      </c>
      <c r="S168" s="143">
        <f t="shared" si="16"/>
        <v>0</v>
      </c>
      <c r="T168" s="144">
        <f t="shared" si="17"/>
        <v>0</v>
      </c>
      <c r="U168" s="220"/>
      <c r="V168" s="144"/>
      <c r="W168" s="173"/>
    </row>
    <row r="169" spans="1:23" ht="31.5" hidden="1" x14ac:dyDescent="0.25">
      <c r="A169" s="136">
        <v>161</v>
      </c>
      <c r="B169" s="158" t="s">
        <v>823</v>
      </c>
      <c r="C169" s="158" t="s">
        <v>30</v>
      </c>
      <c r="D169" s="140"/>
      <c r="E169" s="141"/>
      <c r="F169" s="141">
        <v>116.19</v>
      </c>
      <c r="G169" s="139"/>
      <c r="H169" s="139"/>
      <c r="I169" s="139">
        <v>0</v>
      </c>
      <c r="J169" s="163"/>
      <c r="K169" s="142"/>
      <c r="L169" s="142"/>
      <c r="M169" s="142">
        <v>0</v>
      </c>
      <c r="N169" s="171"/>
      <c r="O169" s="220">
        <f t="shared" si="12"/>
        <v>0</v>
      </c>
      <c r="P169" s="143">
        <f t="shared" si="13"/>
        <v>0</v>
      </c>
      <c r="Q169" s="144">
        <f t="shared" si="14"/>
        <v>0</v>
      </c>
      <c r="R169" s="145">
        <f t="shared" si="15"/>
        <v>0</v>
      </c>
      <c r="S169" s="143">
        <f t="shared" si="16"/>
        <v>0</v>
      </c>
      <c r="T169" s="144">
        <f t="shared" si="17"/>
        <v>0</v>
      </c>
      <c r="U169" s="220"/>
      <c r="V169" s="144"/>
      <c r="W169" s="173"/>
    </row>
    <row r="170" spans="1:23" ht="31.5" hidden="1" x14ac:dyDescent="0.25">
      <c r="A170" s="136">
        <v>162</v>
      </c>
      <c r="B170" s="158" t="s">
        <v>703</v>
      </c>
      <c r="C170" s="158" t="s">
        <v>30</v>
      </c>
      <c r="D170" s="140"/>
      <c r="E170" s="141"/>
      <c r="F170" s="141">
        <v>147.1</v>
      </c>
      <c r="G170" s="139"/>
      <c r="H170" s="139"/>
      <c r="I170" s="139">
        <v>0</v>
      </c>
      <c r="J170" s="163"/>
      <c r="K170" s="142"/>
      <c r="L170" s="142"/>
      <c r="M170" s="142">
        <v>0</v>
      </c>
      <c r="N170" s="171"/>
      <c r="O170" s="220">
        <f t="shared" si="12"/>
        <v>0</v>
      </c>
      <c r="P170" s="143">
        <f t="shared" si="13"/>
        <v>0</v>
      </c>
      <c r="Q170" s="144">
        <f t="shared" si="14"/>
        <v>0</v>
      </c>
      <c r="R170" s="145">
        <f t="shared" si="15"/>
        <v>0</v>
      </c>
      <c r="S170" s="143">
        <f t="shared" si="16"/>
        <v>0</v>
      </c>
      <c r="T170" s="144">
        <f t="shared" si="17"/>
        <v>0</v>
      </c>
      <c r="U170" s="220"/>
      <c r="V170" s="144"/>
      <c r="W170" s="173"/>
    </row>
    <row r="171" spans="1:23" hidden="1" x14ac:dyDescent="0.25">
      <c r="A171" s="136">
        <v>163</v>
      </c>
      <c r="B171" s="158" t="s">
        <v>444</v>
      </c>
      <c r="C171" s="158" t="s">
        <v>30</v>
      </c>
      <c r="D171" s="140"/>
      <c r="E171" s="141"/>
      <c r="F171" s="141">
        <v>0</v>
      </c>
      <c r="G171" s="139"/>
      <c r="H171" s="139"/>
      <c r="I171" s="139">
        <v>0</v>
      </c>
      <c r="J171" s="163"/>
      <c r="K171" s="142"/>
      <c r="L171" s="142"/>
      <c r="M171" s="142">
        <v>0</v>
      </c>
      <c r="N171" s="171"/>
      <c r="O171" s="220">
        <f t="shared" si="12"/>
        <v>0</v>
      </c>
      <c r="P171" s="143">
        <f t="shared" si="13"/>
        <v>0</v>
      </c>
      <c r="Q171" s="144">
        <f t="shared" si="14"/>
        <v>0</v>
      </c>
      <c r="R171" s="145">
        <f t="shared" si="15"/>
        <v>0</v>
      </c>
      <c r="S171" s="143">
        <f t="shared" si="16"/>
        <v>0</v>
      </c>
      <c r="T171" s="144">
        <f t="shared" si="17"/>
        <v>0</v>
      </c>
      <c r="U171" s="220"/>
      <c r="V171" s="144"/>
      <c r="W171" s="173"/>
    </row>
    <row r="172" spans="1:23" ht="31.5" hidden="1" x14ac:dyDescent="0.25">
      <c r="A172" s="136">
        <v>164</v>
      </c>
      <c r="B172" s="158" t="s">
        <v>660</v>
      </c>
      <c r="C172" s="158" t="s">
        <v>63</v>
      </c>
      <c r="D172" s="140"/>
      <c r="E172" s="141"/>
      <c r="F172" s="141">
        <v>10.73</v>
      </c>
      <c r="G172" s="139"/>
      <c r="H172" s="139"/>
      <c r="I172" s="139">
        <v>0</v>
      </c>
      <c r="J172" s="163"/>
      <c r="K172" s="142"/>
      <c r="L172" s="142"/>
      <c r="M172" s="142">
        <v>0</v>
      </c>
      <c r="N172" s="171"/>
      <c r="O172" s="220">
        <f t="shared" si="12"/>
        <v>0</v>
      </c>
      <c r="P172" s="143">
        <f t="shared" si="13"/>
        <v>0</v>
      </c>
      <c r="Q172" s="144">
        <f t="shared" si="14"/>
        <v>0</v>
      </c>
      <c r="R172" s="145">
        <f t="shared" si="15"/>
        <v>0</v>
      </c>
      <c r="S172" s="143">
        <f t="shared" si="16"/>
        <v>0</v>
      </c>
      <c r="T172" s="144">
        <f t="shared" si="17"/>
        <v>0</v>
      </c>
      <c r="U172" s="220"/>
      <c r="V172" s="144"/>
      <c r="W172" s="173"/>
    </row>
    <row r="173" spans="1:23" s="228" customFormat="1" ht="31.5" hidden="1" x14ac:dyDescent="0.25">
      <c r="A173" s="224">
        <v>165</v>
      </c>
      <c r="B173" s="210" t="s">
        <v>655</v>
      </c>
      <c r="C173" s="210" t="s">
        <v>63</v>
      </c>
      <c r="D173" s="264"/>
      <c r="E173" s="265"/>
      <c r="F173" s="265"/>
      <c r="G173" s="206"/>
      <c r="H173" s="206"/>
      <c r="I173" s="206"/>
      <c r="J173" s="233"/>
      <c r="K173" s="219"/>
      <c r="L173" s="219"/>
      <c r="M173" s="219"/>
      <c r="N173" s="266"/>
      <c r="O173" s="207">
        <f t="shared" si="12"/>
        <v>0</v>
      </c>
      <c r="P173" s="225">
        <f t="shared" si="13"/>
        <v>0</v>
      </c>
      <c r="Q173" s="207">
        <f t="shared" si="14"/>
        <v>0</v>
      </c>
      <c r="R173" s="226">
        <f t="shared" si="15"/>
        <v>0</v>
      </c>
      <c r="S173" s="225">
        <f t="shared" si="16"/>
        <v>0</v>
      </c>
      <c r="T173" s="207">
        <f t="shared" si="17"/>
        <v>0</v>
      </c>
      <c r="U173" s="207"/>
      <c r="V173" s="207"/>
      <c r="W173" s="209"/>
    </row>
    <row r="174" spans="1:23" s="228" customFormat="1" hidden="1" x14ac:dyDescent="0.25">
      <c r="A174" s="224">
        <v>166</v>
      </c>
      <c r="B174" s="210" t="s">
        <v>2</v>
      </c>
      <c r="C174" s="210" t="s">
        <v>63</v>
      </c>
      <c r="D174" s="264"/>
      <c r="E174" s="265"/>
      <c r="F174" s="265"/>
      <c r="G174" s="206"/>
      <c r="H174" s="206"/>
      <c r="I174" s="206"/>
      <c r="J174" s="233"/>
      <c r="K174" s="219"/>
      <c r="L174" s="219"/>
      <c r="M174" s="219"/>
      <c r="N174" s="266"/>
      <c r="O174" s="207">
        <f t="shared" si="12"/>
        <v>0</v>
      </c>
      <c r="P174" s="225">
        <f t="shared" si="13"/>
        <v>0</v>
      </c>
      <c r="Q174" s="207">
        <f t="shared" si="14"/>
        <v>0</v>
      </c>
      <c r="R174" s="226">
        <f t="shared" si="15"/>
        <v>0</v>
      </c>
      <c r="S174" s="225">
        <f t="shared" si="16"/>
        <v>0</v>
      </c>
      <c r="T174" s="207">
        <f t="shared" si="17"/>
        <v>0</v>
      </c>
      <c r="U174" s="207"/>
      <c r="V174" s="207"/>
      <c r="W174" s="209"/>
    </row>
    <row r="175" spans="1:23" ht="31.5" hidden="1" x14ac:dyDescent="0.25">
      <c r="A175" s="136">
        <v>167</v>
      </c>
      <c r="B175" s="158" t="s">
        <v>704</v>
      </c>
      <c r="C175" s="158" t="s">
        <v>63</v>
      </c>
      <c r="D175" s="140"/>
      <c r="E175" s="141"/>
      <c r="F175" s="141">
        <v>458.26</v>
      </c>
      <c r="G175" s="139"/>
      <c r="H175" s="139"/>
      <c r="I175" s="139">
        <v>0</v>
      </c>
      <c r="J175" s="163"/>
      <c r="K175" s="142"/>
      <c r="L175" s="142"/>
      <c r="M175" s="142">
        <v>0</v>
      </c>
      <c r="N175" s="171"/>
      <c r="O175" s="220">
        <f t="shared" si="12"/>
        <v>0</v>
      </c>
      <c r="P175" s="143">
        <f t="shared" si="13"/>
        <v>0</v>
      </c>
      <c r="Q175" s="144">
        <f t="shared" si="14"/>
        <v>0</v>
      </c>
      <c r="R175" s="145">
        <f t="shared" si="15"/>
        <v>0</v>
      </c>
      <c r="S175" s="143">
        <f t="shared" si="16"/>
        <v>0</v>
      </c>
      <c r="T175" s="144">
        <f t="shared" si="17"/>
        <v>0</v>
      </c>
      <c r="U175" s="220"/>
      <c r="V175" s="144"/>
      <c r="W175" s="173"/>
    </row>
    <row r="176" spans="1:23" s="228" customFormat="1" ht="31.5" hidden="1" x14ac:dyDescent="0.25">
      <c r="A176" s="224">
        <v>168</v>
      </c>
      <c r="B176" s="210" t="s">
        <v>706</v>
      </c>
      <c r="C176" s="210" t="s">
        <v>63</v>
      </c>
      <c r="D176" s="264"/>
      <c r="E176" s="265"/>
      <c r="F176" s="265"/>
      <c r="G176" s="206"/>
      <c r="H176" s="206"/>
      <c r="I176" s="206"/>
      <c r="J176" s="233"/>
      <c r="K176" s="219"/>
      <c r="L176" s="219"/>
      <c r="M176" s="219"/>
      <c r="N176" s="266"/>
      <c r="O176" s="207">
        <f t="shared" si="12"/>
        <v>0</v>
      </c>
      <c r="P176" s="225">
        <f t="shared" si="13"/>
        <v>0</v>
      </c>
      <c r="Q176" s="207">
        <f t="shared" si="14"/>
        <v>0</v>
      </c>
      <c r="R176" s="226">
        <f t="shared" si="15"/>
        <v>0</v>
      </c>
      <c r="S176" s="225">
        <f t="shared" si="16"/>
        <v>0</v>
      </c>
      <c r="T176" s="207">
        <f t="shared" si="17"/>
        <v>0</v>
      </c>
      <c r="U176" s="207"/>
      <c r="V176" s="207"/>
      <c r="W176" s="209"/>
    </row>
    <row r="177" spans="1:23" ht="31.5" hidden="1" x14ac:dyDescent="0.25">
      <c r="A177" s="136">
        <v>169</v>
      </c>
      <c r="B177" s="158" t="s">
        <v>707</v>
      </c>
      <c r="C177" s="158" t="s">
        <v>63</v>
      </c>
      <c r="D177" s="140"/>
      <c r="E177" s="141"/>
      <c r="F177" s="141">
        <v>0</v>
      </c>
      <c r="G177" s="139"/>
      <c r="H177" s="139"/>
      <c r="I177" s="139">
        <v>0</v>
      </c>
      <c r="J177" s="163"/>
      <c r="K177" s="142"/>
      <c r="L177" s="142"/>
      <c r="M177" s="142">
        <v>0</v>
      </c>
      <c r="N177" s="171"/>
      <c r="O177" s="220">
        <f t="shared" si="12"/>
        <v>0</v>
      </c>
      <c r="P177" s="143">
        <f t="shared" si="13"/>
        <v>0</v>
      </c>
      <c r="Q177" s="144">
        <f t="shared" si="14"/>
        <v>0</v>
      </c>
      <c r="R177" s="145">
        <f t="shared" si="15"/>
        <v>0</v>
      </c>
      <c r="S177" s="143">
        <f t="shared" si="16"/>
        <v>0</v>
      </c>
      <c r="T177" s="144">
        <f t="shared" si="17"/>
        <v>0</v>
      </c>
      <c r="U177" s="220"/>
      <c r="V177" s="144"/>
      <c r="W177" s="173"/>
    </row>
    <row r="178" spans="1:23" s="228" customFormat="1" hidden="1" x14ac:dyDescent="0.25">
      <c r="A178" s="224">
        <v>170</v>
      </c>
      <c r="B178" s="210" t="s">
        <v>444</v>
      </c>
      <c r="C178" s="210" t="s">
        <v>63</v>
      </c>
      <c r="D178" s="264"/>
      <c r="E178" s="265"/>
      <c r="F178" s="265"/>
      <c r="G178" s="206"/>
      <c r="H178" s="206"/>
      <c r="I178" s="206"/>
      <c r="J178" s="233"/>
      <c r="K178" s="219"/>
      <c r="L178" s="219"/>
      <c r="M178" s="219"/>
      <c r="N178" s="266"/>
      <c r="O178" s="207">
        <f t="shared" si="12"/>
        <v>0</v>
      </c>
      <c r="P178" s="225">
        <f t="shared" si="13"/>
        <v>0</v>
      </c>
      <c r="Q178" s="207">
        <f t="shared" si="14"/>
        <v>0</v>
      </c>
      <c r="R178" s="226">
        <f t="shared" si="15"/>
        <v>0</v>
      </c>
      <c r="S178" s="225">
        <f t="shared" si="16"/>
        <v>0</v>
      </c>
      <c r="T178" s="207">
        <f t="shared" si="17"/>
        <v>0</v>
      </c>
      <c r="U178" s="207"/>
      <c r="V178" s="207"/>
      <c r="W178" s="209"/>
    </row>
    <row r="179" spans="1:23" ht="47.25" hidden="1" x14ac:dyDescent="0.25">
      <c r="A179" s="136">
        <v>171</v>
      </c>
      <c r="B179" s="158" t="s">
        <v>284</v>
      </c>
      <c r="C179" s="158" t="s">
        <v>283</v>
      </c>
      <c r="D179" s="140"/>
      <c r="E179" s="141"/>
      <c r="F179" s="141">
        <v>0</v>
      </c>
      <c r="G179" s="139"/>
      <c r="H179" s="139"/>
      <c r="I179" s="139">
        <v>0</v>
      </c>
      <c r="J179" s="163"/>
      <c r="K179" s="142"/>
      <c r="L179" s="142"/>
      <c r="M179" s="142">
        <v>0</v>
      </c>
      <c r="N179" s="171"/>
      <c r="O179" s="220">
        <f t="shared" si="12"/>
        <v>0</v>
      </c>
      <c r="P179" s="143">
        <f t="shared" si="13"/>
        <v>0</v>
      </c>
      <c r="Q179" s="144">
        <f t="shared" si="14"/>
        <v>0</v>
      </c>
      <c r="R179" s="145">
        <f t="shared" si="15"/>
        <v>0</v>
      </c>
      <c r="S179" s="143">
        <f t="shared" si="16"/>
        <v>0</v>
      </c>
      <c r="T179" s="144">
        <f t="shared" si="17"/>
        <v>0</v>
      </c>
      <c r="U179" s="220"/>
      <c r="V179" s="144"/>
      <c r="W179" s="173"/>
    </row>
    <row r="180" spans="1:23" ht="31.5" hidden="1" x14ac:dyDescent="0.25">
      <c r="A180" s="136">
        <v>172</v>
      </c>
      <c r="B180" s="158" t="s">
        <v>824</v>
      </c>
      <c r="C180" s="158" t="s">
        <v>283</v>
      </c>
      <c r="D180" s="140"/>
      <c r="E180" s="141"/>
      <c r="F180" s="141">
        <v>0</v>
      </c>
      <c r="G180" s="139"/>
      <c r="H180" s="139"/>
      <c r="I180" s="139">
        <v>0</v>
      </c>
      <c r="J180" s="163"/>
      <c r="K180" s="142"/>
      <c r="L180" s="142"/>
      <c r="M180" s="142">
        <v>0</v>
      </c>
      <c r="N180" s="171"/>
      <c r="O180" s="220">
        <f t="shared" si="12"/>
        <v>0</v>
      </c>
      <c r="P180" s="143">
        <f t="shared" si="13"/>
        <v>0</v>
      </c>
      <c r="Q180" s="144">
        <f t="shared" si="14"/>
        <v>0</v>
      </c>
      <c r="R180" s="145">
        <f t="shared" si="15"/>
        <v>0</v>
      </c>
      <c r="S180" s="143">
        <f t="shared" si="16"/>
        <v>0</v>
      </c>
      <c r="T180" s="144">
        <f t="shared" si="17"/>
        <v>0</v>
      </c>
      <c r="U180" s="220"/>
      <c r="V180" s="144"/>
      <c r="W180" s="173"/>
    </row>
    <row r="181" spans="1:23" hidden="1" x14ac:dyDescent="0.25">
      <c r="A181" s="136">
        <v>173</v>
      </c>
      <c r="B181" s="158" t="s">
        <v>444</v>
      </c>
      <c r="C181" s="158" t="s">
        <v>283</v>
      </c>
      <c r="D181" s="140"/>
      <c r="E181" s="141"/>
      <c r="F181" s="141">
        <v>0</v>
      </c>
      <c r="G181" s="139"/>
      <c r="H181" s="139"/>
      <c r="I181" s="139">
        <v>0</v>
      </c>
      <c r="J181" s="163"/>
      <c r="K181" s="142"/>
      <c r="L181" s="142"/>
      <c r="M181" s="142">
        <v>0</v>
      </c>
      <c r="N181" s="171"/>
      <c r="O181" s="220">
        <f t="shared" si="12"/>
        <v>0</v>
      </c>
      <c r="P181" s="143">
        <f t="shared" si="13"/>
        <v>0</v>
      </c>
      <c r="Q181" s="144">
        <f t="shared" si="14"/>
        <v>0</v>
      </c>
      <c r="R181" s="145">
        <f t="shared" si="15"/>
        <v>0</v>
      </c>
      <c r="S181" s="143">
        <f t="shared" si="16"/>
        <v>0</v>
      </c>
      <c r="T181" s="144">
        <f t="shared" si="17"/>
        <v>0</v>
      </c>
      <c r="U181" s="220"/>
      <c r="V181" s="144"/>
      <c r="W181" s="173"/>
    </row>
    <row r="182" spans="1:23" ht="31.5" hidden="1" x14ac:dyDescent="0.25">
      <c r="A182" s="136">
        <v>174</v>
      </c>
      <c r="B182" s="158" t="s">
        <v>708</v>
      </c>
      <c r="C182" s="158" t="s">
        <v>31</v>
      </c>
      <c r="D182" s="140"/>
      <c r="E182" s="141"/>
      <c r="F182" s="141">
        <v>0</v>
      </c>
      <c r="G182" s="139"/>
      <c r="H182" s="139"/>
      <c r="I182" s="139">
        <v>0</v>
      </c>
      <c r="J182" s="163"/>
      <c r="K182" s="142"/>
      <c r="L182" s="142"/>
      <c r="M182" s="142">
        <v>0</v>
      </c>
      <c r="N182" s="171"/>
      <c r="O182" s="220">
        <f t="shared" si="12"/>
        <v>0</v>
      </c>
      <c r="P182" s="143">
        <f t="shared" si="13"/>
        <v>0</v>
      </c>
      <c r="Q182" s="144">
        <f t="shared" si="14"/>
        <v>0</v>
      </c>
      <c r="R182" s="145">
        <f t="shared" si="15"/>
        <v>0</v>
      </c>
      <c r="S182" s="143">
        <f t="shared" si="16"/>
        <v>0</v>
      </c>
      <c r="T182" s="144">
        <f t="shared" si="17"/>
        <v>0</v>
      </c>
      <c r="U182" s="220"/>
      <c r="V182" s="144"/>
      <c r="W182" s="173"/>
    </row>
    <row r="183" spans="1:23" ht="31.5" hidden="1" x14ac:dyDescent="0.25">
      <c r="A183" s="136">
        <v>175</v>
      </c>
      <c r="B183" s="158" t="s">
        <v>709</v>
      </c>
      <c r="C183" s="158" t="s">
        <v>31</v>
      </c>
      <c r="D183" s="140"/>
      <c r="E183" s="141"/>
      <c r="F183" s="141">
        <v>24.9</v>
      </c>
      <c r="G183" s="139"/>
      <c r="H183" s="139"/>
      <c r="I183" s="139">
        <v>0</v>
      </c>
      <c r="J183" s="163"/>
      <c r="K183" s="142"/>
      <c r="L183" s="142"/>
      <c r="M183" s="142">
        <v>0</v>
      </c>
      <c r="N183" s="171"/>
      <c r="O183" s="220">
        <f t="shared" si="12"/>
        <v>0</v>
      </c>
      <c r="P183" s="143">
        <f t="shared" si="13"/>
        <v>0</v>
      </c>
      <c r="Q183" s="144">
        <f t="shared" si="14"/>
        <v>0</v>
      </c>
      <c r="R183" s="145">
        <f t="shared" si="15"/>
        <v>0</v>
      </c>
      <c r="S183" s="143">
        <f t="shared" si="16"/>
        <v>0</v>
      </c>
      <c r="T183" s="144">
        <f t="shared" si="17"/>
        <v>0</v>
      </c>
      <c r="U183" s="220"/>
      <c r="V183" s="144"/>
      <c r="W183" s="173"/>
    </row>
    <row r="184" spans="1:23" ht="47.25" hidden="1" x14ac:dyDescent="0.25">
      <c r="A184" s="136">
        <v>176</v>
      </c>
      <c r="B184" s="158" t="s">
        <v>710</v>
      </c>
      <c r="C184" s="158" t="s">
        <v>31</v>
      </c>
      <c r="D184" s="140"/>
      <c r="E184" s="141"/>
      <c r="F184" s="141">
        <v>0</v>
      </c>
      <c r="G184" s="139"/>
      <c r="H184" s="139"/>
      <c r="I184" s="139">
        <v>0</v>
      </c>
      <c r="J184" s="163"/>
      <c r="K184" s="142"/>
      <c r="L184" s="142"/>
      <c r="M184" s="142">
        <v>0</v>
      </c>
      <c r="N184" s="171"/>
      <c r="O184" s="220">
        <f t="shared" si="12"/>
        <v>0</v>
      </c>
      <c r="P184" s="143">
        <f t="shared" si="13"/>
        <v>0</v>
      </c>
      <c r="Q184" s="144">
        <f t="shared" si="14"/>
        <v>0</v>
      </c>
      <c r="R184" s="145">
        <f t="shared" si="15"/>
        <v>0</v>
      </c>
      <c r="S184" s="143">
        <f t="shared" si="16"/>
        <v>0</v>
      </c>
      <c r="T184" s="144">
        <f t="shared" si="17"/>
        <v>0</v>
      </c>
      <c r="U184" s="220"/>
      <c r="V184" s="144"/>
      <c r="W184" s="173"/>
    </row>
    <row r="185" spans="1:23" ht="31.5" hidden="1" x14ac:dyDescent="0.25">
      <c r="A185" s="136">
        <v>177</v>
      </c>
      <c r="B185" s="158" t="s">
        <v>2</v>
      </c>
      <c r="C185" s="158" t="s">
        <v>31</v>
      </c>
      <c r="D185" s="140"/>
      <c r="E185" s="141"/>
      <c r="F185" s="141">
        <v>0</v>
      </c>
      <c r="G185" s="139"/>
      <c r="H185" s="139"/>
      <c r="I185" s="139">
        <v>0</v>
      </c>
      <c r="J185" s="163"/>
      <c r="K185" s="142"/>
      <c r="L185" s="142"/>
      <c r="M185" s="142">
        <v>0</v>
      </c>
      <c r="N185" s="171"/>
      <c r="O185" s="220">
        <f t="shared" si="12"/>
        <v>0</v>
      </c>
      <c r="P185" s="143">
        <f t="shared" si="13"/>
        <v>0</v>
      </c>
      <c r="Q185" s="144">
        <f t="shared" si="14"/>
        <v>0</v>
      </c>
      <c r="R185" s="145">
        <f t="shared" si="15"/>
        <v>0</v>
      </c>
      <c r="S185" s="143">
        <f t="shared" si="16"/>
        <v>0</v>
      </c>
      <c r="T185" s="144">
        <f t="shared" si="17"/>
        <v>0</v>
      </c>
      <c r="U185" s="220"/>
      <c r="V185" s="144"/>
      <c r="W185" s="173"/>
    </row>
    <row r="186" spans="1:23" ht="31.5" hidden="1" x14ac:dyDescent="0.25">
      <c r="A186" s="136">
        <v>178</v>
      </c>
      <c r="B186" s="158" t="s">
        <v>100</v>
      </c>
      <c r="C186" s="158" t="s">
        <v>31</v>
      </c>
      <c r="D186" s="140"/>
      <c r="E186" s="141"/>
      <c r="F186" s="141">
        <v>0</v>
      </c>
      <c r="G186" s="139"/>
      <c r="H186" s="139"/>
      <c r="I186" s="139">
        <v>0</v>
      </c>
      <c r="J186" s="163"/>
      <c r="K186" s="142"/>
      <c r="L186" s="142"/>
      <c r="M186" s="142">
        <v>0</v>
      </c>
      <c r="N186" s="171"/>
      <c r="O186" s="220">
        <f t="shared" si="12"/>
        <v>0</v>
      </c>
      <c r="P186" s="143">
        <f t="shared" si="13"/>
        <v>0</v>
      </c>
      <c r="Q186" s="144">
        <f t="shared" si="14"/>
        <v>0</v>
      </c>
      <c r="R186" s="145">
        <f t="shared" si="15"/>
        <v>0</v>
      </c>
      <c r="S186" s="143">
        <f t="shared" si="16"/>
        <v>0</v>
      </c>
      <c r="T186" s="144">
        <f t="shared" si="17"/>
        <v>0</v>
      </c>
      <c r="U186" s="220"/>
      <c r="V186" s="144"/>
      <c r="W186" s="173"/>
    </row>
    <row r="187" spans="1:23" ht="31.5" hidden="1" x14ac:dyDescent="0.25">
      <c r="A187" s="136">
        <v>179</v>
      </c>
      <c r="B187" s="158" t="s">
        <v>444</v>
      </c>
      <c r="C187" s="158" t="s">
        <v>31</v>
      </c>
      <c r="D187" s="140"/>
      <c r="E187" s="141"/>
      <c r="F187" s="141">
        <v>0</v>
      </c>
      <c r="G187" s="139"/>
      <c r="H187" s="139"/>
      <c r="I187" s="139">
        <v>0</v>
      </c>
      <c r="J187" s="163"/>
      <c r="K187" s="142"/>
      <c r="L187" s="142"/>
      <c r="M187" s="142">
        <v>0</v>
      </c>
      <c r="N187" s="171"/>
      <c r="O187" s="220">
        <f t="shared" si="12"/>
        <v>0</v>
      </c>
      <c r="P187" s="143">
        <f t="shared" si="13"/>
        <v>0</v>
      </c>
      <c r="Q187" s="144">
        <f t="shared" si="14"/>
        <v>0</v>
      </c>
      <c r="R187" s="145">
        <f t="shared" si="15"/>
        <v>0</v>
      </c>
      <c r="S187" s="143">
        <f t="shared" si="16"/>
        <v>0</v>
      </c>
      <c r="T187" s="144">
        <f t="shared" si="17"/>
        <v>0</v>
      </c>
      <c r="U187" s="220"/>
      <c r="V187" s="144"/>
      <c r="W187" s="173"/>
    </row>
    <row r="188" spans="1:23" ht="31.5" hidden="1" x14ac:dyDescent="0.25">
      <c r="A188" s="136">
        <v>180</v>
      </c>
      <c r="B188" s="158" t="s">
        <v>660</v>
      </c>
      <c r="C188" s="158" t="s">
        <v>825</v>
      </c>
      <c r="D188" s="140"/>
      <c r="E188" s="141"/>
      <c r="F188" s="141">
        <v>0</v>
      </c>
      <c r="G188" s="139"/>
      <c r="H188" s="139"/>
      <c r="I188" s="139">
        <v>0</v>
      </c>
      <c r="J188" s="163"/>
      <c r="K188" s="142"/>
      <c r="L188" s="142"/>
      <c r="M188" s="142">
        <v>0</v>
      </c>
      <c r="N188" s="171"/>
      <c r="O188" s="220">
        <f t="shared" si="12"/>
        <v>0</v>
      </c>
      <c r="P188" s="143">
        <f t="shared" si="13"/>
        <v>0</v>
      </c>
      <c r="Q188" s="144">
        <f t="shared" si="14"/>
        <v>0</v>
      </c>
      <c r="R188" s="145">
        <f t="shared" si="15"/>
        <v>0</v>
      </c>
      <c r="S188" s="143">
        <f t="shared" si="16"/>
        <v>0</v>
      </c>
      <c r="T188" s="144">
        <f t="shared" si="17"/>
        <v>0</v>
      </c>
      <c r="U188" s="220"/>
      <c r="V188" s="144"/>
      <c r="W188" s="173"/>
    </row>
    <row r="189" spans="1:23" ht="31.5" hidden="1" x14ac:dyDescent="0.25">
      <c r="A189" s="136">
        <v>181</v>
      </c>
      <c r="B189" s="158" t="s">
        <v>2</v>
      </c>
      <c r="C189" s="158" t="s">
        <v>825</v>
      </c>
      <c r="D189" s="140"/>
      <c r="E189" s="141"/>
      <c r="F189" s="141">
        <v>0</v>
      </c>
      <c r="G189" s="139"/>
      <c r="H189" s="139"/>
      <c r="I189" s="139">
        <v>0</v>
      </c>
      <c r="J189" s="163"/>
      <c r="K189" s="142"/>
      <c r="L189" s="142"/>
      <c r="M189" s="142">
        <v>0</v>
      </c>
      <c r="N189" s="171"/>
      <c r="O189" s="220">
        <f t="shared" si="12"/>
        <v>0</v>
      </c>
      <c r="P189" s="143">
        <f t="shared" si="13"/>
        <v>0</v>
      </c>
      <c r="Q189" s="144">
        <f t="shared" si="14"/>
        <v>0</v>
      </c>
      <c r="R189" s="145">
        <f t="shared" si="15"/>
        <v>0</v>
      </c>
      <c r="S189" s="143">
        <f t="shared" si="16"/>
        <v>0</v>
      </c>
      <c r="T189" s="144">
        <f t="shared" si="17"/>
        <v>0</v>
      </c>
      <c r="U189" s="220"/>
      <c r="V189" s="144"/>
      <c r="W189" s="173"/>
    </row>
    <row r="190" spans="1:23" ht="31.5" hidden="1" x14ac:dyDescent="0.25">
      <c r="A190" s="136">
        <v>182</v>
      </c>
      <c r="B190" s="158" t="s">
        <v>240</v>
      </c>
      <c r="C190" s="158" t="s">
        <v>825</v>
      </c>
      <c r="D190" s="140"/>
      <c r="E190" s="141"/>
      <c r="F190" s="141">
        <v>0</v>
      </c>
      <c r="G190" s="139"/>
      <c r="H190" s="139"/>
      <c r="I190" s="139">
        <v>0</v>
      </c>
      <c r="J190" s="163"/>
      <c r="K190" s="142"/>
      <c r="L190" s="142"/>
      <c r="M190" s="142">
        <v>0</v>
      </c>
      <c r="N190" s="171"/>
      <c r="O190" s="220">
        <f t="shared" si="12"/>
        <v>0</v>
      </c>
      <c r="P190" s="143">
        <f t="shared" si="13"/>
        <v>0</v>
      </c>
      <c r="Q190" s="144">
        <f t="shared" si="14"/>
        <v>0</v>
      </c>
      <c r="R190" s="145">
        <f t="shared" si="15"/>
        <v>0</v>
      </c>
      <c r="S190" s="143">
        <f t="shared" si="16"/>
        <v>0</v>
      </c>
      <c r="T190" s="144">
        <f t="shared" si="17"/>
        <v>0</v>
      </c>
      <c r="U190" s="220"/>
      <c r="V190" s="144"/>
      <c r="W190" s="173"/>
    </row>
    <row r="191" spans="1:23" ht="31.5" hidden="1" x14ac:dyDescent="0.25">
      <c r="A191" s="136">
        <v>183</v>
      </c>
      <c r="B191" s="158" t="s">
        <v>128</v>
      </c>
      <c r="C191" s="158" t="s">
        <v>825</v>
      </c>
      <c r="D191" s="140"/>
      <c r="E191" s="141"/>
      <c r="F191" s="141">
        <v>0</v>
      </c>
      <c r="G191" s="139"/>
      <c r="H191" s="139"/>
      <c r="I191" s="139">
        <v>0</v>
      </c>
      <c r="J191" s="163"/>
      <c r="K191" s="142"/>
      <c r="L191" s="142"/>
      <c r="M191" s="142">
        <v>0</v>
      </c>
      <c r="N191" s="171"/>
      <c r="O191" s="220">
        <f t="shared" si="12"/>
        <v>0</v>
      </c>
      <c r="P191" s="143">
        <f t="shared" si="13"/>
        <v>0</v>
      </c>
      <c r="Q191" s="144">
        <f t="shared" si="14"/>
        <v>0</v>
      </c>
      <c r="R191" s="145">
        <f t="shared" si="15"/>
        <v>0</v>
      </c>
      <c r="S191" s="143">
        <f t="shared" si="16"/>
        <v>0</v>
      </c>
      <c r="T191" s="144">
        <f t="shared" si="17"/>
        <v>0</v>
      </c>
      <c r="U191" s="220"/>
      <c r="V191" s="144"/>
      <c r="W191" s="173"/>
    </row>
    <row r="192" spans="1:23" ht="31.5" hidden="1" x14ac:dyDescent="0.25">
      <c r="A192" s="136">
        <v>184</v>
      </c>
      <c r="B192" s="158" t="s">
        <v>244</v>
      </c>
      <c r="C192" s="158" t="s">
        <v>825</v>
      </c>
      <c r="D192" s="140"/>
      <c r="E192" s="141"/>
      <c r="F192" s="141">
        <v>0</v>
      </c>
      <c r="G192" s="139"/>
      <c r="H192" s="139"/>
      <c r="I192" s="139">
        <v>0</v>
      </c>
      <c r="J192" s="163"/>
      <c r="K192" s="142"/>
      <c r="L192" s="142"/>
      <c r="M192" s="142">
        <v>0</v>
      </c>
      <c r="N192" s="171"/>
      <c r="O192" s="220">
        <f t="shared" si="12"/>
        <v>0</v>
      </c>
      <c r="P192" s="143">
        <f t="shared" si="13"/>
        <v>0</v>
      </c>
      <c r="Q192" s="144">
        <f t="shared" si="14"/>
        <v>0</v>
      </c>
      <c r="R192" s="145">
        <f t="shared" si="15"/>
        <v>0</v>
      </c>
      <c r="S192" s="143">
        <f t="shared" si="16"/>
        <v>0</v>
      </c>
      <c r="T192" s="144">
        <f t="shared" si="17"/>
        <v>0</v>
      </c>
      <c r="U192" s="220"/>
      <c r="V192" s="144"/>
      <c r="W192" s="173"/>
    </row>
    <row r="193" spans="1:23" ht="31.5" hidden="1" x14ac:dyDescent="0.25">
      <c r="A193" s="136">
        <v>185</v>
      </c>
      <c r="B193" s="158" t="s">
        <v>101</v>
      </c>
      <c r="C193" s="158" t="s">
        <v>825</v>
      </c>
      <c r="D193" s="140"/>
      <c r="E193" s="141"/>
      <c r="F193" s="141">
        <v>0</v>
      </c>
      <c r="G193" s="139"/>
      <c r="H193" s="139"/>
      <c r="I193" s="139">
        <v>0</v>
      </c>
      <c r="J193" s="163"/>
      <c r="K193" s="142"/>
      <c r="L193" s="142"/>
      <c r="M193" s="142">
        <v>0</v>
      </c>
      <c r="N193" s="171"/>
      <c r="O193" s="220">
        <f t="shared" si="12"/>
        <v>0</v>
      </c>
      <c r="P193" s="143">
        <f t="shared" si="13"/>
        <v>0</v>
      </c>
      <c r="Q193" s="144">
        <f t="shared" si="14"/>
        <v>0</v>
      </c>
      <c r="R193" s="145">
        <f t="shared" si="15"/>
        <v>0</v>
      </c>
      <c r="S193" s="143">
        <f t="shared" si="16"/>
        <v>0</v>
      </c>
      <c r="T193" s="144">
        <f t="shared" si="17"/>
        <v>0</v>
      </c>
      <c r="U193" s="220"/>
      <c r="V193" s="144"/>
      <c r="W193" s="173"/>
    </row>
    <row r="194" spans="1:23" ht="31.5" hidden="1" x14ac:dyDescent="0.25">
      <c r="A194" s="136">
        <v>186</v>
      </c>
      <c r="B194" s="158" t="s">
        <v>143</v>
      </c>
      <c r="C194" s="158" t="s">
        <v>825</v>
      </c>
      <c r="D194" s="140"/>
      <c r="E194" s="141"/>
      <c r="F194" s="141">
        <v>0</v>
      </c>
      <c r="G194" s="139"/>
      <c r="H194" s="139"/>
      <c r="I194" s="139">
        <v>0</v>
      </c>
      <c r="J194" s="163"/>
      <c r="K194" s="142"/>
      <c r="L194" s="142"/>
      <c r="M194" s="142">
        <v>0</v>
      </c>
      <c r="N194" s="171"/>
      <c r="O194" s="220">
        <f t="shared" si="12"/>
        <v>0</v>
      </c>
      <c r="P194" s="143">
        <f t="shared" si="13"/>
        <v>0</v>
      </c>
      <c r="Q194" s="144">
        <f t="shared" si="14"/>
        <v>0</v>
      </c>
      <c r="R194" s="145">
        <f t="shared" si="15"/>
        <v>0</v>
      </c>
      <c r="S194" s="143">
        <f t="shared" si="16"/>
        <v>0</v>
      </c>
      <c r="T194" s="144">
        <f t="shared" si="17"/>
        <v>0</v>
      </c>
      <c r="U194" s="220"/>
      <c r="V194" s="144"/>
      <c r="W194" s="173"/>
    </row>
    <row r="195" spans="1:23" ht="31.5" hidden="1" x14ac:dyDescent="0.25">
      <c r="A195" s="136">
        <v>187</v>
      </c>
      <c r="B195" s="158" t="s">
        <v>122</v>
      </c>
      <c r="C195" s="158" t="s">
        <v>825</v>
      </c>
      <c r="D195" s="140"/>
      <c r="E195" s="141"/>
      <c r="F195" s="141">
        <v>0</v>
      </c>
      <c r="G195" s="139"/>
      <c r="H195" s="139"/>
      <c r="I195" s="139">
        <v>0</v>
      </c>
      <c r="J195" s="163"/>
      <c r="K195" s="142"/>
      <c r="L195" s="142"/>
      <c r="M195" s="142">
        <v>0</v>
      </c>
      <c r="N195" s="171"/>
      <c r="O195" s="220">
        <f t="shared" si="12"/>
        <v>0</v>
      </c>
      <c r="P195" s="143">
        <f t="shared" si="13"/>
        <v>0</v>
      </c>
      <c r="Q195" s="144">
        <f t="shared" si="14"/>
        <v>0</v>
      </c>
      <c r="R195" s="145">
        <f t="shared" si="15"/>
        <v>0</v>
      </c>
      <c r="S195" s="143">
        <f t="shared" si="16"/>
        <v>0</v>
      </c>
      <c r="T195" s="144">
        <f t="shared" si="17"/>
        <v>0</v>
      </c>
      <c r="U195" s="220"/>
      <c r="V195" s="144"/>
      <c r="W195" s="173"/>
    </row>
    <row r="196" spans="1:23" ht="31.5" hidden="1" x14ac:dyDescent="0.25">
      <c r="A196" s="136">
        <v>188</v>
      </c>
      <c r="B196" s="158" t="s">
        <v>444</v>
      </c>
      <c r="C196" s="158" t="s">
        <v>825</v>
      </c>
      <c r="D196" s="140"/>
      <c r="E196" s="141"/>
      <c r="F196" s="141">
        <v>0</v>
      </c>
      <c r="G196" s="139"/>
      <c r="H196" s="139"/>
      <c r="I196" s="139">
        <v>0</v>
      </c>
      <c r="J196" s="163"/>
      <c r="K196" s="142"/>
      <c r="L196" s="142"/>
      <c r="M196" s="142">
        <v>0</v>
      </c>
      <c r="N196" s="171"/>
      <c r="O196" s="220">
        <f t="shared" si="12"/>
        <v>0</v>
      </c>
      <c r="P196" s="143">
        <f t="shared" si="13"/>
        <v>0</v>
      </c>
      <c r="Q196" s="144">
        <f t="shared" si="14"/>
        <v>0</v>
      </c>
      <c r="R196" s="145">
        <f t="shared" si="15"/>
        <v>0</v>
      </c>
      <c r="S196" s="143">
        <f t="shared" si="16"/>
        <v>0</v>
      </c>
      <c r="T196" s="144">
        <f t="shared" si="17"/>
        <v>0</v>
      </c>
      <c r="U196" s="220"/>
      <c r="V196" s="144"/>
      <c r="W196" s="173"/>
    </row>
    <row r="197" spans="1:23" ht="31.5" hidden="1" x14ac:dyDescent="0.25">
      <c r="A197" s="136">
        <v>189</v>
      </c>
      <c r="B197" s="158" t="s">
        <v>711</v>
      </c>
      <c r="C197" s="158" t="s">
        <v>33</v>
      </c>
      <c r="D197" s="140"/>
      <c r="E197" s="141"/>
      <c r="F197" s="141">
        <v>0</v>
      </c>
      <c r="G197" s="139"/>
      <c r="H197" s="139"/>
      <c r="I197" s="139">
        <v>0</v>
      </c>
      <c r="J197" s="163"/>
      <c r="K197" s="142"/>
      <c r="L197" s="142"/>
      <c r="M197" s="142">
        <v>0</v>
      </c>
      <c r="N197" s="171"/>
      <c r="O197" s="220">
        <f t="shared" si="12"/>
        <v>0</v>
      </c>
      <c r="P197" s="143">
        <f t="shared" si="13"/>
        <v>0</v>
      </c>
      <c r="Q197" s="144">
        <f t="shared" si="14"/>
        <v>0</v>
      </c>
      <c r="R197" s="145">
        <f t="shared" si="15"/>
        <v>0</v>
      </c>
      <c r="S197" s="143">
        <f t="shared" si="16"/>
        <v>0</v>
      </c>
      <c r="T197" s="144">
        <f t="shared" si="17"/>
        <v>0</v>
      </c>
      <c r="U197" s="220"/>
      <c r="V197" s="144"/>
      <c r="W197" s="173"/>
    </row>
    <row r="198" spans="1:23" ht="47.25" hidden="1" x14ac:dyDescent="0.25">
      <c r="A198" s="136">
        <v>190</v>
      </c>
      <c r="B198" s="158" t="s">
        <v>34</v>
      </c>
      <c r="C198" s="158" t="s">
        <v>33</v>
      </c>
      <c r="D198" s="140"/>
      <c r="E198" s="141"/>
      <c r="F198" s="141">
        <v>0</v>
      </c>
      <c r="G198" s="139"/>
      <c r="H198" s="139"/>
      <c r="I198" s="139">
        <v>0</v>
      </c>
      <c r="J198" s="163"/>
      <c r="K198" s="142"/>
      <c r="L198" s="142"/>
      <c r="M198" s="142">
        <v>0</v>
      </c>
      <c r="N198" s="171"/>
      <c r="O198" s="220">
        <f t="shared" si="12"/>
        <v>0</v>
      </c>
      <c r="P198" s="143">
        <f t="shared" si="13"/>
        <v>0</v>
      </c>
      <c r="Q198" s="144">
        <f t="shared" si="14"/>
        <v>0</v>
      </c>
      <c r="R198" s="145">
        <f t="shared" si="15"/>
        <v>0</v>
      </c>
      <c r="S198" s="143">
        <f t="shared" si="16"/>
        <v>0</v>
      </c>
      <c r="T198" s="144">
        <f t="shared" si="17"/>
        <v>0</v>
      </c>
      <c r="U198" s="220"/>
      <c r="V198" s="144"/>
      <c r="W198" s="173"/>
    </row>
    <row r="199" spans="1:23" ht="31.5" hidden="1" x14ac:dyDescent="0.25">
      <c r="A199" s="136">
        <v>191</v>
      </c>
      <c r="B199" s="158" t="s">
        <v>48</v>
      </c>
      <c r="C199" s="158" t="s">
        <v>33</v>
      </c>
      <c r="D199" s="140"/>
      <c r="E199" s="141"/>
      <c r="F199" s="141">
        <v>0</v>
      </c>
      <c r="G199" s="139"/>
      <c r="H199" s="139"/>
      <c r="I199" s="139">
        <v>0</v>
      </c>
      <c r="J199" s="163"/>
      <c r="K199" s="142"/>
      <c r="L199" s="142"/>
      <c r="M199" s="142">
        <v>0</v>
      </c>
      <c r="N199" s="171"/>
      <c r="O199" s="220">
        <f t="shared" si="12"/>
        <v>0</v>
      </c>
      <c r="P199" s="143">
        <f t="shared" si="13"/>
        <v>0</v>
      </c>
      <c r="Q199" s="144">
        <f t="shared" si="14"/>
        <v>0</v>
      </c>
      <c r="R199" s="145">
        <f t="shared" si="15"/>
        <v>0</v>
      </c>
      <c r="S199" s="143">
        <f t="shared" si="16"/>
        <v>0</v>
      </c>
      <c r="T199" s="144">
        <f t="shared" si="17"/>
        <v>0</v>
      </c>
      <c r="U199" s="220"/>
      <c r="V199" s="144"/>
      <c r="W199" s="173"/>
    </row>
    <row r="200" spans="1:23" ht="31.5" hidden="1" x14ac:dyDescent="0.25">
      <c r="A200" s="136">
        <v>192</v>
      </c>
      <c r="B200" s="158" t="s">
        <v>29</v>
      </c>
      <c r="C200" s="158" t="s">
        <v>33</v>
      </c>
      <c r="D200" s="140"/>
      <c r="E200" s="141"/>
      <c r="F200" s="141">
        <v>0</v>
      </c>
      <c r="G200" s="139"/>
      <c r="H200" s="139"/>
      <c r="I200" s="139">
        <v>0</v>
      </c>
      <c r="J200" s="163"/>
      <c r="K200" s="142"/>
      <c r="L200" s="142"/>
      <c r="M200" s="142">
        <v>0</v>
      </c>
      <c r="N200" s="171"/>
      <c r="O200" s="220">
        <f t="shared" si="12"/>
        <v>0</v>
      </c>
      <c r="P200" s="143">
        <f t="shared" si="13"/>
        <v>0</v>
      </c>
      <c r="Q200" s="144">
        <f t="shared" si="14"/>
        <v>0</v>
      </c>
      <c r="R200" s="145">
        <f t="shared" si="15"/>
        <v>0</v>
      </c>
      <c r="S200" s="143">
        <f t="shared" si="16"/>
        <v>0</v>
      </c>
      <c r="T200" s="144">
        <f t="shared" si="17"/>
        <v>0</v>
      </c>
      <c r="U200" s="220"/>
      <c r="V200" s="144"/>
      <c r="W200" s="173"/>
    </row>
    <row r="201" spans="1:23" hidden="1" x14ac:dyDescent="0.25">
      <c r="A201" s="136">
        <v>193</v>
      </c>
      <c r="B201" s="158" t="s">
        <v>2</v>
      </c>
      <c r="C201" s="158" t="s">
        <v>33</v>
      </c>
      <c r="D201" s="140"/>
      <c r="E201" s="141"/>
      <c r="F201" s="141">
        <v>0</v>
      </c>
      <c r="G201" s="139"/>
      <c r="H201" s="139"/>
      <c r="I201" s="139">
        <v>0</v>
      </c>
      <c r="J201" s="163"/>
      <c r="K201" s="142"/>
      <c r="L201" s="142"/>
      <c r="M201" s="142">
        <v>0</v>
      </c>
      <c r="N201" s="171"/>
      <c r="O201" s="220">
        <f t="shared" si="12"/>
        <v>0</v>
      </c>
      <c r="P201" s="143">
        <f t="shared" si="13"/>
        <v>0</v>
      </c>
      <c r="Q201" s="144">
        <f t="shared" si="14"/>
        <v>0</v>
      </c>
      <c r="R201" s="145">
        <f t="shared" si="15"/>
        <v>0</v>
      </c>
      <c r="S201" s="143">
        <f t="shared" si="16"/>
        <v>0</v>
      </c>
      <c r="T201" s="144">
        <f t="shared" si="17"/>
        <v>0</v>
      </c>
      <c r="U201" s="220"/>
      <c r="V201" s="144"/>
      <c r="W201" s="173"/>
    </row>
    <row r="202" spans="1:23" ht="31.5" hidden="1" x14ac:dyDescent="0.25">
      <c r="A202" s="136">
        <v>194</v>
      </c>
      <c r="B202" s="158" t="s">
        <v>103</v>
      </c>
      <c r="C202" s="158" t="s">
        <v>33</v>
      </c>
      <c r="D202" s="140"/>
      <c r="E202" s="141"/>
      <c r="F202" s="141">
        <v>0</v>
      </c>
      <c r="G202" s="139"/>
      <c r="H202" s="139"/>
      <c r="I202" s="139">
        <v>0</v>
      </c>
      <c r="J202" s="163"/>
      <c r="K202" s="142"/>
      <c r="L202" s="142"/>
      <c r="M202" s="142">
        <v>0</v>
      </c>
      <c r="N202" s="171"/>
      <c r="O202" s="220">
        <f t="shared" si="12"/>
        <v>0</v>
      </c>
      <c r="P202" s="143">
        <f t="shared" si="13"/>
        <v>0</v>
      </c>
      <c r="Q202" s="144">
        <f t="shared" si="14"/>
        <v>0</v>
      </c>
      <c r="R202" s="145">
        <f t="shared" si="15"/>
        <v>0</v>
      </c>
      <c r="S202" s="143">
        <f t="shared" si="16"/>
        <v>0</v>
      </c>
      <c r="T202" s="144">
        <f t="shared" si="17"/>
        <v>0</v>
      </c>
      <c r="U202" s="220"/>
      <c r="V202" s="144"/>
      <c r="W202" s="173"/>
    </row>
    <row r="203" spans="1:23" ht="31.5" hidden="1" x14ac:dyDescent="0.25">
      <c r="A203" s="136">
        <v>195</v>
      </c>
      <c r="B203" s="158" t="s">
        <v>712</v>
      </c>
      <c r="C203" s="158" t="s">
        <v>33</v>
      </c>
      <c r="D203" s="140"/>
      <c r="E203" s="141"/>
      <c r="F203" s="141">
        <v>0</v>
      </c>
      <c r="G203" s="139"/>
      <c r="H203" s="139"/>
      <c r="I203" s="139">
        <v>0</v>
      </c>
      <c r="J203" s="163"/>
      <c r="K203" s="142"/>
      <c r="L203" s="142"/>
      <c r="M203" s="142">
        <v>0</v>
      </c>
      <c r="N203" s="171"/>
      <c r="O203" s="220">
        <f t="shared" ref="O203:O266" si="18">Q203+T203</f>
        <v>0</v>
      </c>
      <c r="P203" s="143">
        <f t="shared" ref="P203:P266" si="19">IF(I203&lt;33,0,18)</f>
        <v>0</v>
      </c>
      <c r="Q203" s="144">
        <f t="shared" ref="Q203:Q266" si="20">ROUNDDOWN(R203,0)</f>
        <v>0</v>
      </c>
      <c r="R203" s="145">
        <f t="shared" ref="R203:R266" si="21">I203*P203/100</f>
        <v>0</v>
      </c>
      <c r="S203" s="143">
        <f t="shared" ref="S203:S266" si="22">IF(J203&lt;33,0,18)</f>
        <v>0</v>
      </c>
      <c r="T203" s="144">
        <f t="shared" ref="T203:T266" si="23">ROUNDDOWN(N203*S203/100,0)</f>
        <v>0</v>
      </c>
      <c r="U203" s="220"/>
      <c r="V203" s="144"/>
      <c r="W203" s="173"/>
    </row>
    <row r="204" spans="1:23" ht="31.5" hidden="1" x14ac:dyDescent="0.25">
      <c r="A204" s="136">
        <v>196</v>
      </c>
      <c r="B204" s="158" t="s">
        <v>701</v>
      </c>
      <c r="C204" s="158" t="s">
        <v>33</v>
      </c>
      <c r="D204" s="140"/>
      <c r="E204" s="141"/>
      <c r="F204" s="141">
        <v>0</v>
      </c>
      <c r="G204" s="139"/>
      <c r="H204" s="139"/>
      <c r="I204" s="139">
        <v>0</v>
      </c>
      <c r="J204" s="163"/>
      <c r="K204" s="142"/>
      <c r="L204" s="142"/>
      <c r="M204" s="142">
        <v>0</v>
      </c>
      <c r="N204" s="171"/>
      <c r="O204" s="220">
        <f t="shared" si="18"/>
        <v>0</v>
      </c>
      <c r="P204" s="143">
        <f t="shared" si="19"/>
        <v>0</v>
      </c>
      <c r="Q204" s="144">
        <f t="shared" si="20"/>
        <v>0</v>
      </c>
      <c r="R204" s="145">
        <f t="shared" si="21"/>
        <v>0</v>
      </c>
      <c r="S204" s="143">
        <f t="shared" si="22"/>
        <v>0</v>
      </c>
      <c r="T204" s="144">
        <f t="shared" si="23"/>
        <v>0</v>
      </c>
      <c r="U204" s="220"/>
      <c r="V204" s="144"/>
      <c r="W204" s="173"/>
    </row>
    <row r="205" spans="1:23" ht="31.5" hidden="1" x14ac:dyDescent="0.25">
      <c r="A205" s="136">
        <v>197</v>
      </c>
      <c r="B205" s="158" t="s">
        <v>713</v>
      </c>
      <c r="C205" s="158" t="s">
        <v>33</v>
      </c>
      <c r="D205" s="140"/>
      <c r="E205" s="141"/>
      <c r="F205" s="141">
        <v>0</v>
      </c>
      <c r="G205" s="139"/>
      <c r="H205" s="139"/>
      <c r="I205" s="139">
        <v>0</v>
      </c>
      <c r="J205" s="163"/>
      <c r="K205" s="142"/>
      <c r="L205" s="142"/>
      <c r="M205" s="142">
        <v>0</v>
      </c>
      <c r="N205" s="171"/>
      <c r="O205" s="220">
        <f t="shared" si="18"/>
        <v>0</v>
      </c>
      <c r="P205" s="143">
        <f t="shared" si="19"/>
        <v>0</v>
      </c>
      <c r="Q205" s="144">
        <f t="shared" si="20"/>
        <v>0</v>
      </c>
      <c r="R205" s="145">
        <f t="shared" si="21"/>
        <v>0</v>
      </c>
      <c r="S205" s="143">
        <f t="shared" si="22"/>
        <v>0</v>
      </c>
      <c r="T205" s="144">
        <f t="shared" si="23"/>
        <v>0</v>
      </c>
      <c r="U205" s="220"/>
      <c r="V205" s="144"/>
      <c r="W205" s="173"/>
    </row>
    <row r="206" spans="1:23" ht="47.25" hidden="1" x14ac:dyDescent="0.25">
      <c r="A206" s="136">
        <v>198</v>
      </c>
      <c r="B206" s="158" t="s">
        <v>178</v>
      </c>
      <c r="C206" s="158" t="s">
        <v>33</v>
      </c>
      <c r="D206" s="140"/>
      <c r="E206" s="141"/>
      <c r="F206" s="141">
        <v>0</v>
      </c>
      <c r="G206" s="139"/>
      <c r="H206" s="139"/>
      <c r="I206" s="139">
        <v>0</v>
      </c>
      <c r="J206" s="163"/>
      <c r="K206" s="142"/>
      <c r="L206" s="142"/>
      <c r="M206" s="142">
        <v>0</v>
      </c>
      <c r="N206" s="171"/>
      <c r="O206" s="220">
        <f t="shared" si="18"/>
        <v>0</v>
      </c>
      <c r="P206" s="143">
        <f t="shared" si="19"/>
        <v>0</v>
      </c>
      <c r="Q206" s="144">
        <f t="shared" si="20"/>
        <v>0</v>
      </c>
      <c r="R206" s="145">
        <f t="shared" si="21"/>
        <v>0</v>
      </c>
      <c r="S206" s="143">
        <f t="shared" si="22"/>
        <v>0</v>
      </c>
      <c r="T206" s="144">
        <f t="shared" si="23"/>
        <v>0</v>
      </c>
      <c r="U206" s="220"/>
      <c r="V206" s="144"/>
      <c r="W206" s="173"/>
    </row>
    <row r="207" spans="1:23" ht="31.5" hidden="1" x14ac:dyDescent="0.25">
      <c r="A207" s="136">
        <v>199</v>
      </c>
      <c r="B207" s="158" t="s">
        <v>102</v>
      </c>
      <c r="C207" s="158" t="s">
        <v>33</v>
      </c>
      <c r="D207" s="140"/>
      <c r="E207" s="141"/>
      <c r="F207" s="141">
        <v>47.17</v>
      </c>
      <c r="G207" s="139"/>
      <c r="H207" s="139"/>
      <c r="I207" s="139">
        <v>0</v>
      </c>
      <c r="J207" s="163"/>
      <c r="K207" s="142"/>
      <c r="L207" s="142"/>
      <c r="M207" s="142">
        <v>0</v>
      </c>
      <c r="N207" s="171"/>
      <c r="O207" s="220">
        <f t="shared" si="18"/>
        <v>0</v>
      </c>
      <c r="P207" s="143">
        <f t="shared" si="19"/>
        <v>0</v>
      </c>
      <c r="Q207" s="144">
        <f t="shared" si="20"/>
        <v>0</v>
      </c>
      <c r="R207" s="145">
        <f t="shared" si="21"/>
        <v>0</v>
      </c>
      <c r="S207" s="143">
        <f t="shared" si="22"/>
        <v>0</v>
      </c>
      <c r="T207" s="144">
        <f t="shared" si="23"/>
        <v>0</v>
      </c>
      <c r="U207" s="220"/>
      <c r="V207" s="144"/>
      <c r="W207" s="173"/>
    </row>
    <row r="208" spans="1:23" hidden="1" x14ac:dyDescent="0.25">
      <c r="A208" s="136">
        <v>200</v>
      </c>
      <c r="B208" s="158" t="s">
        <v>259</v>
      </c>
      <c r="C208" s="158" t="s">
        <v>33</v>
      </c>
      <c r="D208" s="140"/>
      <c r="E208" s="141"/>
      <c r="F208" s="141">
        <v>0</v>
      </c>
      <c r="G208" s="139"/>
      <c r="H208" s="139"/>
      <c r="I208" s="139">
        <v>0</v>
      </c>
      <c r="J208" s="163"/>
      <c r="K208" s="142"/>
      <c r="L208" s="142"/>
      <c r="M208" s="142">
        <v>0</v>
      </c>
      <c r="N208" s="171"/>
      <c r="O208" s="220">
        <f t="shared" si="18"/>
        <v>0</v>
      </c>
      <c r="P208" s="143">
        <f t="shared" si="19"/>
        <v>0</v>
      </c>
      <c r="Q208" s="144">
        <f t="shared" si="20"/>
        <v>0</v>
      </c>
      <c r="R208" s="145">
        <f t="shared" si="21"/>
        <v>0</v>
      </c>
      <c r="S208" s="143">
        <f t="shared" si="22"/>
        <v>0</v>
      </c>
      <c r="T208" s="144">
        <f t="shared" si="23"/>
        <v>0</v>
      </c>
      <c r="U208" s="220"/>
      <c r="V208" s="144"/>
      <c r="W208" s="173"/>
    </row>
    <row r="209" spans="1:23" hidden="1" x14ac:dyDescent="0.25">
      <c r="A209" s="136">
        <v>201</v>
      </c>
      <c r="B209" s="158" t="s">
        <v>444</v>
      </c>
      <c r="C209" s="158" t="s">
        <v>33</v>
      </c>
      <c r="D209" s="140"/>
      <c r="E209" s="141"/>
      <c r="F209" s="141">
        <v>0</v>
      </c>
      <c r="G209" s="139"/>
      <c r="H209" s="139"/>
      <c r="I209" s="139">
        <v>0</v>
      </c>
      <c r="J209" s="163"/>
      <c r="K209" s="142"/>
      <c r="L209" s="142"/>
      <c r="M209" s="142">
        <v>0</v>
      </c>
      <c r="N209" s="171"/>
      <c r="O209" s="220">
        <f t="shared" si="18"/>
        <v>0</v>
      </c>
      <c r="P209" s="143">
        <f t="shared" si="19"/>
        <v>0</v>
      </c>
      <c r="Q209" s="144">
        <f t="shared" si="20"/>
        <v>0</v>
      </c>
      <c r="R209" s="145">
        <f t="shared" si="21"/>
        <v>0</v>
      </c>
      <c r="S209" s="143">
        <f t="shared" si="22"/>
        <v>0</v>
      </c>
      <c r="T209" s="144">
        <f t="shared" si="23"/>
        <v>0</v>
      </c>
      <c r="U209" s="220"/>
      <c r="V209" s="144"/>
      <c r="W209" s="173"/>
    </row>
    <row r="210" spans="1:23" ht="31.5" hidden="1" x14ac:dyDescent="0.25">
      <c r="A210" s="136">
        <v>202</v>
      </c>
      <c r="B210" s="158" t="s">
        <v>714</v>
      </c>
      <c r="C210" s="158" t="s">
        <v>35</v>
      </c>
      <c r="D210" s="140"/>
      <c r="E210" s="141"/>
      <c r="F210" s="141">
        <v>0</v>
      </c>
      <c r="G210" s="139"/>
      <c r="H210" s="139"/>
      <c r="I210" s="139">
        <v>0</v>
      </c>
      <c r="J210" s="163"/>
      <c r="K210" s="142"/>
      <c r="L210" s="142"/>
      <c r="M210" s="142">
        <v>0</v>
      </c>
      <c r="N210" s="171"/>
      <c r="O210" s="220">
        <f t="shared" si="18"/>
        <v>0</v>
      </c>
      <c r="P210" s="143">
        <f t="shared" si="19"/>
        <v>0</v>
      </c>
      <c r="Q210" s="144">
        <f t="shared" si="20"/>
        <v>0</v>
      </c>
      <c r="R210" s="145">
        <f t="shared" si="21"/>
        <v>0</v>
      </c>
      <c r="S210" s="143">
        <f t="shared" si="22"/>
        <v>0</v>
      </c>
      <c r="T210" s="144">
        <f t="shared" si="23"/>
        <v>0</v>
      </c>
      <c r="U210" s="220"/>
      <c r="V210" s="144"/>
      <c r="W210" s="173"/>
    </row>
    <row r="211" spans="1:23" hidden="1" x14ac:dyDescent="0.25">
      <c r="A211" s="136">
        <v>203</v>
      </c>
      <c r="B211" s="158" t="s">
        <v>870</v>
      </c>
      <c r="C211" s="158" t="s">
        <v>35</v>
      </c>
      <c r="D211" s="140"/>
      <c r="E211" s="141"/>
      <c r="F211" s="141">
        <v>30.76</v>
      </c>
      <c r="G211" s="139"/>
      <c r="H211" s="139"/>
      <c r="I211" s="139">
        <v>66</v>
      </c>
      <c r="J211" s="163"/>
      <c r="K211" s="142"/>
      <c r="L211" s="142"/>
      <c r="M211" s="142">
        <v>2.1456436931079321</v>
      </c>
      <c r="N211" s="171"/>
      <c r="O211" s="220">
        <f t="shared" si="18"/>
        <v>0</v>
      </c>
      <c r="P211" s="143">
        <v>0</v>
      </c>
      <c r="Q211" s="144">
        <f t="shared" si="20"/>
        <v>0</v>
      </c>
      <c r="R211" s="145">
        <f t="shared" si="21"/>
        <v>0</v>
      </c>
      <c r="S211" s="143">
        <f t="shared" si="22"/>
        <v>0</v>
      </c>
      <c r="T211" s="144">
        <f t="shared" si="23"/>
        <v>0</v>
      </c>
      <c r="U211" s="220">
        <v>0</v>
      </c>
      <c r="V211" s="144"/>
      <c r="W211" s="173"/>
    </row>
    <row r="212" spans="1:23" hidden="1" x14ac:dyDescent="0.25">
      <c r="A212" s="136">
        <v>204</v>
      </c>
      <c r="B212" s="158" t="s">
        <v>2</v>
      </c>
      <c r="C212" s="158" t="s">
        <v>35</v>
      </c>
      <c r="D212" s="140"/>
      <c r="E212" s="141"/>
      <c r="F212" s="141">
        <v>0</v>
      </c>
      <c r="G212" s="139"/>
      <c r="H212" s="139"/>
      <c r="I212" s="139">
        <v>0</v>
      </c>
      <c r="J212" s="163"/>
      <c r="K212" s="142"/>
      <c r="L212" s="142"/>
      <c r="M212" s="142">
        <v>0</v>
      </c>
      <c r="N212" s="171"/>
      <c r="O212" s="220">
        <f t="shared" si="18"/>
        <v>0</v>
      </c>
      <c r="P212" s="143">
        <f t="shared" si="19"/>
        <v>0</v>
      </c>
      <c r="Q212" s="144">
        <f t="shared" si="20"/>
        <v>0</v>
      </c>
      <c r="R212" s="145">
        <f t="shared" si="21"/>
        <v>0</v>
      </c>
      <c r="S212" s="143">
        <f t="shared" si="22"/>
        <v>0</v>
      </c>
      <c r="T212" s="144">
        <f t="shared" si="23"/>
        <v>0</v>
      </c>
      <c r="U212" s="220"/>
      <c r="V212" s="144"/>
      <c r="W212" s="173"/>
    </row>
    <row r="213" spans="1:23" ht="31.5" hidden="1" x14ac:dyDescent="0.25">
      <c r="A213" s="136">
        <v>205</v>
      </c>
      <c r="B213" s="158" t="s">
        <v>209</v>
      </c>
      <c r="C213" s="158" t="s">
        <v>35</v>
      </c>
      <c r="D213" s="140"/>
      <c r="E213" s="141"/>
      <c r="F213" s="141">
        <v>0</v>
      </c>
      <c r="G213" s="139"/>
      <c r="H213" s="139"/>
      <c r="I213" s="139">
        <v>0</v>
      </c>
      <c r="J213" s="163"/>
      <c r="K213" s="142"/>
      <c r="L213" s="142"/>
      <c r="M213" s="142">
        <v>0</v>
      </c>
      <c r="N213" s="171"/>
      <c r="O213" s="220">
        <f t="shared" si="18"/>
        <v>0</v>
      </c>
      <c r="P213" s="143">
        <f t="shared" si="19"/>
        <v>0</v>
      </c>
      <c r="Q213" s="144">
        <f t="shared" si="20"/>
        <v>0</v>
      </c>
      <c r="R213" s="145">
        <f t="shared" si="21"/>
        <v>0</v>
      </c>
      <c r="S213" s="143">
        <f t="shared" si="22"/>
        <v>0</v>
      </c>
      <c r="T213" s="144">
        <f t="shared" si="23"/>
        <v>0</v>
      </c>
      <c r="U213" s="220"/>
      <c r="V213" s="144"/>
      <c r="W213" s="173"/>
    </row>
    <row r="214" spans="1:23" ht="31.5" hidden="1" x14ac:dyDescent="0.25">
      <c r="A214" s="136">
        <v>206</v>
      </c>
      <c r="B214" s="158" t="s">
        <v>104</v>
      </c>
      <c r="C214" s="158" t="s">
        <v>35</v>
      </c>
      <c r="D214" s="140"/>
      <c r="E214" s="141"/>
      <c r="F214" s="141">
        <v>0</v>
      </c>
      <c r="G214" s="139"/>
      <c r="H214" s="139"/>
      <c r="I214" s="139">
        <v>0</v>
      </c>
      <c r="J214" s="163"/>
      <c r="K214" s="142"/>
      <c r="L214" s="142"/>
      <c r="M214" s="142">
        <v>0</v>
      </c>
      <c r="N214" s="171"/>
      <c r="O214" s="220">
        <f t="shared" si="18"/>
        <v>0</v>
      </c>
      <c r="P214" s="143">
        <f t="shared" si="19"/>
        <v>0</v>
      </c>
      <c r="Q214" s="144">
        <f t="shared" si="20"/>
        <v>0</v>
      </c>
      <c r="R214" s="145">
        <f t="shared" si="21"/>
        <v>0</v>
      </c>
      <c r="S214" s="143">
        <f t="shared" si="22"/>
        <v>0</v>
      </c>
      <c r="T214" s="144">
        <f t="shared" si="23"/>
        <v>0</v>
      </c>
      <c r="U214" s="220"/>
      <c r="V214" s="144"/>
      <c r="W214" s="173"/>
    </row>
    <row r="215" spans="1:23" hidden="1" x14ac:dyDescent="0.25">
      <c r="A215" s="136">
        <v>207</v>
      </c>
      <c r="B215" s="158" t="s">
        <v>444</v>
      </c>
      <c r="C215" s="158" t="s">
        <v>35</v>
      </c>
      <c r="D215" s="140"/>
      <c r="E215" s="141"/>
      <c r="F215" s="141"/>
      <c r="G215" s="139"/>
      <c r="H215" s="139"/>
      <c r="I215" s="139"/>
      <c r="J215" s="163"/>
      <c r="K215" s="142"/>
      <c r="L215" s="142"/>
      <c r="M215" s="142"/>
      <c r="N215" s="171"/>
      <c r="O215" s="220">
        <f t="shared" si="18"/>
        <v>0</v>
      </c>
      <c r="P215" s="143">
        <f t="shared" si="19"/>
        <v>0</v>
      </c>
      <c r="Q215" s="144">
        <f t="shared" si="20"/>
        <v>0</v>
      </c>
      <c r="R215" s="145">
        <f t="shared" si="21"/>
        <v>0</v>
      </c>
      <c r="S215" s="143">
        <f t="shared" si="22"/>
        <v>0</v>
      </c>
      <c r="T215" s="144">
        <f t="shared" si="23"/>
        <v>0</v>
      </c>
      <c r="U215" s="220"/>
      <c r="V215" s="144"/>
      <c r="W215" s="173"/>
    </row>
    <row r="216" spans="1:23" hidden="1" x14ac:dyDescent="0.25">
      <c r="A216" s="136">
        <v>208</v>
      </c>
      <c r="B216" s="158" t="s">
        <v>2</v>
      </c>
      <c r="C216" s="158" t="s">
        <v>36</v>
      </c>
      <c r="D216" s="140"/>
      <c r="E216" s="141"/>
      <c r="F216" s="141">
        <v>0</v>
      </c>
      <c r="G216" s="139"/>
      <c r="H216" s="139"/>
      <c r="I216" s="139">
        <v>0</v>
      </c>
      <c r="J216" s="163"/>
      <c r="K216" s="142"/>
      <c r="L216" s="142"/>
      <c r="M216" s="142">
        <v>0</v>
      </c>
      <c r="N216" s="171"/>
      <c r="O216" s="220">
        <f t="shared" si="18"/>
        <v>0</v>
      </c>
      <c r="P216" s="143">
        <f t="shared" si="19"/>
        <v>0</v>
      </c>
      <c r="Q216" s="144">
        <f t="shared" si="20"/>
        <v>0</v>
      </c>
      <c r="R216" s="145">
        <f t="shared" si="21"/>
        <v>0</v>
      </c>
      <c r="S216" s="143">
        <f t="shared" si="22"/>
        <v>0</v>
      </c>
      <c r="T216" s="144">
        <f t="shared" si="23"/>
        <v>0</v>
      </c>
      <c r="U216" s="220"/>
      <c r="V216" s="144"/>
      <c r="W216" s="173"/>
    </row>
    <row r="217" spans="1:23" ht="47.25" hidden="1" x14ac:dyDescent="0.25">
      <c r="A217" s="136">
        <v>209</v>
      </c>
      <c r="B217" s="158" t="s">
        <v>826</v>
      </c>
      <c r="C217" s="158" t="s">
        <v>36</v>
      </c>
      <c r="D217" s="140"/>
      <c r="E217" s="141"/>
      <c r="F217" s="141">
        <v>0</v>
      </c>
      <c r="G217" s="139"/>
      <c r="H217" s="139"/>
      <c r="I217" s="139">
        <v>0</v>
      </c>
      <c r="J217" s="163"/>
      <c r="K217" s="142"/>
      <c r="L217" s="142"/>
      <c r="M217" s="142">
        <v>0</v>
      </c>
      <c r="N217" s="171"/>
      <c r="O217" s="220">
        <f t="shared" si="18"/>
        <v>0</v>
      </c>
      <c r="P217" s="143">
        <f t="shared" si="19"/>
        <v>0</v>
      </c>
      <c r="Q217" s="144">
        <f t="shared" si="20"/>
        <v>0</v>
      </c>
      <c r="R217" s="145">
        <f t="shared" si="21"/>
        <v>0</v>
      </c>
      <c r="S217" s="143">
        <f t="shared" si="22"/>
        <v>0</v>
      </c>
      <c r="T217" s="144">
        <f t="shared" si="23"/>
        <v>0</v>
      </c>
      <c r="U217" s="220"/>
      <c r="V217" s="144"/>
      <c r="W217" s="173"/>
    </row>
    <row r="218" spans="1:23" hidden="1" x14ac:dyDescent="0.25">
      <c r="A218" s="136">
        <v>210</v>
      </c>
      <c r="B218" s="158" t="s">
        <v>444</v>
      </c>
      <c r="C218" s="158" t="s">
        <v>36</v>
      </c>
      <c r="D218" s="140"/>
      <c r="E218" s="141"/>
      <c r="F218" s="141">
        <v>0</v>
      </c>
      <c r="G218" s="139"/>
      <c r="H218" s="139"/>
      <c r="I218" s="139">
        <v>0</v>
      </c>
      <c r="J218" s="163"/>
      <c r="K218" s="142"/>
      <c r="L218" s="142"/>
      <c r="M218" s="142">
        <v>0</v>
      </c>
      <c r="N218" s="171"/>
      <c r="O218" s="220">
        <f t="shared" si="18"/>
        <v>0</v>
      </c>
      <c r="P218" s="143">
        <f t="shared" si="19"/>
        <v>0</v>
      </c>
      <c r="Q218" s="144">
        <f t="shared" si="20"/>
        <v>0</v>
      </c>
      <c r="R218" s="145">
        <f t="shared" si="21"/>
        <v>0</v>
      </c>
      <c r="S218" s="143">
        <f t="shared" si="22"/>
        <v>0</v>
      </c>
      <c r="T218" s="144">
        <f t="shared" si="23"/>
        <v>0</v>
      </c>
      <c r="U218" s="220"/>
      <c r="V218" s="144"/>
      <c r="W218" s="173"/>
    </row>
    <row r="219" spans="1:23" ht="47.25" hidden="1" x14ac:dyDescent="0.25">
      <c r="A219" s="136">
        <v>211</v>
      </c>
      <c r="B219" s="158" t="s">
        <v>659</v>
      </c>
      <c r="C219" s="158" t="s">
        <v>716</v>
      </c>
      <c r="D219" s="140"/>
      <c r="E219" s="141"/>
      <c r="F219" s="141">
        <v>0</v>
      </c>
      <c r="G219" s="139"/>
      <c r="H219" s="139"/>
      <c r="I219" s="139">
        <v>0</v>
      </c>
      <c r="J219" s="163"/>
      <c r="K219" s="142"/>
      <c r="L219" s="142"/>
      <c r="M219" s="142">
        <v>0</v>
      </c>
      <c r="N219" s="171"/>
      <c r="O219" s="220">
        <f t="shared" si="18"/>
        <v>0</v>
      </c>
      <c r="P219" s="143">
        <f t="shared" si="19"/>
        <v>0</v>
      </c>
      <c r="Q219" s="144">
        <f t="shared" si="20"/>
        <v>0</v>
      </c>
      <c r="R219" s="145">
        <f t="shared" si="21"/>
        <v>0</v>
      </c>
      <c r="S219" s="143">
        <f t="shared" si="22"/>
        <v>0</v>
      </c>
      <c r="T219" s="144">
        <f t="shared" si="23"/>
        <v>0</v>
      </c>
      <c r="U219" s="220"/>
      <c r="V219" s="144"/>
      <c r="W219" s="173"/>
    </row>
    <row r="220" spans="1:23" ht="31.5" hidden="1" x14ac:dyDescent="0.25">
      <c r="A220" s="136">
        <v>212</v>
      </c>
      <c r="B220" s="158" t="s">
        <v>655</v>
      </c>
      <c r="C220" s="158" t="s">
        <v>716</v>
      </c>
      <c r="D220" s="140"/>
      <c r="E220" s="141"/>
      <c r="F220" s="141">
        <v>0</v>
      </c>
      <c r="G220" s="139"/>
      <c r="H220" s="139"/>
      <c r="I220" s="139">
        <v>0</v>
      </c>
      <c r="J220" s="163"/>
      <c r="K220" s="142"/>
      <c r="L220" s="142"/>
      <c r="M220" s="142">
        <v>0</v>
      </c>
      <c r="N220" s="171"/>
      <c r="O220" s="220">
        <f t="shared" si="18"/>
        <v>0</v>
      </c>
      <c r="P220" s="143">
        <f t="shared" si="19"/>
        <v>0</v>
      </c>
      <c r="Q220" s="144">
        <f t="shared" si="20"/>
        <v>0</v>
      </c>
      <c r="R220" s="145">
        <f t="shared" si="21"/>
        <v>0</v>
      </c>
      <c r="S220" s="143">
        <f t="shared" si="22"/>
        <v>0</v>
      </c>
      <c r="T220" s="144">
        <f t="shared" si="23"/>
        <v>0</v>
      </c>
      <c r="U220" s="220"/>
      <c r="V220" s="144"/>
      <c r="W220" s="173"/>
    </row>
    <row r="221" spans="1:23" hidden="1" x14ac:dyDescent="0.25">
      <c r="A221" s="136">
        <v>213</v>
      </c>
      <c r="B221" s="158" t="s">
        <v>827</v>
      </c>
      <c r="C221" s="158" t="s">
        <v>716</v>
      </c>
      <c r="D221" s="140"/>
      <c r="E221" s="141"/>
      <c r="F221" s="141">
        <v>0</v>
      </c>
      <c r="G221" s="139"/>
      <c r="H221" s="139"/>
      <c r="I221" s="139">
        <v>0</v>
      </c>
      <c r="J221" s="163"/>
      <c r="K221" s="142"/>
      <c r="L221" s="142"/>
      <c r="M221" s="142">
        <v>0</v>
      </c>
      <c r="N221" s="171"/>
      <c r="O221" s="220">
        <f t="shared" si="18"/>
        <v>0</v>
      </c>
      <c r="P221" s="143">
        <f t="shared" si="19"/>
        <v>0</v>
      </c>
      <c r="Q221" s="144">
        <f t="shared" si="20"/>
        <v>0</v>
      </c>
      <c r="R221" s="145">
        <f t="shared" si="21"/>
        <v>0</v>
      </c>
      <c r="S221" s="143">
        <f t="shared" si="22"/>
        <v>0</v>
      </c>
      <c r="T221" s="144">
        <f t="shared" si="23"/>
        <v>0</v>
      </c>
      <c r="U221" s="220"/>
      <c r="V221" s="144"/>
      <c r="W221" s="173"/>
    </row>
    <row r="222" spans="1:23" ht="31.5" hidden="1" x14ac:dyDescent="0.25">
      <c r="A222" s="136">
        <v>214</v>
      </c>
      <c r="B222" s="158" t="s">
        <v>123</v>
      </c>
      <c r="C222" s="158" t="s">
        <v>716</v>
      </c>
      <c r="D222" s="140"/>
      <c r="E222" s="141"/>
      <c r="F222" s="141">
        <v>15.16</v>
      </c>
      <c r="G222" s="139"/>
      <c r="H222" s="139"/>
      <c r="I222" s="139">
        <v>0</v>
      </c>
      <c r="J222" s="163"/>
      <c r="K222" s="142"/>
      <c r="L222" s="142"/>
      <c r="M222" s="142">
        <v>0</v>
      </c>
      <c r="N222" s="171"/>
      <c r="O222" s="220">
        <f t="shared" si="18"/>
        <v>0</v>
      </c>
      <c r="P222" s="143">
        <f t="shared" si="19"/>
        <v>0</v>
      </c>
      <c r="Q222" s="144">
        <f t="shared" si="20"/>
        <v>0</v>
      </c>
      <c r="R222" s="145">
        <f t="shared" si="21"/>
        <v>0</v>
      </c>
      <c r="S222" s="143">
        <f t="shared" si="22"/>
        <v>0</v>
      </c>
      <c r="T222" s="144">
        <f t="shared" si="23"/>
        <v>0</v>
      </c>
      <c r="U222" s="220"/>
      <c r="V222" s="144"/>
      <c r="W222" s="173"/>
    </row>
    <row r="223" spans="1:23" ht="31.5" hidden="1" x14ac:dyDescent="0.25">
      <c r="A223" s="136">
        <v>215</v>
      </c>
      <c r="B223" s="158" t="s">
        <v>102</v>
      </c>
      <c r="C223" s="158" t="s">
        <v>716</v>
      </c>
      <c r="D223" s="140"/>
      <c r="E223" s="141"/>
      <c r="F223" s="141">
        <v>0</v>
      </c>
      <c r="G223" s="139"/>
      <c r="H223" s="139"/>
      <c r="I223" s="139">
        <v>0</v>
      </c>
      <c r="J223" s="163"/>
      <c r="K223" s="142"/>
      <c r="L223" s="142"/>
      <c r="M223" s="142">
        <v>0</v>
      </c>
      <c r="N223" s="171"/>
      <c r="O223" s="220">
        <f t="shared" si="18"/>
        <v>0</v>
      </c>
      <c r="P223" s="143">
        <f t="shared" si="19"/>
        <v>0</v>
      </c>
      <c r="Q223" s="144">
        <f t="shared" si="20"/>
        <v>0</v>
      </c>
      <c r="R223" s="145">
        <f t="shared" si="21"/>
        <v>0</v>
      </c>
      <c r="S223" s="143">
        <f t="shared" si="22"/>
        <v>0</v>
      </c>
      <c r="T223" s="144">
        <f t="shared" si="23"/>
        <v>0</v>
      </c>
      <c r="U223" s="220"/>
      <c r="V223" s="144"/>
      <c r="W223" s="173"/>
    </row>
    <row r="224" spans="1:23" ht="31.5" hidden="1" x14ac:dyDescent="0.25">
      <c r="A224" s="136">
        <v>216</v>
      </c>
      <c r="B224" s="158" t="s">
        <v>717</v>
      </c>
      <c r="C224" s="158" t="s">
        <v>716</v>
      </c>
      <c r="D224" s="140"/>
      <c r="E224" s="141"/>
      <c r="F224" s="141">
        <v>0</v>
      </c>
      <c r="G224" s="139"/>
      <c r="H224" s="139"/>
      <c r="I224" s="139">
        <v>0</v>
      </c>
      <c r="J224" s="163"/>
      <c r="K224" s="142"/>
      <c r="L224" s="142"/>
      <c r="M224" s="142">
        <v>0</v>
      </c>
      <c r="N224" s="171"/>
      <c r="O224" s="220">
        <f t="shared" si="18"/>
        <v>0</v>
      </c>
      <c r="P224" s="143">
        <f t="shared" si="19"/>
        <v>0</v>
      </c>
      <c r="Q224" s="144">
        <f t="shared" si="20"/>
        <v>0</v>
      </c>
      <c r="R224" s="145">
        <f t="shared" si="21"/>
        <v>0</v>
      </c>
      <c r="S224" s="143">
        <f t="shared" si="22"/>
        <v>0</v>
      </c>
      <c r="T224" s="144">
        <f t="shared" si="23"/>
        <v>0</v>
      </c>
      <c r="U224" s="220"/>
      <c r="V224" s="144"/>
      <c r="W224" s="173"/>
    </row>
    <row r="225" spans="1:23" hidden="1" x14ac:dyDescent="0.25">
      <c r="A225" s="136">
        <v>217</v>
      </c>
      <c r="B225" s="158" t="s">
        <v>444</v>
      </c>
      <c r="C225" s="158" t="s">
        <v>716</v>
      </c>
      <c r="D225" s="140"/>
      <c r="E225" s="141"/>
      <c r="F225" s="141">
        <v>0</v>
      </c>
      <c r="G225" s="139"/>
      <c r="H225" s="139"/>
      <c r="I225" s="139">
        <v>0</v>
      </c>
      <c r="J225" s="163"/>
      <c r="K225" s="142"/>
      <c r="L225" s="142"/>
      <c r="M225" s="142">
        <v>0</v>
      </c>
      <c r="N225" s="171"/>
      <c r="O225" s="220">
        <f t="shared" si="18"/>
        <v>0</v>
      </c>
      <c r="P225" s="143">
        <f t="shared" si="19"/>
        <v>0</v>
      </c>
      <c r="Q225" s="144">
        <f t="shared" si="20"/>
        <v>0</v>
      </c>
      <c r="R225" s="145">
        <f t="shared" si="21"/>
        <v>0</v>
      </c>
      <c r="S225" s="143">
        <f t="shared" si="22"/>
        <v>0</v>
      </c>
      <c r="T225" s="144">
        <f t="shared" si="23"/>
        <v>0</v>
      </c>
      <c r="U225" s="220"/>
      <c r="V225" s="144"/>
      <c r="W225" s="173"/>
    </row>
    <row r="226" spans="1:23" ht="31.5" x14ac:dyDescent="0.25">
      <c r="A226" s="136">
        <v>218</v>
      </c>
      <c r="B226" s="158" t="s">
        <v>719</v>
      </c>
      <c r="C226" s="158" t="s">
        <v>65</v>
      </c>
      <c r="D226" s="140">
        <v>60.2</v>
      </c>
      <c r="E226" s="141">
        <v>60.2</v>
      </c>
      <c r="F226" s="141">
        <v>59.37</v>
      </c>
      <c r="G226" s="139">
        <v>199</v>
      </c>
      <c r="H226" s="139">
        <v>169</v>
      </c>
      <c r="I226" s="139">
        <v>127</v>
      </c>
      <c r="J226" s="163"/>
      <c r="K226" s="142">
        <v>3.3056478405315612</v>
      </c>
      <c r="L226" s="142">
        <v>2.8073089700996676</v>
      </c>
      <c r="M226" s="142">
        <v>2.1391275054741454</v>
      </c>
      <c r="N226" s="171"/>
      <c r="O226" s="220">
        <f t="shared" si="18"/>
        <v>20</v>
      </c>
      <c r="P226" s="143">
        <v>16</v>
      </c>
      <c r="Q226" s="144">
        <f t="shared" si="20"/>
        <v>20</v>
      </c>
      <c r="R226" s="145">
        <f t="shared" si="21"/>
        <v>20.32</v>
      </c>
      <c r="S226" s="143">
        <f t="shared" si="22"/>
        <v>0</v>
      </c>
      <c r="T226" s="144">
        <f t="shared" si="23"/>
        <v>0</v>
      </c>
      <c r="U226" s="220">
        <v>20</v>
      </c>
      <c r="V226" s="144">
        <v>17</v>
      </c>
      <c r="W226" s="173"/>
    </row>
    <row r="227" spans="1:23" ht="31.5" x14ac:dyDescent="0.25">
      <c r="A227" s="136">
        <v>219</v>
      </c>
      <c r="B227" s="158" t="s">
        <v>720</v>
      </c>
      <c r="C227" s="158" t="s">
        <v>65</v>
      </c>
      <c r="D227" s="140">
        <v>33.4</v>
      </c>
      <c r="E227" s="141">
        <v>33.49</v>
      </c>
      <c r="F227" s="141">
        <v>33.49</v>
      </c>
      <c r="G227" s="139">
        <v>103</v>
      </c>
      <c r="H227" s="139">
        <v>43</v>
      </c>
      <c r="I227" s="139">
        <v>42</v>
      </c>
      <c r="J227" s="163"/>
      <c r="K227" s="142">
        <v>3.0838323353293413</v>
      </c>
      <c r="L227" s="142">
        <v>1.283965362794864</v>
      </c>
      <c r="M227" s="142">
        <v>1.2541057031949836</v>
      </c>
      <c r="N227" s="171"/>
      <c r="O227" s="220">
        <f t="shared" si="18"/>
        <v>4</v>
      </c>
      <c r="P227" s="143">
        <v>10</v>
      </c>
      <c r="Q227" s="144">
        <f t="shared" si="20"/>
        <v>4</v>
      </c>
      <c r="R227" s="145">
        <f t="shared" si="21"/>
        <v>4.2</v>
      </c>
      <c r="S227" s="143">
        <f t="shared" si="22"/>
        <v>0</v>
      </c>
      <c r="T227" s="144">
        <f t="shared" si="23"/>
        <v>0</v>
      </c>
      <c r="U227" s="220">
        <v>4</v>
      </c>
      <c r="V227" s="144">
        <v>4</v>
      </c>
      <c r="W227" s="173"/>
    </row>
    <row r="228" spans="1:23" ht="31.5" x14ac:dyDescent="0.25">
      <c r="A228" s="136">
        <v>220</v>
      </c>
      <c r="B228" s="158" t="s">
        <v>721</v>
      </c>
      <c r="C228" s="158" t="s">
        <v>65</v>
      </c>
      <c r="D228" s="140"/>
      <c r="E228" s="141">
        <v>27.5</v>
      </c>
      <c r="F228" s="141">
        <v>27.5</v>
      </c>
      <c r="G228" s="139"/>
      <c r="H228" s="139">
        <v>39</v>
      </c>
      <c r="I228" s="139">
        <v>38</v>
      </c>
      <c r="J228" s="163"/>
      <c r="K228" s="142"/>
      <c r="L228" s="142">
        <v>1.4181818181818182</v>
      </c>
      <c r="M228" s="142">
        <v>1.3818181818181818</v>
      </c>
      <c r="N228" s="171"/>
      <c r="O228" s="220">
        <f t="shared" si="18"/>
        <v>5</v>
      </c>
      <c r="P228" s="143">
        <v>15</v>
      </c>
      <c r="Q228" s="144">
        <f t="shared" si="20"/>
        <v>5</v>
      </c>
      <c r="R228" s="145">
        <f t="shared" si="21"/>
        <v>5.7</v>
      </c>
      <c r="S228" s="143">
        <f t="shared" si="22"/>
        <v>0</v>
      </c>
      <c r="T228" s="144">
        <f t="shared" si="23"/>
        <v>0</v>
      </c>
      <c r="U228" s="220">
        <v>5</v>
      </c>
      <c r="V228" s="144">
        <v>4</v>
      </c>
      <c r="W228" s="173"/>
    </row>
    <row r="229" spans="1:23" ht="47.25" x14ac:dyDescent="0.25">
      <c r="A229" s="136">
        <v>221</v>
      </c>
      <c r="B229" s="158" t="s">
        <v>722</v>
      </c>
      <c r="C229" s="158" t="s">
        <v>65</v>
      </c>
      <c r="D229" s="140">
        <v>4030.7</v>
      </c>
      <c r="E229" s="141">
        <v>3324.8</v>
      </c>
      <c r="F229" s="141">
        <v>3313.3</v>
      </c>
      <c r="G229" s="139">
        <v>3216</v>
      </c>
      <c r="H229" s="139">
        <v>4039</v>
      </c>
      <c r="I229" s="139">
        <v>2790</v>
      </c>
      <c r="J229" s="163"/>
      <c r="K229" s="142">
        <v>0.79787629940208904</v>
      </c>
      <c r="L229" s="142">
        <v>1.2148099133782482</v>
      </c>
      <c r="M229" s="142">
        <v>0.8420607853197718</v>
      </c>
      <c r="N229" s="171"/>
      <c r="O229" s="220">
        <f t="shared" si="18"/>
        <v>502</v>
      </c>
      <c r="P229" s="143">
        <f t="shared" si="19"/>
        <v>18</v>
      </c>
      <c r="Q229" s="144">
        <f t="shared" si="20"/>
        <v>502</v>
      </c>
      <c r="R229" s="145">
        <f t="shared" si="21"/>
        <v>502.2</v>
      </c>
      <c r="S229" s="143">
        <f t="shared" si="22"/>
        <v>0</v>
      </c>
      <c r="T229" s="144">
        <f t="shared" si="23"/>
        <v>0</v>
      </c>
      <c r="U229" s="220">
        <v>200</v>
      </c>
      <c r="V229" s="144">
        <v>200</v>
      </c>
      <c r="W229" s="173"/>
    </row>
    <row r="230" spans="1:23" ht="31.5" x14ac:dyDescent="0.25">
      <c r="A230" s="136">
        <v>222</v>
      </c>
      <c r="B230" s="158" t="s">
        <v>2</v>
      </c>
      <c r="C230" s="158" t="s">
        <v>65</v>
      </c>
      <c r="D230" s="140">
        <v>529.29999999999995</v>
      </c>
      <c r="E230" s="141">
        <v>1246.71</v>
      </c>
      <c r="F230" s="141">
        <v>1246.71</v>
      </c>
      <c r="G230" s="139">
        <v>329</v>
      </c>
      <c r="H230" s="139">
        <v>583</v>
      </c>
      <c r="I230" s="139">
        <v>978</v>
      </c>
      <c r="J230" s="163"/>
      <c r="K230" s="142">
        <v>0.62157566597392788</v>
      </c>
      <c r="L230" s="142">
        <v>0.46763080427685666</v>
      </c>
      <c r="M230" s="142">
        <v>0.78446471111966698</v>
      </c>
      <c r="N230" s="171"/>
      <c r="O230" s="220">
        <f t="shared" si="18"/>
        <v>117</v>
      </c>
      <c r="P230" s="143">
        <v>12</v>
      </c>
      <c r="Q230" s="144">
        <f t="shared" si="20"/>
        <v>117</v>
      </c>
      <c r="R230" s="145">
        <f t="shared" si="21"/>
        <v>117.36</v>
      </c>
      <c r="S230" s="143">
        <f t="shared" si="22"/>
        <v>0</v>
      </c>
      <c r="T230" s="144">
        <f t="shared" si="23"/>
        <v>0</v>
      </c>
      <c r="U230" s="220"/>
      <c r="V230" s="144">
        <v>69</v>
      </c>
      <c r="W230" s="173">
        <v>35</v>
      </c>
    </row>
    <row r="231" spans="1:23" ht="31.5" hidden="1" x14ac:dyDescent="0.25">
      <c r="A231" s="136">
        <v>223</v>
      </c>
      <c r="B231" s="158" t="s">
        <v>444</v>
      </c>
      <c r="C231" s="158" t="s">
        <v>65</v>
      </c>
      <c r="D231" s="140"/>
      <c r="E231" s="141"/>
      <c r="F231" s="141"/>
      <c r="G231" s="139"/>
      <c r="H231" s="139"/>
      <c r="I231" s="139"/>
      <c r="J231" s="163"/>
      <c r="K231" s="142"/>
      <c r="L231" s="142"/>
      <c r="M231" s="142"/>
      <c r="N231" s="171"/>
      <c r="O231" s="220">
        <f t="shared" si="18"/>
        <v>0</v>
      </c>
      <c r="P231" s="143">
        <f t="shared" si="19"/>
        <v>0</v>
      </c>
      <c r="Q231" s="144">
        <f t="shared" si="20"/>
        <v>0</v>
      </c>
      <c r="R231" s="145">
        <f t="shared" si="21"/>
        <v>0</v>
      </c>
      <c r="S231" s="143">
        <f t="shared" si="22"/>
        <v>0</v>
      </c>
      <c r="T231" s="144">
        <f t="shared" si="23"/>
        <v>0</v>
      </c>
      <c r="U231" s="220"/>
      <c r="V231" s="144"/>
      <c r="W231" s="173"/>
    </row>
    <row r="232" spans="1:23" ht="31.5" hidden="1" x14ac:dyDescent="0.25">
      <c r="A232" s="136">
        <v>224</v>
      </c>
      <c r="B232" s="158" t="s">
        <v>696</v>
      </c>
      <c r="C232" s="158" t="s">
        <v>40</v>
      </c>
      <c r="D232" s="140"/>
      <c r="E232" s="141"/>
      <c r="F232" s="141">
        <v>0</v>
      </c>
      <c r="G232" s="139"/>
      <c r="H232" s="139"/>
      <c r="I232" s="139">
        <v>0</v>
      </c>
      <c r="J232" s="163"/>
      <c r="K232" s="142"/>
      <c r="L232" s="142"/>
      <c r="M232" s="142">
        <v>0</v>
      </c>
      <c r="N232" s="171"/>
      <c r="O232" s="220">
        <f t="shared" si="18"/>
        <v>0</v>
      </c>
      <c r="P232" s="143">
        <f t="shared" si="19"/>
        <v>0</v>
      </c>
      <c r="Q232" s="144">
        <f t="shared" si="20"/>
        <v>0</v>
      </c>
      <c r="R232" s="145">
        <f t="shared" si="21"/>
        <v>0</v>
      </c>
      <c r="S232" s="143">
        <f t="shared" si="22"/>
        <v>0</v>
      </c>
      <c r="T232" s="144">
        <f t="shared" si="23"/>
        <v>0</v>
      </c>
      <c r="U232" s="220"/>
      <c r="V232" s="144"/>
      <c r="W232" s="173"/>
    </row>
    <row r="233" spans="1:23" ht="31.5" hidden="1" x14ac:dyDescent="0.25">
      <c r="A233" s="136">
        <v>225</v>
      </c>
      <c r="B233" s="158" t="s">
        <v>655</v>
      </c>
      <c r="C233" s="158" t="s">
        <v>40</v>
      </c>
      <c r="D233" s="140"/>
      <c r="E233" s="141"/>
      <c r="F233" s="141">
        <v>0</v>
      </c>
      <c r="G233" s="139"/>
      <c r="H233" s="139"/>
      <c r="I233" s="139">
        <v>0</v>
      </c>
      <c r="J233" s="163"/>
      <c r="K233" s="142"/>
      <c r="L233" s="142"/>
      <c r="M233" s="142">
        <v>0</v>
      </c>
      <c r="N233" s="171"/>
      <c r="O233" s="220">
        <f t="shared" si="18"/>
        <v>0</v>
      </c>
      <c r="P233" s="143">
        <f t="shared" si="19"/>
        <v>0</v>
      </c>
      <c r="Q233" s="144">
        <f t="shared" si="20"/>
        <v>0</v>
      </c>
      <c r="R233" s="145">
        <f t="shared" si="21"/>
        <v>0</v>
      </c>
      <c r="S233" s="143">
        <f t="shared" si="22"/>
        <v>0</v>
      </c>
      <c r="T233" s="144">
        <f t="shared" si="23"/>
        <v>0</v>
      </c>
      <c r="U233" s="220"/>
      <c r="V233" s="144"/>
      <c r="W233" s="173"/>
    </row>
    <row r="234" spans="1:23" hidden="1" x14ac:dyDescent="0.25">
      <c r="A234" s="136">
        <v>226</v>
      </c>
      <c r="B234" s="158" t="s">
        <v>2</v>
      </c>
      <c r="C234" s="158" t="s">
        <v>40</v>
      </c>
      <c r="D234" s="140"/>
      <c r="E234" s="141"/>
      <c r="F234" s="141">
        <v>0</v>
      </c>
      <c r="G234" s="139"/>
      <c r="H234" s="139"/>
      <c r="I234" s="139">
        <v>0</v>
      </c>
      <c r="J234" s="163"/>
      <c r="K234" s="142"/>
      <c r="L234" s="142"/>
      <c r="M234" s="142">
        <v>0</v>
      </c>
      <c r="N234" s="171"/>
      <c r="O234" s="220">
        <f t="shared" si="18"/>
        <v>0</v>
      </c>
      <c r="P234" s="143">
        <f t="shared" si="19"/>
        <v>0</v>
      </c>
      <c r="Q234" s="144">
        <f t="shared" si="20"/>
        <v>0</v>
      </c>
      <c r="R234" s="145">
        <f t="shared" si="21"/>
        <v>0</v>
      </c>
      <c r="S234" s="143">
        <f t="shared" si="22"/>
        <v>0</v>
      </c>
      <c r="T234" s="144">
        <f t="shared" si="23"/>
        <v>0</v>
      </c>
      <c r="U234" s="220"/>
      <c r="V234" s="144"/>
      <c r="W234" s="173"/>
    </row>
    <row r="235" spans="1:23" ht="31.5" hidden="1" x14ac:dyDescent="0.25">
      <c r="A235" s="136">
        <v>227</v>
      </c>
      <c r="B235" s="158" t="s">
        <v>243</v>
      </c>
      <c r="C235" s="158" t="s">
        <v>40</v>
      </c>
      <c r="D235" s="140"/>
      <c r="E235" s="141"/>
      <c r="F235" s="141">
        <v>0</v>
      </c>
      <c r="G235" s="139"/>
      <c r="H235" s="139"/>
      <c r="I235" s="139">
        <v>0</v>
      </c>
      <c r="J235" s="163"/>
      <c r="K235" s="142"/>
      <c r="L235" s="142"/>
      <c r="M235" s="142">
        <v>0</v>
      </c>
      <c r="N235" s="171"/>
      <c r="O235" s="220">
        <f t="shared" si="18"/>
        <v>0</v>
      </c>
      <c r="P235" s="143">
        <f t="shared" si="19"/>
        <v>0</v>
      </c>
      <c r="Q235" s="144">
        <f t="shared" si="20"/>
        <v>0</v>
      </c>
      <c r="R235" s="145">
        <f t="shared" si="21"/>
        <v>0</v>
      </c>
      <c r="S235" s="143">
        <f t="shared" si="22"/>
        <v>0</v>
      </c>
      <c r="T235" s="144">
        <f t="shared" si="23"/>
        <v>0</v>
      </c>
      <c r="U235" s="220"/>
      <c r="V235" s="144"/>
      <c r="W235" s="173"/>
    </row>
    <row r="236" spans="1:23" hidden="1" x14ac:dyDescent="0.25">
      <c r="A236" s="136">
        <v>228</v>
      </c>
      <c r="B236" s="158" t="s">
        <v>871</v>
      </c>
      <c r="C236" s="158" t="s">
        <v>40</v>
      </c>
      <c r="D236" s="140"/>
      <c r="E236" s="141"/>
      <c r="F236" s="141">
        <v>0</v>
      </c>
      <c r="G236" s="139"/>
      <c r="H236" s="139"/>
      <c r="I236" s="139">
        <v>0</v>
      </c>
      <c r="J236" s="163"/>
      <c r="K236" s="142"/>
      <c r="L236" s="142"/>
      <c r="M236" s="142">
        <v>0</v>
      </c>
      <c r="N236" s="171"/>
      <c r="O236" s="220">
        <f t="shared" si="18"/>
        <v>0</v>
      </c>
      <c r="P236" s="143">
        <f t="shared" si="19"/>
        <v>0</v>
      </c>
      <c r="Q236" s="144">
        <f t="shared" si="20"/>
        <v>0</v>
      </c>
      <c r="R236" s="145">
        <f t="shared" si="21"/>
        <v>0</v>
      </c>
      <c r="S236" s="143">
        <f t="shared" si="22"/>
        <v>0</v>
      </c>
      <c r="T236" s="144">
        <f t="shared" si="23"/>
        <v>0</v>
      </c>
      <c r="U236" s="220"/>
      <c r="V236" s="144"/>
      <c r="W236" s="173"/>
    </row>
    <row r="237" spans="1:23" hidden="1" x14ac:dyDescent="0.25">
      <c r="A237" s="136">
        <v>229</v>
      </c>
      <c r="B237" s="158" t="s">
        <v>444</v>
      </c>
      <c r="C237" s="158" t="s">
        <v>40</v>
      </c>
      <c r="D237" s="140"/>
      <c r="E237" s="141"/>
      <c r="F237" s="141">
        <v>0</v>
      </c>
      <c r="G237" s="139"/>
      <c r="H237" s="139"/>
      <c r="I237" s="139">
        <v>0</v>
      </c>
      <c r="J237" s="163"/>
      <c r="K237" s="142"/>
      <c r="L237" s="142"/>
      <c r="M237" s="142">
        <v>0</v>
      </c>
      <c r="N237" s="171"/>
      <c r="O237" s="220">
        <f t="shared" si="18"/>
        <v>0</v>
      </c>
      <c r="P237" s="143">
        <f t="shared" si="19"/>
        <v>0</v>
      </c>
      <c r="Q237" s="144">
        <f t="shared" si="20"/>
        <v>0</v>
      </c>
      <c r="R237" s="145">
        <f t="shared" si="21"/>
        <v>0</v>
      </c>
      <c r="S237" s="143">
        <f t="shared" si="22"/>
        <v>0</v>
      </c>
      <c r="T237" s="144">
        <f t="shared" si="23"/>
        <v>0</v>
      </c>
      <c r="U237" s="220"/>
      <c r="V237" s="144"/>
      <c r="W237" s="173"/>
    </row>
    <row r="238" spans="1:23" ht="31.5" x14ac:dyDescent="0.25">
      <c r="A238" s="136">
        <v>230</v>
      </c>
      <c r="B238" s="158" t="s">
        <v>828</v>
      </c>
      <c r="C238" s="158" t="s">
        <v>67</v>
      </c>
      <c r="D238" s="141">
        <v>14952.17</v>
      </c>
      <c r="E238" s="141">
        <v>14952.17</v>
      </c>
      <c r="F238" s="141">
        <v>14952.17</v>
      </c>
      <c r="G238" s="139">
        <v>24036</v>
      </c>
      <c r="H238" s="139">
        <v>25739</v>
      </c>
      <c r="I238" s="139">
        <v>23924</v>
      </c>
      <c r="J238" s="163"/>
      <c r="K238" s="142">
        <v>1.607525864138784</v>
      </c>
      <c r="L238" s="142">
        <v>1.7214223754812847</v>
      </c>
      <c r="M238" s="142">
        <v>1.6000353126001108</v>
      </c>
      <c r="N238" s="171"/>
      <c r="O238" s="220">
        <f t="shared" si="18"/>
        <v>500</v>
      </c>
      <c r="P238" s="143">
        <v>2.09</v>
      </c>
      <c r="Q238" s="144">
        <f t="shared" si="20"/>
        <v>500</v>
      </c>
      <c r="R238" s="145">
        <f t="shared" si="21"/>
        <v>500.01159999999999</v>
      </c>
      <c r="S238" s="143">
        <f t="shared" si="22"/>
        <v>0</v>
      </c>
      <c r="T238" s="144">
        <f t="shared" si="23"/>
        <v>0</v>
      </c>
      <c r="U238" s="220">
        <v>500</v>
      </c>
      <c r="V238" s="144">
        <v>490</v>
      </c>
      <c r="W238" s="173"/>
    </row>
    <row r="239" spans="1:23" ht="31.5" x14ac:dyDescent="0.25">
      <c r="A239" s="136">
        <v>231</v>
      </c>
      <c r="B239" s="158" t="s">
        <v>772</v>
      </c>
      <c r="C239" s="158" t="s">
        <v>67</v>
      </c>
      <c r="D239" s="140"/>
      <c r="E239" s="141"/>
      <c r="F239" s="141">
        <v>416.08</v>
      </c>
      <c r="G239" s="139"/>
      <c r="H239" s="139"/>
      <c r="I239" s="139">
        <v>365</v>
      </c>
      <c r="J239" s="163"/>
      <c r="K239" s="142"/>
      <c r="L239" s="142"/>
      <c r="M239" s="142">
        <v>0.87723514708709871</v>
      </c>
      <c r="N239" s="171"/>
      <c r="O239" s="220">
        <f t="shared" si="18"/>
        <v>65</v>
      </c>
      <c r="P239" s="143">
        <f t="shared" si="19"/>
        <v>18</v>
      </c>
      <c r="Q239" s="144">
        <f t="shared" si="20"/>
        <v>65</v>
      </c>
      <c r="R239" s="145">
        <f t="shared" si="21"/>
        <v>65.7</v>
      </c>
      <c r="S239" s="143">
        <f t="shared" si="22"/>
        <v>0</v>
      </c>
      <c r="T239" s="144">
        <f t="shared" si="23"/>
        <v>0</v>
      </c>
      <c r="U239" s="220"/>
      <c r="V239" s="144"/>
      <c r="W239" s="173"/>
    </row>
    <row r="240" spans="1:23" ht="31.5" x14ac:dyDescent="0.25">
      <c r="A240" s="136">
        <v>232</v>
      </c>
      <c r="B240" s="158" t="s">
        <v>106</v>
      </c>
      <c r="C240" s="158" t="s">
        <v>67</v>
      </c>
      <c r="D240" s="140">
        <v>200</v>
      </c>
      <c r="E240" s="141">
        <v>200</v>
      </c>
      <c r="F240" s="141">
        <v>293.77999999999997</v>
      </c>
      <c r="G240" s="139">
        <v>255</v>
      </c>
      <c r="H240" s="139">
        <v>308</v>
      </c>
      <c r="I240" s="139">
        <v>446</v>
      </c>
      <c r="J240" s="163"/>
      <c r="K240" s="142">
        <v>1.2749999999999999</v>
      </c>
      <c r="L240" s="142">
        <v>1.54</v>
      </c>
      <c r="M240" s="142">
        <v>1.5181428279665057</v>
      </c>
      <c r="N240" s="171"/>
      <c r="O240" s="220">
        <f t="shared" si="18"/>
        <v>13</v>
      </c>
      <c r="P240" s="143">
        <v>3</v>
      </c>
      <c r="Q240" s="144">
        <f t="shared" si="20"/>
        <v>13</v>
      </c>
      <c r="R240" s="145">
        <f t="shared" si="21"/>
        <v>13.38</v>
      </c>
      <c r="S240" s="143">
        <f t="shared" si="22"/>
        <v>0</v>
      </c>
      <c r="T240" s="144">
        <f t="shared" si="23"/>
        <v>0</v>
      </c>
      <c r="U240" s="220">
        <v>13</v>
      </c>
      <c r="V240" s="144">
        <v>15</v>
      </c>
      <c r="W240" s="173"/>
    </row>
    <row r="241" spans="1:23" ht="31.5" x14ac:dyDescent="0.25">
      <c r="A241" s="136">
        <v>233</v>
      </c>
      <c r="B241" s="158" t="s">
        <v>774</v>
      </c>
      <c r="C241" s="158" t="s">
        <v>67</v>
      </c>
      <c r="D241" s="140"/>
      <c r="E241" s="141"/>
      <c r="F241" s="141">
        <v>138.86000000000001</v>
      </c>
      <c r="G241" s="139"/>
      <c r="H241" s="139"/>
      <c r="I241" s="139">
        <v>227</v>
      </c>
      <c r="J241" s="163"/>
      <c r="K241" s="142"/>
      <c r="L241" s="142"/>
      <c r="M241" s="142">
        <v>1.6347400259253924</v>
      </c>
      <c r="N241" s="171"/>
      <c r="O241" s="220">
        <f t="shared" si="18"/>
        <v>40</v>
      </c>
      <c r="P241" s="143">
        <f t="shared" si="19"/>
        <v>18</v>
      </c>
      <c r="Q241" s="144">
        <f t="shared" si="20"/>
        <v>40</v>
      </c>
      <c r="R241" s="145">
        <f t="shared" si="21"/>
        <v>40.86</v>
      </c>
      <c r="S241" s="143">
        <f t="shared" si="22"/>
        <v>0</v>
      </c>
      <c r="T241" s="144">
        <f t="shared" si="23"/>
        <v>0</v>
      </c>
      <c r="U241" s="220">
        <v>40</v>
      </c>
      <c r="V241" s="144"/>
      <c r="W241" s="173"/>
    </row>
    <row r="242" spans="1:23" hidden="1" x14ac:dyDescent="0.25">
      <c r="A242" s="136">
        <v>234</v>
      </c>
      <c r="B242" s="158" t="s">
        <v>444</v>
      </c>
      <c r="C242" s="158" t="s">
        <v>67</v>
      </c>
      <c r="D242" s="140"/>
      <c r="E242" s="141"/>
      <c r="F242" s="141"/>
      <c r="G242" s="139"/>
      <c r="H242" s="139"/>
      <c r="I242" s="139"/>
      <c r="J242" s="163"/>
      <c r="K242" s="142"/>
      <c r="L242" s="142"/>
      <c r="M242" s="142"/>
      <c r="N242" s="171"/>
      <c r="O242" s="220">
        <f t="shared" si="18"/>
        <v>0</v>
      </c>
      <c r="P242" s="143">
        <f t="shared" si="19"/>
        <v>0</v>
      </c>
      <c r="Q242" s="144">
        <f t="shared" si="20"/>
        <v>0</v>
      </c>
      <c r="R242" s="145">
        <f t="shared" si="21"/>
        <v>0</v>
      </c>
      <c r="S242" s="143">
        <f t="shared" si="22"/>
        <v>0</v>
      </c>
      <c r="T242" s="144">
        <f t="shared" si="23"/>
        <v>0</v>
      </c>
      <c r="U242" s="220"/>
      <c r="V242" s="144"/>
      <c r="W242" s="173"/>
    </row>
    <row r="243" spans="1:23" ht="31.5" hidden="1" x14ac:dyDescent="0.25">
      <c r="A243" s="136">
        <v>235</v>
      </c>
      <c r="B243" s="158" t="s">
        <v>775</v>
      </c>
      <c r="C243" s="158" t="s">
        <v>69</v>
      </c>
      <c r="D243" s="140"/>
      <c r="E243" s="141"/>
      <c r="F243" s="141">
        <v>0</v>
      </c>
      <c r="G243" s="139"/>
      <c r="H243" s="139"/>
      <c r="I243" s="139">
        <v>0</v>
      </c>
      <c r="J243" s="163"/>
      <c r="K243" s="142"/>
      <c r="L243" s="142"/>
      <c r="M243" s="142">
        <v>0</v>
      </c>
      <c r="N243" s="171"/>
      <c r="O243" s="220">
        <f t="shared" si="18"/>
        <v>0</v>
      </c>
      <c r="P243" s="143">
        <f t="shared" si="19"/>
        <v>0</v>
      </c>
      <c r="Q243" s="144">
        <f t="shared" si="20"/>
        <v>0</v>
      </c>
      <c r="R243" s="145">
        <f t="shared" si="21"/>
        <v>0</v>
      </c>
      <c r="S243" s="143">
        <f t="shared" si="22"/>
        <v>0</v>
      </c>
      <c r="T243" s="144">
        <f t="shared" si="23"/>
        <v>0</v>
      </c>
      <c r="U243" s="220"/>
      <c r="V243" s="144"/>
      <c r="W243" s="173"/>
    </row>
    <row r="244" spans="1:23" hidden="1" x14ac:dyDescent="0.25">
      <c r="A244" s="136">
        <v>236</v>
      </c>
      <c r="B244" s="158" t="s">
        <v>2</v>
      </c>
      <c r="C244" s="158" t="s">
        <v>69</v>
      </c>
      <c r="D244" s="140"/>
      <c r="E244" s="141"/>
      <c r="F244" s="141">
        <v>0</v>
      </c>
      <c r="G244" s="139"/>
      <c r="H244" s="139"/>
      <c r="I244" s="139">
        <v>0</v>
      </c>
      <c r="J244" s="163"/>
      <c r="K244" s="142"/>
      <c r="L244" s="142"/>
      <c r="M244" s="142">
        <v>0</v>
      </c>
      <c r="N244" s="171"/>
      <c r="O244" s="220">
        <f t="shared" si="18"/>
        <v>0</v>
      </c>
      <c r="P244" s="143">
        <f t="shared" si="19"/>
        <v>0</v>
      </c>
      <c r="Q244" s="144">
        <f t="shared" si="20"/>
        <v>0</v>
      </c>
      <c r="R244" s="145">
        <f t="shared" si="21"/>
        <v>0</v>
      </c>
      <c r="S244" s="143">
        <f t="shared" si="22"/>
        <v>0</v>
      </c>
      <c r="T244" s="144">
        <f t="shared" si="23"/>
        <v>0</v>
      </c>
      <c r="U244" s="220"/>
      <c r="V244" s="144"/>
      <c r="W244" s="173"/>
    </row>
    <row r="245" spans="1:23" ht="31.5" hidden="1" x14ac:dyDescent="0.25">
      <c r="A245" s="136">
        <v>237</v>
      </c>
      <c r="B245" s="158" t="s">
        <v>108</v>
      </c>
      <c r="C245" s="158" t="s">
        <v>69</v>
      </c>
      <c r="D245" s="140"/>
      <c r="E245" s="141"/>
      <c r="F245" s="141">
        <v>0</v>
      </c>
      <c r="G245" s="139"/>
      <c r="H245" s="139"/>
      <c r="I245" s="139">
        <v>0</v>
      </c>
      <c r="J245" s="163"/>
      <c r="K245" s="142"/>
      <c r="L245" s="142"/>
      <c r="M245" s="142">
        <v>0</v>
      </c>
      <c r="N245" s="171"/>
      <c r="O245" s="220">
        <f t="shared" si="18"/>
        <v>0</v>
      </c>
      <c r="P245" s="143">
        <f t="shared" si="19"/>
        <v>0</v>
      </c>
      <c r="Q245" s="144">
        <f t="shared" si="20"/>
        <v>0</v>
      </c>
      <c r="R245" s="145">
        <f t="shared" si="21"/>
        <v>0</v>
      </c>
      <c r="S245" s="143">
        <f t="shared" si="22"/>
        <v>0</v>
      </c>
      <c r="T245" s="144">
        <f t="shared" si="23"/>
        <v>0</v>
      </c>
      <c r="U245" s="220"/>
      <c r="V245" s="144"/>
      <c r="W245" s="173"/>
    </row>
    <row r="246" spans="1:23" ht="31.5" hidden="1" x14ac:dyDescent="0.25">
      <c r="A246" s="136">
        <v>238</v>
      </c>
      <c r="B246" s="158" t="s">
        <v>280</v>
      </c>
      <c r="C246" s="158" t="s">
        <v>69</v>
      </c>
      <c r="D246" s="140"/>
      <c r="E246" s="141"/>
      <c r="F246" s="141">
        <v>0</v>
      </c>
      <c r="G246" s="139"/>
      <c r="H246" s="139"/>
      <c r="I246" s="139">
        <v>0</v>
      </c>
      <c r="J246" s="163"/>
      <c r="K246" s="142"/>
      <c r="L246" s="142"/>
      <c r="M246" s="142">
        <v>0</v>
      </c>
      <c r="N246" s="171"/>
      <c r="O246" s="220">
        <f t="shared" si="18"/>
        <v>0</v>
      </c>
      <c r="P246" s="143">
        <f t="shared" si="19"/>
        <v>0</v>
      </c>
      <c r="Q246" s="144">
        <f t="shared" si="20"/>
        <v>0</v>
      </c>
      <c r="R246" s="145">
        <f t="shared" si="21"/>
        <v>0</v>
      </c>
      <c r="S246" s="143">
        <f t="shared" si="22"/>
        <v>0</v>
      </c>
      <c r="T246" s="144">
        <f t="shared" si="23"/>
        <v>0</v>
      </c>
      <c r="U246" s="220"/>
      <c r="V246" s="144"/>
      <c r="W246" s="173"/>
    </row>
    <row r="247" spans="1:23" ht="31.5" hidden="1" x14ac:dyDescent="0.25">
      <c r="A247" s="136">
        <v>239</v>
      </c>
      <c r="B247" s="158" t="s">
        <v>107</v>
      </c>
      <c r="C247" s="158" t="s">
        <v>69</v>
      </c>
      <c r="D247" s="140"/>
      <c r="E247" s="141"/>
      <c r="F247" s="141">
        <v>0</v>
      </c>
      <c r="G247" s="139"/>
      <c r="H247" s="139"/>
      <c r="I247" s="139">
        <v>0</v>
      </c>
      <c r="J247" s="163"/>
      <c r="K247" s="142"/>
      <c r="L247" s="142"/>
      <c r="M247" s="142">
        <v>0</v>
      </c>
      <c r="N247" s="171"/>
      <c r="O247" s="220">
        <f t="shared" si="18"/>
        <v>0</v>
      </c>
      <c r="P247" s="143">
        <f t="shared" si="19"/>
        <v>0</v>
      </c>
      <c r="Q247" s="144">
        <f t="shared" si="20"/>
        <v>0</v>
      </c>
      <c r="R247" s="145">
        <f t="shared" si="21"/>
        <v>0</v>
      </c>
      <c r="S247" s="143">
        <f t="shared" si="22"/>
        <v>0</v>
      </c>
      <c r="T247" s="144">
        <f t="shared" si="23"/>
        <v>0</v>
      </c>
      <c r="U247" s="220"/>
      <c r="V247" s="144"/>
      <c r="W247" s="173"/>
    </row>
    <row r="248" spans="1:23" ht="31.5" hidden="1" x14ac:dyDescent="0.25">
      <c r="A248" s="136">
        <v>240</v>
      </c>
      <c r="B248" s="158" t="s">
        <v>776</v>
      </c>
      <c r="C248" s="158" t="s">
        <v>69</v>
      </c>
      <c r="D248" s="140"/>
      <c r="E248" s="141"/>
      <c r="F248" s="141">
        <v>0</v>
      </c>
      <c r="G248" s="139"/>
      <c r="H248" s="139"/>
      <c r="I248" s="139">
        <v>0</v>
      </c>
      <c r="J248" s="163"/>
      <c r="K248" s="142"/>
      <c r="L248" s="142"/>
      <c r="M248" s="142">
        <v>0</v>
      </c>
      <c r="N248" s="171"/>
      <c r="O248" s="220">
        <f t="shared" si="18"/>
        <v>0</v>
      </c>
      <c r="P248" s="143">
        <f t="shared" si="19"/>
        <v>0</v>
      </c>
      <c r="Q248" s="144">
        <f t="shared" si="20"/>
        <v>0</v>
      </c>
      <c r="R248" s="145">
        <f t="shared" si="21"/>
        <v>0</v>
      </c>
      <c r="S248" s="143">
        <f t="shared" si="22"/>
        <v>0</v>
      </c>
      <c r="T248" s="144">
        <f t="shared" si="23"/>
        <v>0</v>
      </c>
      <c r="U248" s="220"/>
      <c r="V248" s="144"/>
      <c r="W248" s="173"/>
    </row>
    <row r="249" spans="1:23" ht="31.5" hidden="1" x14ac:dyDescent="0.25">
      <c r="A249" s="136">
        <v>241</v>
      </c>
      <c r="B249" s="158" t="s">
        <v>109</v>
      </c>
      <c r="C249" s="158" t="s">
        <v>69</v>
      </c>
      <c r="D249" s="140"/>
      <c r="E249" s="141"/>
      <c r="F249" s="141">
        <v>0</v>
      </c>
      <c r="G249" s="139"/>
      <c r="H249" s="139"/>
      <c r="I249" s="139">
        <v>0</v>
      </c>
      <c r="J249" s="163"/>
      <c r="K249" s="142"/>
      <c r="L249" s="142"/>
      <c r="M249" s="142">
        <v>0</v>
      </c>
      <c r="N249" s="171"/>
      <c r="O249" s="220">
        <f t="shared" si="18"/>
        <v>0</v>
      </c>
      <c r="P249" s="143">
        <f t="shared" si="19"/>
        <v>0</v>
      </c>
      <c r="Q249" s="144">
        <f t="shared" si="20"/>
        <v>0</v>
      </c>
      <c r="R249" s="145">
        <f t="shared" si="21"/>
        <v>0</v>
      </c>
      <c r="S249" s="143">
        <f t="shared" si="22"/>
        <v>0</v>
      </c>
      <c r="T249" s="144">
        <f t="shared" si="23"/>
        <v>0</v>
      </c>
      <c r="U249" s="220"/>
      <c r="V249" s="144"/>
      <c r="W249" s="173"/>
    </row>
    <row r="250" spans="1:23" hidden="1" x14ac:dyDescent="0.25">
      <c r="A250" s="136">
        <v>242</v>
      </c>
      <c r="B250" s="158" t="s">
        <v>444</v>
      </c>
      <c r="C250" s="158" t="s">
        <v>69</v>
      </c>
      <c r="D250" s="140"/>
      <c r="E250" s="141"/>
      <c r="F250" s="141">
        <v>0</v>
      </c>
      <c r="G250" s="139"/>
      <c r="H250" s="139"/>
      <c r="I250" s="139">
        <v>0</v>
      </c>
      <c r="J250" s="163"/>
      <c r="K250" s="142"/>
      <c r="L250" s="142"/>
      <c r="M250" s="142">
        <v>0</v>
      </c>
      <c r="N250" s="171"/>
      <c r="O250" s="220">
        <f t="shared" si="18"/>
        <v>0</v>
      </c>
      <c r="P250" s="143">
        <f t="shared" si="19"/>
        <v>0</v>
      </c>
      <c r="Q250" s="144">
        <f t="shared" si="20"/>
        <v>0</v>
      </c>
      <c r="R250" s="145">
        <f t="shared" si="21"/>
        <v>0</v>
      </c>
      <c r="S250" s="143">
        <f t="shared" si="22"/>
        <v>0</v>
      </c>
      <c r="T250" s="144">
        <f t="shared" si="23"/>
        <v>0</v>
      </c>
      <c r="U250" s="220"/>
      <c r="V250" s="144"/>
      <c r="W250" s="173"/>
    </row>
    <row r="251" spans="1:23" ht="47.25" hidden="1" x14ac:dyDescent="0.25">
      <c r="A251" s="136">
        <v>243</v>
      </c>
      <c r="B251" s="158" t="s">
        <v>124</v>
      </c>
      <c r="C251" s="158" t="s">
        <v>270</v>
      </c>
      <c r="D251" s="140"/>
      <c r="E251" s="141"/>
      <c r="F251" s="141">
        <v>0</v>
      </c>
      <c r="G251" s="139"/>
      <c r="H251" s="139"/>
      <c r="I251" s="139">
        <v>0</v>
      </c>
      <c r="J251" s="163"/>
      <c r="K251" s="142"/>
      <c r="L251" s="142"/>
      <c r="M251" s="142">
        <v>0</v>
      </c>
      <c r="N251" s="171"/>
      <c r="O251" s="220">
        <f t="shared" si="18"/>
        <v>0</v>
      </c>
      <c r="P251" s="143">
        <f t="shared" si="19"/>
        <v>0</v>
      </c>
      <c r="Q251" s="144">
        <f t="shared" si="20"/>
        <v>0</v>
      </c>
      <c r="R251" s="145">
        <f t="shared" si="21"/>
        <v>0</v>
      </c>
      <c r="S251" s="143">
        <f t="shared" si="22"/>
        <v>0</v>
      </c>
      <c r="T251" s="144">
        <f t="shared" si="23"/>
        <v>0</v>
      </c>
      <c r="U251" s="220"/>
      <c r="V251" s="144"/>
      <c r="W251" s="173"/>
    </row>
    <row r="252" spans="1:23" hidden="1" x14ac:dyDescent="0.25">
      <c r="A252" s="136">
        <v>244</v>
      </c>
      <c r="B252" s="158" t="s">
        <v>2</v>
      </c>
      <c r="C252" s="158" t="s">
        <v>270</v>
      </c>
      <c r="D252" s="140"/>
      <c r="E252" s="141"/>
      <c r="F252" s="141">
        <v>0</v>
      </c>
      <c r="G252" s="139"/>
      <c r="H252" s="139"/>
      <c r="I252" s="139">
        <v>0</v>
      </c>
      <c r="J252" s="163"/>
      <c r="K252" s="142"/>
      <c r="L252" s="142"/>
      <c r="M252" s="142">
        <v>0</v>
      </c>
      <c r="N252" s="171"/>
      <c r="O252" s="220">
        <f t="shared" si="18"/>
        <v>0</v>
      </c>
      <c r="P252" s="143">
        <f t="shared" si="19"/>
        <v>0</v>
      </c>
      <c r="Q252" s="144">
        <f t="shared" si="20"/>
        <v>0</v>
      </c>
      <c r="R252" s="145">
        <f t="shared" si="21"/>
        <v>0</v>
      </c>
      <c r="S252" s="143">
        <f t="shared" si="22"/>
        <v>0</v>
      </c>
      <c r="T252" s="144">
        <f t="shared" si="23"/>
        <v>0</v>
      </c>
      <c r="U252" s="220"/>
      <c r="V252" s="144"/>
      <c r="W252" s="173"/>
    </row>
    <row r="253" spans="1:23" ht="47.25" hidden="1" x14ac:dyDescent="0.25">
      <c r="A253" s="136">
        <v>245</v>
      </c>
      <c r="B253" s="158" t="s">
        <v>86</v>
      </c>
      <c r="C253" s="158" t="s">
        <v>270</v>
      </c>
      <c r="D253" s="140"/>
      <c r="E253" s="141"/>
      <c r="F253" s="141">
        <v>0</v>
      </c>
      <c r="G253" s="139"/>
      <c r="H253" s="139"/>
      <c r="I253" s="139">
        <v>0</v>
      </c>
      <c r="J253" s="163"/>
      <c r="K253" s="142"/>
      <c r="L253" s="142"/>
      <c r="M253" s="142">
        <v>0</v>
      </c>
      <c r="N253" s="171"/>
      <c r="O253" s="220">
        <f t="shared" si="18"/>
        <v>0</v>
      </c>
      <c r="P253" s="143">
        <f t="shared" si="19"/>
        <v>0</v>
      </c>
      <c r="Q253" s="144">
        <f t="shared" si="20"/>
        <v>0</v>
      </c>
      <c r="R253" s="145">
        <f t="shared" si="21"/>
        <v>0</v>
      </c>
      <c r="S253" s="143">
        <f t="shared" si="22"/>
        <v>0</v>
      </c>
      <c r="T253" s="144">
        <f t="shared" si="23"/>
        <v>0</v>
      </c>
      <c r="U253" s="220"/>
      <c r="V253" s="144"/>
      <c r="W253" s="173"/>
    </row>
    <row r="254" spans="1:23" hidden="1" x14ac:dyDescent="0.25">
      <c r="A254" s="136">
        <v>246</v>
      </c>
      <c r="B254" s="158" t="s">
        <v>444</v>
      </c>
      <c r="C254" s="158" t="s">
        <v>270</v>
      </c>
      <c r="D254" s="140"/>
      <c r="E254" s="141"/>
      <c r="F254" s="141">
        <v>0</v>
      </c>
      <c r="G254" s="139"/>
      <c r="H254" s="139"/>
      <c r="I254" s="139">
        <v>0</v>
      </c>
      <c r="J254" s="163"/>
      <c r="K254" s="142"/>
      <c r="L254" s="142"/>
      <c r="M254" s="142">
        <v>0</v>
      </c>
      <c r="N254" s="171"/>
      <c r="O254" s="220">
        <f t="shared" si="18"/>
        <v>0</v>
      </c>
      <c r="P254" s="143">
        <f t="shared" si="19"/>
        <v>0</v>
      </c>
      <c r="Q254" s="144">
        <f t="shared" si="20"/>
        <v>0</v>
      </c>
      <c r="R254" s="145">
        <f t="shared" si="21"/>
        <v>0</v>
      </c>
      <c r="S254" s="143">
        <f t="shared" si="22"/>
        <v>0</v>
      </c>
      <c r="T254" s="144">
        <f t="shared" si="23"/>
        <v>0</v>
      </c>
      <c r="U254" s="220"/>
      <c r="V254" s="144"/>
      <c r="W254" s="173"/>
    </row>
    <row r="255" spans="1:23" hidden="1" x14ac:dyDescent="0.25">
      <c r="A255" s="136">
        <v>247</v>
      </c>
      <c r="B255" s="158" t="s">
        <v>2</v>
      </c>
      <c r="C255" s="158" t="s">
        <v>41</v>
      </c>
      <c r="D255" s="140"/>
      <c r="E255" s="141"/>
      <c r="F255" s="141">
        <v>0</v>
      </c>
      <c r="G255" s="139"/>
      <c r="H255" s="139"/>
      <c r="I255" s="139">
        <v>0</v>
      </c>
      <c r="J255" s="163"/>
      <c r="K255" s="142"/>
      <c r="L255" s="142"/>
      <c r="M255" s="142">
        <v>0</v>
      </c>
      <c r="N255" s="171"/>
      <c r="O255" s="220">
        <f t="shared" si="18"/>
        <v>0</v>
      </c>
      <c r="P255" s="143">
        <f t="shared" si="19"/>
        <v>0</v>
      </c>
      <c r="Q255" s="144">
        <f t="shared" si="20"/>
        <v>0</v>
      </c>
      <c r="R255" s="145">
        <f t="shared" si="21"/>
        <v>0</v>
      </c>
      <c r="S255" s="143">
        <f t="shared" si="22"/>
        <v>0</v>
      </c>
      <c r="T255" s="144">
        <f t="shared" si="23"/>
        <v>0</v>
      </c>
      <c r="U255" s="220"/>
      <c r="V255" s="144"/>
      <c r="W255" s="173"/>
    </row>
    <row r="256" spans="1:23" ht="47.25" hidden="1" x14ac:dyDescent="0.25">
      <c r="A256" s="136">
        <v>248</v>
      </c>
      <c r="B256" s="158" t="s">
        <v>86</v>
      </c>
      <c r="C256" s="158" t="s">
        <v>41</v>
      </c>
      <c r="D256" s="140"/>
      <c r="E256" s="141"/>
      <c r="F256" s="141">
        <v>0</v>
      </c>
      <c r="G256" s="139"/>
      <c r="H256" s="139"/>
      <c r="I256" s="139">
        <v>0</v>
      </c>
      <c r="J256" s="163"/>
      <c r="K256" s="142"/>
      <c r="L256" s="142"/>
      <c r="M256" s="142">
        <v>0</v>
      </c>
      <c r="N256" s="171"/>
      <c r="O256" s="220">
        <f t="shared" si="18"/>
        <v>0</v>
      </c>
      <c r="P256" s="143">
        <f t="shared" si="19"/>
        <v>0</v>
      </c>
      <c r="Q256" s="144">
        <f t="shared" si="20"/>
        <v>0</v>
      </c>
      <c r="R256" s="145">
        <f t="shared" si="21"/>
        <v>0</v>
      </c>
      <c r="S256" s="143">
        <f t="shared" si="22"/>
        <v>0</v>
      </c>
      <c r="T256" s="144">
        <f t="shared" si="23"/>
        <v>0</v>
      </c>
      <c r="U256" s="220"/>
      <c r="V256" s="144"/>
      <c r="W256" s="173"/>
    </row>
    <row r="257" spans="1:24" hidden="1" x14ac:dyDescent="0.25">
      <c r="A257" s="136">
        <v>249</v>
      </c>
      <c r="B257" s="158" t="s">
        <v>444</v>
      </c>
      <c r="C257" s="158" t="s">
        <v>41</v>
      </c>
      <c r="D257" s="140"/>
      <c r="E257" s="141"/>
      <c r="F257" s="141">
        <v>0</v>
      </c>
      <c r="G257" s="139"/>
      <c r="H257" s="139"/>
      <c r="I257" s="139">
        <v>0</v>
      </c>
      <c r="J257" s="163"/>
      <c r="K257" s="142"/>
      <c r="L257" s="142"/>
      <c r="M257" s="142">
        <v>0</v>
      </c>
      <c r="N257" s="171"/>
      <c r="O257" s="220">
        <f t="shared" si="18"/>
        <v>0</v>
      </c>
      <c r="P257" s="143">
        <f t="shared" si="19"/>
        <v>0</v>
      </c>
      <c r="Q257" s="144">
        <f t="shared" si="20"/>
        <v>0</v>
      </c>
      <c r="R257" s="145">
        <f t="shared" si="21"/>
        <v>0</v>
      </c>
      <c r="S257" s="143">
        <f t="shared" si="22"/>
        <v>0</v>
      </c>
      <c r="T257" s="144">
        <f t="shared" si="23"/>
        <v>0</v>
      </c>
      <c r="U257" s="220"/>
      <c r="V257" s="144"/>
      <c r="W257" s="173"/>
    </row>
    <row r="258" spans="1:24" hidden="1" x14ac:dyDescent="0.25">
      <c r="A258" s="136">
        <v>250</v>
      </c>
      <c r="B258" s="158" t="s">
        <v>2</v>
      </c>
      <c r="C258" s="158" t="s">
        <v>829</v>
      </c>
      <c r="D258" s="140"/>
      <c r="E258" s="141"/>
      <c r="F258" s="141">
        <v>0</v>
      </c>
      <c r="G258" s="139"/>
      <c r="H258" s="139"/>
      <c r="I258" s="139">
        <v>0</v>
      </c>
      <c r="J258" s="163"/>
      <c r="K258" s="142"/>
      <c r="L258" s="142"/>
      <c r="M258" s="142">
        <v>0</v>
      </c>
      <c r="N258" s="171"/>
      <c r="O258" s="220">
        <f t="shared" si="18"/>
        <v>0</v>
      </c>
      <c r="P258" s="143">
        <f t="shared" si="19"/>
        <v>0</v>
      </c>
      <c r="Q258" s="144">
        <f t="shared" si="20"/>
        <v>0</v>
      </c>
      <c r="R258" s="145">
        <f t="shared" si="21"/>
        <v>0</v>
      </c>
      <c r="S258" s="143">
        <f t="shared" si="22"/>
        <v>0</v>
      </c>
      <c r="T258" s="144">
        <f t="shared" si="23"/>
        <v>0</v>
      </c>
      <c r="U258" s="220"/>
      <c r="V258" s="144"/>
      <c r="W258" s="173"/>
    </row>
    <row r="259" spans="1:24" ht="31.5" hidden="1" x14ac:dyDescent="0.25">
      <c r="A259" s="136">
        <v>251</v>
      </c>
      <c r="B259" s="158" t="s">
        <v>125</v>
      </c>
      <c r="C259" s="158" t="s">
        <v>829</v>
      </c>
      <c r="D259" s="140"/>
      <c r="E259" s="141"/>
      <c r="F259" s="141">
        <v>0</v>
      </c>
      <c r="G259" s="139"/>
      <c r="H259" s="139"/>
      <c r="I259" s="139">
        <v>0</v>
      </c>
      <c r="J259" s="163"/>
      <c r="K259" s="142"/>
      <c r="L259" s="142"/>
      <c r="M259" s="142">
        <v>0</v>
      </c>
      <c r="N259" s="171"/>
      <c r="O259" s="220">
        <f t="shared" si="18"/>
        <v>0</v>
      </c>
      <c r="P259" s="143">
        <f t="shared" si="19"/>
        <v>0</v>
      </c>
      <c r="Q259" s="144">
        <f t="shared" si="20"/>
        <v>0</v>
      </c>
      <c r="R259" s="145">
        <f t="shared" si="21"/>
        <v>0</v>
      </c>
      <c r="S259" s="143">
        <f t="shared" si="22"/>
        <v>0</v>
      </c>
      <c r="T259" s="144">
        <f t="shared" si="23"/>
        <v>0</v>
      </c>
      <c r="U259" s="220"/>
      <c r="V259" s="144"/>
      <c r="W259" s="173"/>
    </row>
    <row r="260" spans="1:24" ht="31.5" hidden="1" x14ac:dyDescent="0.25">
      <c r="A260" s="136">
        <v>252</v>
      </c>
      <c r="B260" s="158" t="s">
        <v>276</v>
      </c>
      <c r="C260" s="158" t="s">
        <v>829</v>
      </c>
      <c r="D260" s="140"/>
      <c r="E260" s="141"/>
      <c r="F260" s="141">
        <v>0</v>
      </c>
      <c r="G260" s="139"/>
      <c r="H260" s="139"/>
      <c r="I260" s="139">
        <v>0</v>
      </c>
      <c r="J260" s="163"/>
      <c r="K260" s="142"/>
      <c r="L260" s="142"/>
      <c r="M260" s="142">
        <v>0</v>
      </c>
      <c r="N260" s="171"/>
      <c r="O260" s="220">
        <f t="shared" si="18"/>
        <v>0</v>
      </c>
      <c r="P260" s="143">
        <f t="shared" si="19"/>
        <v>0</v>
      </c>
      <c r="Q260" s="144">
        <f t="shared" si="20"/>
        <v>0</v>
      </c>
      <c r="R260" s="145">
        <f t="shared" si="21"/>
        <v>0</v>
      </c>
      <c r="S260" s="143">
        <f t="shared" si="22"/>
        <v>0</v>
      </c>
      <c r="T260" s="144">
        <f t="shared" si="23"/>
        <v>0</v>
      </c>
      <c r="U260" s="220"/>
      <c r="V260" s="144"/>
      <c r="W260" s="173"/>
    </row>
    <row r="261" spans="1:24" ht="63" hidden="1" x14ac:dyDescent="0.25">
      <c r="A261" s="136">
        <v>253</v>
      </c>
      <c r="B261" s="158" t="s">
        <v>43</v>
      </c>
      <c r="C261" s="158" t="s">
        <v>829</v>
      </c>
      <c r="D261" s="140"/>
      <c r="E261" s="141"/>
      <c r="F261" s="141">
        <v>0</v>
      </c>
      <c r="G261" s="139"/>
      <c r="H261" s="139"/>
      <c r="I261" s="139">
        <v>0</v>
      </c>
      <c r="J261" s="163"/>
      <c r="K261" s="142"/>
      <c r="L261" s="142"/>
      <c r="M261" s="142">
        <v>0</v>
      </c>
      <c r="N261" s="171"/>
      <c r="O261" s="220">
        <f t="shared" si="18"/>
        <v>0</v>
      </c>
      <c r="P261" s="143">
        <f t="shared" si="19"/>
        <v>0</v>
      </c>
      <c r="Q261" s="144">
        <f t="shared" si="20"/>
        <v>0</v>
      </c>
      <c r="R261" s="145">
        <f t="shared" si="21"/>
        <v>0</v>
      </c>
      <c r="S261" s="143">
        <f t="shared" si="22"/>
        <v>0</v>
      </c>
      <c r="T261" s="144">
        <f t="shared" si="23"/>
        <v>0</v>
      </c>
      <c r="U261" s="220"/>
      <c r="V261" s="144"/>
      <c r="W261" s="173"/>
    </row>
    <row r="262" spans="1:24" hidden="1" x14ac:dyDescent="0.25">
      <c r="A262" s="136">
        <v>254</v>
      </c>
      <c r="B262" s="158" t="s">
        <v>444</v>
      </c>
      <c r="C262" s="158" t="s">
        <v>829</v>
      </c>
      <c r="D262" s="140"/>
      <c r="E262" s="141"/>
      <c r="F262" s="141">
        <v>0</v>
      </c>
      <c r="G262" s="139"/>
      <c r="H262" s="139"/>
      <c r="I262" s="139">
        <v>0</v>
      </c>
      <c r="J262" s="163"/>
      <c r="K262" s="142"/>
      <c r="L262" s="142"/>
      <c r="M262" s="142">
        <v>0</v>
      </c>
      <c r="N262" s="171"/>
      <c r="O262" s="220">
        <f t="shared" si="18"/>
        <v>0</v>
      </c>
      <c r="P262" s="143">
        <f t="shared" si="19"/>
        <v>0</v>
      </c>
      <c r="Q262" s="144">
        <f t="shared" si="20"/>
        <v>0</v>
      </c>
      <c r="R262" s="145">
        <f t="shared" si="21"/>
        <v>0</v>
      </c>
      <c r="S262" s="143">
        <f t="shared" si="22"/>
        <v>0</v>
      </c>
      <c r="T262" s="144">
        <f t="shared" si="23"/>
        <v>0</v>
      </c>
      <c r="U262" s="220"/>
      <c r="V262" s="144"/>
      <c r="W262" s="173"/>
    </row>
    <row r="263" spans="1:24" ht="31.5" hidden="1" x14ac:dyDescent="0.25">
      <c r="A263" s="136">
        <v>255</v>
      </c>
      <c r="B263" s="158" t="s">
        <v>45</v>
      </c>
      <c r="C263" s="158" t="s">
        <v>44</v>
      </c>
      <c r="D263" s="140"/>
      <c r="E263" s="141"/>
      <c r="F263" s="141">
        <v>0</v>
      </c>
      <c r="G263" s="139"/>
      <c r="H263" s="139"/>
      <c r="I263" s="139">
        <v>0</v>
      </c>
      <c r="J263" s="163"/>
      <c r="K263" s="142"/>
      <c r="L263" s="142"/>
      <c r="M263" s="142">
        <v>0</v>
      </c>
      <c r="N263" s="171"/>
      <c r="O263" s="220">
        <f t="shared" si="18"/>
        <v>0</v>
      </c>
      <c r="P263" s="143">
        <f t="shared" si="19"/>
        <v>0</v>
      </c>
      <c r="Q263" s="144">
        <f t="shared" si="20"/>
        <v>0</v>
      </c>
      <c r="R263" s="145">
        <f t="shared" si="21"/>
        <v>0</v>
      </c>
      <c r="S263" s="143">
        <f t="shared" si="22"/>
        <v>0</v>
      </c>
      <c r="T263" s="144">
        <f t="shared" si="23"/>
        <v>0</v>
      </c>
      <c r="U263" s="220"/>
      <c r="V263" s="144"/>
      <c r="W263" s="173"/>
    </row>
    <row r="264" spans="1:24" hidden="1" x14ac:dyDescent="0.25">
      <c r="A264" s="136">
        <v>256</v>
      </c>
      <c r="B264" s="158" t="s">
        <v>2</v>
      </c>
      <c r="C264" s="158" t="s">
        <v>44</v>
      </c>
      <c r="D264" s="140"/>
      <c r="E264" s="141"/>
      <c r="F264" s="141">
        <v>6.03</v>
      </c>
      <c r="G264" s="139"/>
      <c r="H264" s="139"/>
      <c r="I264" s="139">
        <v>0</v>
      </c>
      <c r="J264" s="163"/>
      <c r="K264" s="142"/>
      <c r="L264" s="142"/>
      <c r="M264" s="142">
        <v>0</v>
      </c>
      <c r="N264" s="171"/>
      <c r="O264" s="220">
        <f t="shared" si="18"/>
        <v>0</v>
      </c>
      <c r="P264" s="143">
        <f t="shared" si="19"/>
        <v>0</v>
      </c>
      <c r="Q264" s="144">
        <f t="shared" si="20"/>
        <v>0</v>
      </c>
      <c r="R264" s="145">
        <f t="shared" si="21"/>
        <v>0</v>
      </c>
      <c r="S264" s="143">
        <f t="shared" si="22"/>
        <v>0</v>
      </c>
      <c r="T264" s="144">
        <f t="shared" si="23"/>
        <v>0</v>
      </c>
      <c r="U264" s="220"/>
      <c r="V264" s="144"/>
      <c r="W264" s="173"/>
    </row>
    <row r="265" spans="1:24" ht="31.5" hidden="1" x14ac:dyDescent="0.25">
      <c r="A265" s="136">
        <v>257</v>
      </c>
      <c r="B265" s="158" t="s">
        <v>272</v>
      </c>
      <c r="C265" s="158" t="s">
        <v>44</v>
      </c>
      <c r="D265" s="140"/>
      <c r="E265" s="141"/>
      <c r="F265" s="141">
        <v>604.91</v>
      </c>
      <c r="G265" s="139"/>
      <c r="H265" s="139"/>
      <c r="I265" s="139">
        <v>0</v>
      </c>
      <c r="J265" s="163"/>
      <c r="K265" s="142"/>
      <c r="L265" s="142"/>
      <c r="M265" s="142">
        <v>0</v>
      </c>
      <c r="N265" s="171"/>
      <c r="O265" s="220">
        <f t="shared" si="18"/>
        <v>0</v>
      </c>
      <c r="P265" s="143">
        <f t="shared" si="19"/>
        <v>0</v>
      </c>
      <c r="Q265" s="144">
        <f t="shared" si="20"/>
        <v>0</v>
      </c>
      <c r="R265" s="145">
        <f t="shared" si="21"/>
        <v>0</v>
      </c>
      <c r="S265" s="143">
        <f t="shared" si="22"/>
        <v>0</v>
      </c>
      <c r="T265" s="144">
        <f t="shared" si="23"/>
        <v>0</v>
      </c>
      <c r="U265" s="220"/>
      <c r="V265" s="144"/>
      <c r="W265" s="173"/>
    </row>
    <row r="266" spans="1:24" hidden="1" x14ac:dyDescent="0.25">
      <c r="A266" s="136">
        <v>258</v>
      </c>
      <c r="B266" s="158" t="s">
        <v>444</v>
      </c>
      <c r="C266" s="158" t="s">
        <v>44</v>
      </c>
      <c r="D266" s="140"/>
      <c r="E266" s="141"/>
      <c r="F266" s="141">
        <v>0</v>
      </c>
      <c r="G266" s="139"/>
      <c r="H266" s="139"/>
      <c r="I266" s="139">
        <v>0</v>
      </c>
      <c r="J266" s="163"/>
      <c r="K266" s="142"/>
      <c r="L266" s="142"/>
      <c r="M266" s="142">
        <v>0</v>
      </c>
      <c r="N266" s="171"/>
      <c r="O266" s="220">
        <f t="shared" si="18"/>
        <v>0</v>
      </c>
      <c r="P266" s="143">
        <f t="shared" si="19"/>
        <v>0</v>
      </c>
      <c r="Q266" s="144">
        <f t="shared" si="20"/>
        <v>0</v>
      </c>
      <c r="R266" s="145">
        <f t="shared" si="21"/>
        <v>0</v>
      </c>
      <c r="S266" s="143">
        <f t="shared" si="22"/>
        <v>0</v>
      </c>
      <c r="T266" s="144">
        <f t="shared" si="23"/>
        <v>0</v>
      </c>
      <c r="U266" s="220"/>
      <c r="V266" s="144"/>
      <c r="W266" s="173"/>
    </row>
    <row r="267" spans="1:24" ht="31.5" x14ac:dyDescent="0.25">
      <c r="A267" s="136">
        <v>259</v>
      </c>
      <c r="B267" s="231" t="s">
        <v>777</v>
      </c>
      <c r="C267" s="158" t="s">
        <v>70</v>
      </c>
      <c r="D267" s="140"/>
      <c r="E267" s="141">
        <v>145.46</v>
      </c>
      <c r="F267" s="141">
        <v>145.46</v>
      </c>
      <c r="G267" s="139"/>
      <c r="H267" s="139">
        <v>189</v>
      </c>
      <c r="I267" s="139">
        <v>0</v>
      </c>
      <c r="J267" s="163"/>
      <c r="K267" s="142"/>
      <c r="L267" s="142"/>
      <c r="M267" s="142">
        <v>0</v>
      </c>
      <c r="N267" s="171"/>
      <c r="O267" s="220">
        <f t="shared" ref="O267:O330" si="24">Q267+T267</f>
        <v>2300</v>
      </c>
      <c r="P267" s="143">
        <f t="shared" ref="P267:P330" si="25">IF(I267&lt;33,0,18)</f>
        <v>0</v>
      </c>
      <c r="Q267" s="144">
        <f t="shared" ref="Q267:Q330" si="26">ROUNDDOWN(R267,0)</f>
        <v>0</v>
      </c>
      <c r="R267" s="145">
        <f t="shared" ref="R267:R330" si="27">I267*P267/100</f>
        <v>0</v>
      </c>
      <c r="S267" s="143"/>
      <c r="T267" s="198">
        <v>2300</v>
      </c>
      <c r="U267" s="220">
        <v>3300</v>
      </c>
      <c r="V267" s="144">
        <v>2300</v>
      </c>
      <c r="W267" s="173">
        <v>2300</v>
      </c>
      <c r="X267" s="261"/>
    </row>
    <row r="268" spans="1:24" ht="31.5" hidden="1" x14ac:dyDescent="0.25">
      <c r="A268" s="136">
        <v>260</v>
      </c>
      <c r="B268" s="158" t="s">
        <v>778</v>
      </c>
      <c r="C268" s="158" t="s">
        <v>70</v>
      </c>
      <c r="D268" s="140"/>
      <c r="E268" s="141">
        <v>102.2</v>
      </c>
      <c r="F268" s="141">
        <v>102.2</v>
      </c>
      <c r="G268" s="139"/>
      <c r="H268" s="139"/>
      <c r="I268" s="139">
        <v>91</v>
      </c>
      <c r="J268" s="163"/>
      <c r="K268" s="142"/>
      <c r="L268" s="142">
        <v>0</v>
      </c>
      <c r="M268" s="142">
        <v>0.8904109589041096</v>
      </c>
      <c r="N268" s="171"/>
      <c r="O268" s="220">
        <f t="shared" si="24"/>
        <v>0</v>
      </c>
      <c r="P268" s="143">
        <v>0</v>
      </c>
      <c r="Q268" s="144">
        <f t="shared" si="26"/>
        <v>0</v>
      </c>
      <c r="R268" s="145">
        <f t="shared" si="27"/>
        <v>0</v>
      </c>
      <c r="S268" s="143"/>
      <c r="T268" s="144"/>
      <c r="U268" s="220">
        <v>0</v>
      </c>
      <c r="V268" s="144">
        <v>0</v>
      </c>
      <c r="W268" s="173"/>
    </row>
    <row r="269" spans="1:24" ht="31.5" x14ac:dyDescent="0.25">
      <c r="A269" s="136">
        <v>261</v>
      </c>
      <c r="B269" s="158" t="s">
        <v>779</v>
      </c>
      <c r="C269" s="158" t="s">
        <v>70</v>
      </c>
      <c r="D269" s="140">
        <v>168.9</v>
      </c>
      <c r="E269" s="141">
        <v>168.9</v>
      </c>
      <c r="F269" s="141">
        <v>168.9</v>
      </c>
      <c r="G269" s="139">
        <v>466</v>
      </c>
      <c r="H269" s="139">
        <v>894</v>
      </c>
      <c r="I269" s="139">
        <v>1014</v>
      </c>
      <c r="J269" s="163"/>
      <c r="K269" s="142">
        <v>2.7590290112492597</v>
      </c>
      <c r="L269" s="142">
        <v>5.2930728241563054</v>
      </c>
      <c r="M269" s="142">
        <v>6.0035523978685612</v>
      </c>
      <c r="N269" s="171"/>
      <c r="O269" s="220">
        <f t="shared" si="24"/>
        <v>1650</v>
      </c>
      <c r="P269" s="143">
        <v>17</v>
      </c>
      <c r="Q269" s="144">
        <f t="shared" si="26"/>
        <v>172</v>
      </c>
      <c r="R269" s="145">
        <f t="shared" si="27"/>
        <v>172.38</v>
      </c>
      <c r="S269" s="143"/>
      <c r="T269" s="144">
        <v>1478</v>
      </c>
      <c r="U269" s="220">
        <v>2650</v>
      </c>
      <c r="V269" s="144">
        <v>1500</v>
      </c>
      <c r="W269" s="173">
        <v>1500</v>
      </c>
      <c r="X269" s="261"/>
    </row>
    <row r="270" spans="1:24" ht="31.5" x14ac:dyDescent="0.25">
      <c r="A270" s="136">
        <v>262</v>
      </c>
      <c r="B270" s="158" t="s">
        <v>780</v>
      </c>
      <c r="C270" s="158" t="s">
        <v>70</v>
      </c>
      <c r="D270" s="140"/>
      <c r="E270" s="141">
        <v>68.5</v>
      </c>
      <c r="F270" s="141">
        <v>68.5</v>
      </c>
      <c r="G270" s="139"/>
      <c r="H270" s="139"/>
      <c r="I270" s="139">
        <v>34</v>
      </c>
      <c r="J270" s="163"/>
      <c r="K270" s="142"/>
      <c r="L270" s="142">
        <v>0</v>
      </c>
      <c r="M270" s="142">
        <v>0.49635036496350365</v>
      </c>
      <c r="N270" s="171"/>
      <c r="O270" s="220">
        <f t="shared" si="24"/>
        <v>6</v>
      </c>
      <c r="P270" s="143">
        <f t="shared" si="25"/>
        <v>18</v>
      </c>
      <c r="Q270" s="144">
        <f t="shared" si="26"/>
        <v>6</v>
      </c>
      <c r="R270" s="145">
        <f t="shared" si="27"/>
        <v>6.12</v>
      </c>
      <c r="S270" s="143"/>
      <c r="T270" s="144"/>
      <c r="U270" s="220">
        <v>7</v>
      </c>
      <c r="V270" s="144">
        <v>0</v>
      </c>
      <c r="W270" s="173"/>
    </row>
    <row r="271" spans="1:24" ht="31.5" x14ac:dyDescent="0.25">
      <c r="A271" s="136">
        <v>263</v>
      </c>
      <c r="B271" s="158" t="s">
        <v>781</v>
      </c>
      <c r="C271" s="158" t="s">
        <v>70</v>
      </c>
      <c r="D271" s="140">
        <v>531.79999999999995</v>
      </c>
      <c r="E271" s="141">
        <v>706.24</v>
      </c>
      <c r="F271" s="141">
        <v>706.24</v>
      </c>
      <c r="G271" s="139">
        <v>166</v>
      </c>
      <c r="H271" s="139">
        <v>2872</v>
      </c>
      <c r="I271" s="139">
        <v>3059</v>
      </c>
      <c r="J271" s="163"/>
      <c r="K271" s="142">
        <v>0.31214742384355021</v>
      </c>
      <c r="L271" s="142">
        <v>4.0666062528318987</v>
      </c>
      <c r="M271" s="142">
        <v>4.3313887630267329</v>
      </c>
      <c r="N271" s="171"/>
      <c r="O271" s="220">
        <f t="shared" si="24"/>
        <v>1000</v>
      </c>
      <c r="P271" s="143">
        <v>18</v>
      </c>
      <c r="Q271" s="144">
        <f t="shared" si="26"/>
        <v>550</v>
      </c>
      <c r="R271" s="145">
        <f t="shared" si="27"/>
        <v>550.62</v>
      </c>
      <c r="S271" s="143"/>
      <c r="T271" s="144">
        <v>450</v>
      </c>
      <c r="U271" s="220">
        <v>3000</v>
      </c>
      <c r="V271" s="144">
        <v>800</v>
      </c>
      <c r="W271" s="173">
        <v>800</v>
      </c>
    </row>
    <row r="272" spans="1:24" ht="31.5" x14ac:dyDescent="0.25">
      <c r="A272" s="136">
        <v>264</v>
      </c>
      <c r="B272" s="158" t="s">
        <v>782</v>
      </c>
      <c r="C272" s="158" t="s">
        <v>70</v>
      </c>
      <c r="D272" s="140">
        <v>54.2</v>
      </c>
      <c r="E272" s="141">
        <v>54.15</v>
      </c>
      <c r="F272" s="141">
        <v>54.15</v>
      </c>
      <c r="G272" s="139">
        <v>83</v>
      </c>
      <c r="H272" s="139">
        <v>27</v>
      </c>
      <c r="I272" s="139">
        <v>93</v>
      </c>
      <c r="J272" s="163"/>
      <c r="K272" s="142">
        <v>1.5313653136531364</v>
      </c>
      <c r="L272" s="142">
        <v>0.49861495844875348</v>
      </c>
      <c r="M272" s="142">
        <v>1.7174515235457064</v>
      </c>
      <c r="N272" s="171"/>
      <c r="O272" s="220">
        <f t="shared" si="24"/>
        <v>1</v>
      </c>
      <c r="P272" s="143">
        <v>2</v>
      </c>
      <c r="Q272" s="144">
        <f t="shared" si="26"/>
        <v>1</v>
      </c>
      <c r="R272" s="145">
        <f t="shared" si="27"/>
        <v>1.86</v>
      </c>
      <c r="S272" s="143"/>
      <c r="T272" s="144"/>
      <c r="U272" s="220">
        <v>1</v>
      </c>
      <c r="V272" s="144">
        <v>1</v>
      </c>
      <c r="W272" s="173"/>
    </row>
    <row r="273" spans="1:23" ht="63.75" customHeight="1" x14ac:dyDescent="0.25">
      <c r="A273" s="136">
        <v>265</v>
      </c>
      <c r="B273" s="158" t="s">
        <v>783</v>
      </c>
      <c r="C273" s="158" t="s">
        <v>70</v>
      </c>
      <c r="D273" s="140">
        <v>85.8</v>
      </c>
      <c r="E273" s="141">
        <v>85.79</v>
      </c>
      <c r="F273" s="141">
        <v>85.79</v>
      </c>
      <c r="G273" s="139">
        <v>370</v>
      </c>
      <c r="H273" s="139">
        <v>542</v>
      </c>
      <c r="I273" s="139">
        <v>536</v>
      </c>
      <c r="J273" s="163"/>
      <c r="K273" s="142">
        <v>4.3123543123543122</v>
      </c>
      <c r="L273" s="142">
        <v>6.3177526518242217</v>
      </c>
      <c r="M273" s="142">
        <v>6.247814430586315</v>
      </c>
      <c r="N273" s="171"/>
      <c r="O273" s="220">
        <f t="shared" si="24"/>
        <v>80</v>
      </c>
      <c r="P273" s="143">
        <v>15</v>
      </c>
      <c r="Q273" s="144">
        <f t="shared" si="26"/>
        <v>80</v>
      </c>
      <c r="R273" s="145">
        <f t="shared" si="27"/>
        <v>80.400000000000006</v>
      </c>
      <c r="S273" s="143"/>
      <c r="T273" s="144"/>
      <c r="U273" s="220">
        <v>80</v>
      </c>
      <c r="V273" s="144">
        <v>97</v>
      </c>
      <c r="W273" s="173"/>
    </row>
    <row r="274" spans="1:23" ht="50.25" customHeight="1" x14ac:dyDescent="0.25">
      <c r="A274" s="136">
        <v>266</v>
      </c>
      <c r="B274" s="158" t="s">
        <v>150</v>
      </c>
      <c r="C274" s="158" t="s">
        <v>70</v>
      </c>
      <c r="D274" s="140">
        <v>1361</v>
      </c>
      <c r="E274" s="141">
        <v>1360.97</v>
      </c>
      <c r="F274" s="141">
        <v>1360.97</v>
      </c>
      <c r="G274" s="139">
        <v>3854</v>
      </c>
      <c r="H274" s="139">
        <v>4686</v>
      </c>
      <c r="I274" s="139">
        <v>5750</v>
      </c>
      <c r="J274" s="163"/>
      <c r="K274" s="142">
        <v>2.8317413666421749</v>
      </c>
      <c r="L274" s="142">
        <v>3.4431324716929836</v>
      </c>
      <c r="M274" s="142">
        <v>4.2249278088422226</v>
      </c>
      <c r="N274" s="171"/>
      <c r="O274" s="220">
        <f t="shared" si="24"/>
        <v>1000</v>
      </c>
      <c r="P274" s="143">
        <v>17.399999999999999</v>
      </c>
      <c r="Q274" s="144">
        <f t="shared" si="26"/>
        <v>1000</v>
      </c>
      <c r="R274" s="145">
        <f t="shared" si="27"/>
        <v>1000.4999999999999</v>
      </c>
      <c r="S274" s="143"/>
      <c r="T274" s="144"/>
      <c r="U274" s="220">
        <v>2000</v>
      </c>
      <c r="V274" s="144">
        <v>200</v>
      </c>
      <c r="W274" s="173"/>
    </row>
    <row r="275" spans="1:23" ht="47.25" x14ac:dyDescent="0.25">
      <c r="A275" s="136">
        <v>267</v>
      </c>
      <c r="B275" s="158" t="s">
        <v>136</v>
      </c>
      <c r="C275" s="158" t="s">
        <v>70</v>
      </c>
      <c r="D275" s="140">
        <v>3272</v>
      </c>
      <c r="E275" s="141">
        <v>1854.7</v>
      </c>
      <c r="F275" s="141">
        <v>1854.7</v>
      </c>
      <c r="G275" s="139">
        <v>4764</v>
      </c>
      <c r="H275" s="139">
        <v>3190</v>
      </c>
      <c r="I275" s="139">
        <v>4856</v>
      </c>
      <c r="J275" s="163"/>
      <c r="K275" s="142">
        <v>1.4559902200488997</v>
      </c>
      <c r="L275" s="142">
        <v>1.7199547096565482</v>
      </c>
      <c r="M275" s="142">
        <v>2.6182131881166764</v>
      </c>
      <c r="N275" s="171"/>
      <c r="O275" s="220">
        <f t="shared" si="24"/>
        <v>1800</v>
      </c>
      <c r="P275" s="143">
        <f t="shared" si="25"/>
        <v>18</v>
      </c>
      <c r="Q275" s="144">
        <f t="shared" si="26"/>
        <v>874</v>
      </c>
      <c r="R275" s="145">
        <f t="shared" si="27"/>
        <v>874.08</v>
      </c>
      <c r="S275" s="143"/>
      <c r="T275" s="144">
        <v>926</v>
      </c>
      <c r="U275" s="220">
        <v>2200</v>
      </c>
      <c r="V275" s="144">
        <v>2200</v>
      </c>
      <c r="W275" s="144">
        <v>2133</v>
      </c>
    </row>
    <row r="276" spans="1:23" x14ac:dyDescent="0.25">
      <c r="A276" s="136">
        <v>268</v>
      </c>
      <c r="B276" s="158" t="s">
        <v>2</v>
      </c>
      <c r="C276" s="158" t="s">
        <v>70</v>
      </c>
      <c r="D276" s="140"/>
      <c r="E276" s="141"/>
      <c r="F276" s="141">
        <v>32850</v>
      </c>
      <c r="G276" s="139"/>
      <c r="H276" s="139"/>
      <c r="I276" s="139">
        <v>60158</v>
      </c>
      <c r="J276" s="163"/>
      <c r="K276" s="142"/>
      <c r="L276" s="142"/>
      <c r="M276" s="142">
        <v>1.8312937595129375</v>
      </c>
      <c r="N276" s="171"/>
      <c r="O276" s="220">
        <f t="shared" si="24"/>
        <v>9222</v>
      </c>
      <c r="P276" s="143">
        <v>15.33</v>
      </c>
      <c r="Q276" s="144">
        <f t="shared" si="26"/>
        <v>9222</v>
      </c>
      <c r="R276" s="145">
        <f t="shared" si="27"/>
        <v>9222.2214000000004</v>
      </c>
      <c r="S276" s="143"/>
      <c r="T276" s="144"/>
      <c r="U276" s="220">
        <v>10220</v>
      </c>
      <c r="V276" s="144">
        <v>6813</v>
      </c>
      <c r="W276" s="173">
        <v>6477</v>
      </c>
    </row>
    <row r="277" spans="1:23" ht="31.5" hidden="1" x14ac:dyDescent="0.25">
      <c r="A277" s="136">
        <v>269</v>
      </c>
      <c r="B277" s="158" t="s">
        <v>830</v>
      </c>
      <c r="C277" s="158" t="s">
        <v>70</v>
      </c>
      <c r="D277" s="140"/>
      <c r="E277" s="141"/>
      <c r="F277" s="141"/>
      <c r="G277" s="139"/>
      <c r="H277" s="139"/>
      <c r="I277" s="139"/>
      <c r="J277" s="163"/>
      <c r="K277" s="142"/>
      <c r="L277" s="142"/>
      <c r="M277" s="142"/>
      <c r="N277" s="171"/>
      <c r="O277" s="220">
        <f t="shared" si="24"/>
        <v>0</v>
      </c>
      <c r="P277" s="143">
        <f t="shared" si="25"/>
        <v>0</v>
      </c>
      <c r="Q277" s="144">
        <f t="shared" si="26"/>
        <v>0</v>
      </c>
      <c r="R277" s="145">
        <f t="shared" si="27"/>
        <v>0</v>
      </c>
      <c r="S277" s="143"/>
      <c r="T277" s="144"/>
      <c r="U277" s="220"/>
      <c r="V277" s="144"/>
      <c r="W277" s="173"/>
    </row>
    <row r="278" spans="1:23" ht="31.5" hidden="1" x14ac:dyDescent="0.25">
      <c r="A278" s="136">
        <v>270</v>
      </c>
      <c r="B278" s="158" t="s">
        <v>831</v>
      </c>
      <c r="C278" s="158" t="s">
        <v>70</v>
      </c>
      <c r="D278" s="140"/>
      <c r="E278" s="141"/>
      <c r="F278" s="141"/>
      <c r="G278" s="139"/>
      <c r="H278" s="139"/>
      <c r="I278" s="139"/>
      <c r="J278" s="163"/>
      <c r="K278" s="142"/>
      <c r="L278" s="142"/>
      <c r="M278" s="142"/>
      <c r="N278" s="171"/>
      <c r="O278" s="220">
        <f t="shared" si="24"/>
        <v>0</v>
      </c>
      <c r="P278" s="143">
        <f t="shared" si="25"/>
        <v>0</v>
      </c>
      <c r="Q278" s="144">
        <f t="shared" si="26"/>
        <v>0</v>
      </c>
      <c r="R278" s="145">
        <f t="shared" si="27"/>
        <v>0</v>
      </c>
      <c r="S278" s="143"/>
      <c r="T278" s="144"/>
      <c r="U278" s="220"/>
      <c r="V278" s="144"/>
      <c r="W278" s="173"/>
    </row>
    <row r="279" spans="1:23" ht="31.5" x14ac:dyDescent="0.25">
      <c r="A279" s="136">
        <v>271</v>
      </c>
      <c r="B279" s="158" t="s">
        <v>130</v>
      </c>
      <c r="C279" s="158" t="s">
        <v>70</v>
      </c>
      <c r="D279" s="140">
        <v>532.79999999999995</v>
      </c>
      <c r="E279" s="141">
        <v>532.79999999999995</v>
      </c>
      <c r="F279" s="141">
        <v>532.79999999999995</v>
      </c>
      <c r="G279" s="139">
        <v>268</v>
      </c>
      <c r="H279" s="139">
        <v>306</v>
      </c>
      <c r="I279" s="139">
        <v>307</v>
      </c>
      <c r="J279" s="163"/>
      <c r="K279" s="142">
        <v>0.50300300300300305</v>
      </c>
      <c r="L279" s="142">
        <v>0.57432432432432434</v>
      </c>
      <c r="M279" s="142">
        <v>0.57620120120120122</v>
      </c>
      <c r="N279" s="171"/>
      <c r="O279" s="220">
        <f t="shared" si="24"/>
        <v>5</v>
      </c>
      <c r="P279" s="143">
        <v>1.8</v>
      </c>
      <c r="Q279" s="144">
        <f t="shared" si="26"/>
        <v>5</v>
      </c>
      <c r="R279" s="145">
        <f t="shared" si="27"/>
        <v>5.5259999999999998</v>
      </c>
      <c r="S279" s="143"/>
      <c r="T279" s="144"/>
      <c r="U279" s="220">
        <v>5</v>
      </c>
      <c r="V279" s="144">
        <v>5</v>
      </c>
      <c r="W279" s="173"/>
    </row>
    <row r="280" spans="1:23" ht="31.5" x14ac:dyDescent="0.25">
      <c r="A280" s="136">
        <v>272</v>
      </c>
      <c r="B280" s="158" t="s">
        <v>784</v>
      </c>
      <c r="C280" s="158" t="s">
        <v>70</v>
      </c>
      <c r="D280" s="140">
        <v>64</v>
      </c>
      <c r="E280" s="141">
        <v>64.040000000000006</v>
      </c>
      <c r="F280" s="141">
        <v>64.040000000000006</v>
      </c>
      <c r="G280" s="139">
        <v>140</v>
      </c>
      <c r="H280" s="139">
        <v>71</v>
      </c>
      <c r="I280" s="139">
        <v>71</v>
      </c>
      <c r="J280" s="163"/>
      <c r="K280" s="142">
        <v>2.1875</v>
      </c>
      <c r="L280" s="142">
        <v>1.1086820737039349</v>
      </c>
      <c r="M280" s="142">
        <v>1.1086820737039349</v>
      </c>
      <c r="N280" s="171"/>
      <c r="O280" s="220">
        <f t="shared" si="24"/>
        <v>2</v>
      </c>
      <c r="P280" s="143">
        <v>3</v>
      </c>
      <c r="Q280" s="144">
        <f t="shared" si="26"/>
        <v>2</v>
      </c>
      <c r="R280" s="145">
        <f t="shared" si="27"/>
        <v>2.13</v>
      </c>
      <c r="S280" s="143"/>
      <c r="T280" s="144"/>
      <c r="U280" s="220">
        <v>2</v>
      </c>
      <c r="V280" s="144">
        <v>10</v>
      </c>
      <c r="W280" s="173"/>
    </row>
    <row r="281" spans="1:23" ht="31.5" x14ac:dyDescent="0.25">
      <c r="A281" s="136">
        <v>273</v>
      </c>
      <c r="B281" s="158" t="s">
        <v>110</v>
      </c>
      <c r="C281" s="158" t="s">
        <v>70</v>
      </c>
      <c r="D281" s="140"/>
      <c r="E281" s="141">
        <v>417.94</v>
      </c>
      <c r="F281" s="141">
        <v>417.94</v>
      </c>
      <c r="G281" s="139"/>
      <c r="H281" s="139">
        <v>1552</v>
      </c>
      <c r="I281" s="139">
        <v>2107</v>
      </c>
      <c r="J281" s="163"/>
      <c r="K281" s="142"/>
      <c r="L281" s="142">
        <v>3.7134516916303775</v>
      </c>
      <c r="M281" s="142">
        <v>5.0413935014595399</v>
      </c>
      <c r="N281" s="171"/>
      <c r="O281" s="220">
        <f t="shared" si="24"/>
        <v>800</v>
      </c>
      <c r="P281" s="143">
        <v>14.1</v>
      </c>
      <c r="Q281" s="144">
        <f t="shared" si="26"/>
        <v>297</v>
      </c>
      <c r="R281" s="145">
        <f t="shared" si="27"/>
        <v>297.08699999999999</v>
      </c>
      <c r="S281" s="143"/>
      <c r="T281" s="144">
        <v>503</v>
      </c>
      <c r="U281" s="220">
        <v>1200</v>
      </c>
      <c r="V281" s="144">
        <v>800</v>
      </c>
      <c r="W281" s="173">
        <v>800</v>
      </c>
    </row>
    <row r="282" spans="1:23" ht="31.5" x14ac:dyDescent="0.25">
      <c r="A282" s="136">
        <v>274</v>
      </c>
      <c r="B282" s="158" t="s">
        <v>832</v>
      </c>
      <c r="C282" s="158" t="s">
        <v>70</v>
      </c>
      <c r="D282" s="140">
        <v>384</v>
      </c>
      <c r="E282" s="141">
        <v>384</v>
      </c>
      <c r="F282" s="141">
        <v>384</v>
      </c>
      <c r="G282" s="139">
        <v>500</v>
      </c>
      <c r="H282" s="139">
        <v>531</v>
      </c>
      <c r="I282" s="139">
        <v>453</v>
      </c>
      <c r="J282" s="163"/>
      <c r="K282" s="142">
        <v>1.3020833333333333</v>
      </c>
      <c r="L282" s="142">
        <v>1.3828125</v>
      </c>
      <c r="M282" s="142">
        <v>1.1796875</v>
      </c>
      <c r="N282" s="171"/>
      <c r="O282" s="220">
        <f t="shared" si="24"/>
        <v>81</v>
      </c>
      <c r="P282" s="143">
        <f t="shared" si="25"/>
        <v>18</v>
      </c>
      <c r="Q282" s="144">
        <f t="shared" si="26"/>
        <v>81</v>
      </c>
      <c r="R282" s="145">
        <f t="shared" si="27"/>
        <v>81.540000000000006</v>
      </c>
      <c r="S282" s="143"/>
      <c r="T282" s="144"/>
      <c r="U282" s="220">
        <v>100</v>
      </c>
      <c r="V282" s="144">
        <v>95</v>
      </c>
      <c r="W282" s="173">
        <v>95</v>
      </c>
    </row>
    <row r="283" spans="1:23" ht="31.5" x14ac:dyDescent="0.25">
      <c r="A283" s="136">
        <v>275</v>
      </c>
      <c r="B283" s="231" t="s">
        <v>833</v>
      </c>
      <c r="C283" s="158" t="s">
        <v>70</v>
      </c>
      <c r="D283" s="140">
        <v>305.60000000000002</v>
      </c>
      <c r="E283" s="141">
        <v>305.60000000000002</v>
      </c>
      <c r="F283" s="141">
        <v>305.60000000000002</v>
      </c>
      <c r="G283" s="139">
        <v>1111</v>
      </c>
      <c r="H283" s="139">
        <v>1168</v>
      </c>
      <c r="I283" s="139">
        <v>0</v>
      </c>
      <c r="J283" s="163"/>
      <c r="K283" s="142"/>
      <c r="L283" s="142"/>
      <c r="M283" s="142">
        <v>0</v>
      </c>
      <c r="N283" s="171"/>
      <c r="O283" s="220">
        <f t="shared" si="24"/>
        <v>3000</v>
      </c>
      <c r="P283" s="143">
        <f t="shared" si="25"/>
        <v>0</v>
      </c>
      <c r="Q283" s="144">
        <f t="shared" si="26"/>
        <v>0</v>
      </c>
      <c r="R283" s="145">
        <f t="shared" si="27"/>
        <v>0</v>
      </c>
      <c r="S283" s="143"/>
      <c r="T283" s="198">
        <v>3000</v>
      </c>
      <c r="U283" s="220">
        <v>4300</v>
      </c>
      <c r="V283" s="144">
        <v>2500</v>
      </c>
      <c r="W283" s="173">
        <v>2500</v>
      </c>
    </row>
    <row r="284" spans="1:23" ht="31.5" hidden="1" x14ac:dyDescent="0.25">
      <c r="A284" s="136">
        <v>276</v>
      </c>
      <c r="B284" s="158" t="s">
        <v>112</v>
      </c>
      <c r="C284" s="158" t="s">
        <v>70</v>
      </c>
      <c r="D284" s="140">
        <v>1170</v>
      </c>
      <c r="E284" s="141">
        <v>1170</v>
      </c>
      <c r="F284" s="141">
        <v>1170</v>
      </c>
      <c r="G284" s="139">
        <v>128</v>
      </c>
      <c r="H284" s="139">
        <v>135</v>
      </c>
      <c r="I284" s="139">
        <v>258</v>
      </c>
      <c r="J284" s="163"/>
      <c r="K284" s="142">
        <v>0.1094017094017094</v>
      </c>
      <c r="L284" s="142">
        <v>0.11538461538461539</v>
      </c>
      <c r="M284" s="142">
        <v>0.22051282051282051</v>
      </c>
      <c r="N284" s="171"/>
      <c r="O284" s="220">
        <f t="shared" si="24"/>
        <v>0</v>
      </c>
      <c r="P284" s="143">
        <v>0</v>
      </c>
      <c r="Q284" s="144">
        <f t="shared" si="26"/>
        <v>0</v>
      </c>
      <c r="R284" s="145">
        <f t="shared" si="27"/>
        <v>0</v>
      </c>
      <c r="S284" s="143"/>
      <c r="T284" s="144"/>
      <c r="U284" s="220">
        <v>0</v>
      </c>
      <c r="V284" s="144">
        <v>5</v>
      </c>
      <c r="W284" s="173">
        <v>0</v>
      </c>
    </row>
    <row r="285" spans="1:23" ht="31.5" hidden="1" x14ac:dyDescent="0.25">
      <c r="A285" s="136">
        <v>277</v>
      </c>
      <c r="B285" s="158" t="s">
        <v>92</v>
      </c>
      <c r="C285" s="158" t="s">
        <v>70</v>
      </c>
      <c r="D285" s="140"/>
      <c r="E285" s="141">
        <v>222</v>
      </c>
      <c r="F285" s="141">
        <v>222</v>
      </c>
      <c r="G285" s="139"/>
      <c r="H285" s="139">
        <v>759</v>
      </c>
      <c r="I285" s="139">
        <v>752</v>
      </c>
      <c r="J285" s="163"/>
      <c r="K285" s="142"/>
      <c r="L285" s="142">
        <v>3.4189189189189189</v>
      </c>
      <c r="M285" s="142">
        <v>3.3873873873873874</v>
      </c>
      <c r="N285" s="171"/>
      <c r="O285" s="220">
        <f t="shared" si="24"/>
        <v>0</v>
      </c>
      <c r="P285" s="143">
        <v>0</v>
      </c>
      <c r="Q285" s="144">
        <f t="shared" si="26"/>
        <v>0</v>
      </c>
      <c r="R285" s="145">
        <f t="shared" si="27"/>
        <v>0</v>
      </c>
      <c r="S285" s="143"/>
      <c r="T285" s="144"/>
      <c r="U285" s="220">
        <v>0</v>
      </c>
      <c r="V285" s="144">
        <v>100</v>
      </c>
      <c r="W285" s="173">
        <v>65</v>
      </c>
    </row>
    <row r="286" spans="1:23" ht="31.5" x14ac:dyDescent="0.25">
      <c r="A286" s="136">
        <v>278</v>
      </c>
      <c r="B286" s="231" t="s">
        <v>114</v>
      </c>
      <c r="C286" s="158" t="s">
        <v>70</v>
      </c>
      <c r="D286" s="140"/>
      <c r="E286" s="141">
        <v>757.58</v>
      </c>
      <c r="F286" s="141">
        <v>757.58</v>
      </c>
      <c r="G286" s="139"/>
      <c r="H286" s="139">
        <v>134</v>
      </c>
      <c r="I286" s="139">
        <v>134</v>
      </c>
      <c r="J286" s="163"/>
      <c r="K286" s="142"/>
      <c r="L286" s="142">
        <v>0.17687900947754692</v>
      </c>
      <c r="M286" s="142">
        <v>0.17687900947754692</v>
      </c>
      <c r="N286" s="171"/>
      <c r="O286" s="220">
        <f t="shared" si="24"/>
        <v>2</v>
      </c>
      <c r="P286" s="143">
        <v>1.5</v>
      </c>
      <c r="Q286" s="144">
        <f t="shared" si="26"/>
        <v>2</v>
      </c>
      <c r="R286" s="145">
        <f t="shared" si="27"/>
        <v>2.0099999999999998</v>
      </c>
      <c r="S286" s="143"/>
      <c r="T286" s="144"/>
      <c r="U286" s="220">
        <v>2</v>
      </c>
      <c r="V286" s="144"/>
      <c r="W286" s="173"/>
    </row>
    <row r="287" spans="1:23" ht="31.5" hidden="1" x14ac:dyDescent="0.25">
      <c r="A287" s="136">
        <v>279</v>
      </c>
      <c r="B287" s="158" t="s">
        <v>161</v>
      </c>
      <c r="C287" s="158" t="s">
        <v>70</v>
      </c>
      <c r="D287" s="140"/>
      <c r="E287" s="141">
        <v>0</v>
      </c>
      <c r="F287" s="141">
        <v>0</v>
      </c>
      <c r="G287" s="139"/>
      <c r="H287" s="139">
        <v>0</v>
      </c>
      <c r="I287" s="139">
        <v>0</v>
      </c>
      <c r="J287" s="163"/>
      <c r="K287" s="142"/>
      <c r="L287" s="142"/>
      <c r="M287" s="142">
        <v>0</v>
      </c>
      <c r="N287" s="171"/>
      <c r="O287" s="220">
        <f t="shared" si="24"/>
        <v>0</v>
      </c>
      <c r="P287" s="143">
        <f t="shared" si="25"/>
        <v>0</v>
      </c>
      <c r="Q287" s="144">
        <f t="shared" si="26"/>
        <v>0</v>
      </c>
      <c r="R287" s="145">
        <f t="shared" si="27"/>
        <v>0</v>
      </c>
      <c r="S287" s="143"/>
      <c r="T287" s="144"/>
      <c r="U287" s="220">
        <v>0</v>
      </c>
      <c r="V287" s="144"/>
      <c r="W287" s="173"/>
    </row>
    <row r="288" spans="1:23" ht="31.5" x14ac:dyDescent="0.25">
      <c r="A288" s="136">
        <v>280</v>
      </c>
      <c r="B288" s="231" t="s">
        <v>71</v>
      </c>
      <c r="C288" s="158" t="s">
        <v>70</v>
      </c>
      <c r="D288" s="140">
        <v>320</v>
      </c>
      <c r="E288" s="141">
        <v>319.99</v>
      </c>
      <c r="F288" s="141">
        <v>319.99</v>
      </c>
      <c r="G288" s="139">
        <v>783</v>
      </c>
      <c r="H288" s="139">
        <v>654</v>
      </c>
      <c r="I288" s="139">
        <v>804</v>
      </c>
      <c r="J288" s="163"/>
      <c r="K288" s="142">
        <v>2.4468749999999999</v>
      </c>
      <c r="L288" s="142">
        <v>2.043813869183412</v>
      </c>
      <c r="M288" s="142">
        <v>2.5125785180786897</v>
      </c>
      <c r="N288" s="171"/>
      <c r="O288" s="220">
        <f t="shared" si="24"/>
        <v>30</v>
      </c>
      <c r="P288" s="143">
        <v>3.8</v>
      </c>
      <c r="Q288" s="144">
        <f t="shared" si="26"/>
        <v>30</v>
      </c>
      <c r="R288" s="145">
        <f t="shared" si="27"/>
        <v>30.552</v>
      </c>
      <c r="S288" s="143"/>
      <c r="T288" s="144"/>
      <c r="U288" s="220">
        <v>30</v>
      </c>
      <c r="V288" s="144">
        <v>25</v>
      </c>
      <c r="W288" s="173">
        <v>0</v>
      </c>
    </row>
    <row r="289" spans="1:23" ht="31.5" hidden="1" x14ac:dyDescent="0.25">
      <c r="A289" s="136">
        <v>281</v>
      </c>
      <c r="B289" s="158" t="s">
        <v>152</v>
      </c>
      <c r="C289" s="158" t="s">
        <v>70</v>
      </c>
      <c r="D289" s="140"/>
      <c r="E289" s="141">
        <v>46.58</v>
      </c>
      <c r="F289" s="141">
        <v>46.58</v>
      </c>
      <c r="G289" s="139"/>
      <c r="H289" s="139">
        <v>23</v>
      </c>
      <c r="I289" s="139">
        <v>23</v>
      </c>
      <c r="J289" s="163"/>
      <c r="K289" s="142"/>
      <c r="L289" s="142">
        <v>0.49377415199656505</v>
      </c>
      <c r="M289" s="142">
        <v>0.49377415199656505</v>
      </c>
      <c r="N289" s="171"/>
      <c r="O289" s="220">
        <f t="shared" si="24"/>
        <v>0</v>
      </c>
      <c r="P289" s="143">
        <f t="shared" si="25"/>
        <v>0</v>
      </c>
      <c r="Q289" s="144">
        <f t="shared" si="26"/>
        <v>0</v>
      </c>
      <c r="R289" s="145">
        <f t="shared" si="27"/>
        <v>0</v>
      </c>
      <c r="S289" s="143"/>
      <c r="T289" s="144"/>
      <c r="U289" s="220">
        <v>0</v>
      </c>
      <c r="V289" s="144"/>
      <c r="W289" s="173"/>
    </row>
    <row r="290" spans="1:23" ht="31.5" x14ac:dyDescent="0.25">
      <c r="A290" s="136">
        <v>282</v>
      </c>
      <c r="B290" s="231" t="s">
        <v>137</v>
      </c>
      <c r="C290" s="158" t="s">
        <v>70</v>
      </c>
      <c r="D290" s="140">
        <v>213.1</v>
      </c>
      <c r="E290" s="141">
        <v>213.12</v>
      </c>
      <c r="F290" s="141">
        <v>213.12</v>
      </c>
      <c r="G290" s="139"/>
      <c r="H290" s="139">
        <v>276</v>
      </c>
      <c r="I290" s="139">
        <v>0</v>
      </c>
      <c r="J290" s="163"/>
      <c r="K290" s="142"/>
      <c r="L290" s="142"/>
      <c r="M290" s="142">
        <v>0</v>
      </c>
      <c r="N290" s="171"/>
      <c r="O290" s="220">
        <f t="shared" si="24"/>
        <v>800</v>
      </c>
      <c r="P290" s="143">
        <f t="shared" si="25"/>
        <v>0</v>
      </c>
      <c r="Q290" s="144">
        <f t="shared" si="26"/>
        <v>0</v>
      </c>
      <c r="R290" s="145">
        <f t="shared" si="27"/>
        <v>0</v>
      </c>
      <c r="S290" s="143"/>
      <c r="T290" s="198">
        <v>800</v>
      </c>
      <c r="U290" s="220">
        <v>1000</v>
      </c>
      <c r="V290" s="144">
        <v>300</v>
      </c>
      <c r="W290" s="173">
        <v>300</v>
      </c>
    </row>
    <row r="291" spans="1:23" ht="47.25" hidden="1" x14ac:dyDescent="0.25">
      <c r="A291" s="136">
        <v>283</v>
      </c>
      <c r="B291" s="158" t="s">
        <v>785</v>
      </c>
      <c r="C291" s="158" t="s">
        <v>70</v>
      </c>
      <c r="D291" s="140"/>
      <c r="E291" s="141">
        <v>163.25</v>
      </c>
      <c r="F291" s="141">
        <v>163.25</v>
      </c>
      <c r="G291" s="139"/>
      <c r="H291" s="139">
        <v>133</v>
      </c>
      <c r="I291" s="139">
        <v>133</v>
      </c>
      <c r="J291" s="163"/>
      <c r="K291" s="142"/>
      <c r="L291" s="142">
        <v>0.81470137825421129</v>
      </c>
      <c r="M291" s="142">
        <v>0.81470137825421129</v>
      </c>
      <c r="N291" s="171"/>
      <c r="O291" s="220">
        <f t="shared" si="24"/>
        <v>0</v>
      </c>
      <c r="P291" s="143">
        <v>0</v>
      </c>
      <c r="Q291" s="144">
        <f t="shared" si="26"/>
        <v>0</v>
      </c>
      <c r="R291" s="145">
        <f t="shared" si="27"/>
        <v>0</v>
      </c>
      <c r="S291" s="143"/>
      <c r="T291" s="144"/>
      <c r="U291" s="220">
        <v>0</v>
      </c>
      <c r="V291" s="144"/>
      <c r="W291" s="173"/>
    </row>
    <row r="292" spans="1:23" ht="47.25" hidden="1" x14ac:dyDescent="0.25">
      <c r="A292" s="136">
        <v>284</v>
      </c>
      <c r="B292" s="158" t="s">
        <v>786</v>
      </c>
      <c r="C292" s="158" t="s">
        <v>70</v>
      </c>
      <c r="D292" s="140"/>
      <c r="E292" s="141">
        <v>6.42</v>
      </c>
      <c r="F292" s="141">
        <v>6.42</v>
      </c>
      <c r="G292" s="139"/>
      <c r="H292" s="139">
        <v>0</v>
      </c>
      <c r="I292" s="139">
        <v>0</v>
      </c>
      <c r="J292" s="163"/>
      <c r="K292" s="142"/>
      <c r="L292" s="142"/>
      <c r="M292" s="142">
        <v>0</v>
      </c>
      <c r="N292" s="171"/>
      <c r="O292" s="220">
        <f t="shared" si="24"/>
        <v>0</v>
      </c>
      <c r="P292" s="143">
        <f t="shared" si="25"/>
        <v>0</v>
      </c>
      <c r="Q292" s="144">
        <f t="shared" si="26"/>
        <v>0</v>
      </c>
      <c r="R292" s="145">
        <f t="shared" si="27"/>
        <v>0</v>
      </c>
      <c r="S292" s="143"/>
      <c r="T292" s="144"/>
      <c r="U292" s="220">
        <v>0</v>
      </c>
      <c r="V292" s="144"/>
      <c r="W292" s="173"/>
    </row>
    <row r="293" spans="1:23" ht="47.25" x14ac:dyDescent="0.25">
      <c r="A293" s="136">
        <v>285</v>
      </c>
      <c r="B293" s="231" t="s">
        <v>787</v>
      </c>
      <c r="C293" s="158" t="s">
        <v>70</v>
      </c>
      <c r="D293" s="140">
        <v>432.7</v>
      </c>
      <c r="E293" s="141">
        <v>432.68</v>
      </c>
      <c r="F293" s="141">
        <v>432.68</v>
      </c>
      <c r="G293" s="139">
        <v>389</v>
      </c>
      <c r="H293" s="139">
        <v>561</v>
      </c>
      <c r="I293" s="255">
        <v>4546</v>
      </c>
      <c r="J293" s="163"/>
      <c r="K293" s="142">
        <v>0.89900623988906869</v>
      </c>
      <c r="L293" s="142">
        <v>1.296570213552741</v>
      </c>
      <c r="M293" s="142">
        <v>10.506609965794583</v>
      </c>
      <c r="N293" s="171"/>
      <c r="O293" s="220">
        <f t="shared" si="24"/>
        <v>800</v>
      </c>
      <c r="P293" s="143">
        <v>16.8</v>
      </c>
      <c r="Q293" s="144">
        <f t="shared" si="26"/>
        <v>763</v>
      </c>
      <c r="R293" s="145">
        <f t="shared" si="27"/>
        <v>763.72800000000007</v>
      </c>
      <c r="S293" s="143"/>
      <c r="T293" s="144">
        <v>37</v>
      </c>
      <c r="U293" s="220">
        <v>1000</v>
      </c>
      <c r="V293" s="144">
        <v>800</v>
      </c>
      <c r="W293" s="173">
        <v>800</v>
      </c>
    </row>
    <row r="294" spans="1:23" ht="47.25" hidden="1" x14ac:dyDescent="0.25">
      <c r="A294" s="136">
        <v>286</v>
      </c>
      <c r="B294" s="158" t="s">
        <v>788</v>
      </c>
      <c r="C294" s="158" t="s">
        <v>70</v>
      </c>
      <c r="D294" s="140"/>
      <c r="E294" s="141">
        <v>2084.38</v>
      </c>
      <c r="F294" s="141">
        <v>2084.38</v>
      </c>
      <c r="G294" s="139"/>
      <c r="H294" s="139">
        <v>498</v>
      </c>
      <c r="I294" s="139">
        <v>498</v>
      </c>
      <c r="J294" s="163"/>
      <c r="K294" s="142"/>
      <c r="L294" s="142">
        <v>0.23891996660877574</v>
      </c>
      <c r="M294" s="142">
        <v>0.23891996660877574</v>
      </c>
      <c r="N294" s="171"/>
      <c r="O294" s="220">
        <f t="shared" si="24"/>
        <v>0</v>
      </c>
      <c r="P294" s="143">
        <v>0</v>
      </c>
      <c r="Q294" s="144">
        <f t="shared" si="26"/>
        <v>0</v>
      </c>
      <c r="R294" s="145">
        <f t="shared" si="27"/>
        <v>0</v>
      </c>
      <c r="S294" s="143"/>
      <c r="T294" s="144"/>
      <c r="U294" s="220">
        <v>0</v>
      </c>
      <c r="V294" s="144"/>
      <c r="W294" s="173"/>
    </row>
    <row r="295" spans="1:23" ht="47.25" hidden="1" x14ac:dyDescent="0.25">
      <c r="A295" s="136">
        <v>287</v>
      </c>
      <c r="B295" s="158" t="s">
        <v>789</v>
      </c>
      <c r="C295" s="158" t="s">
        <v>70</v>
      </c>
      <c r="D295" s="140"/>
      <c r="E295" s="141">
        <v>1096.3499999999999</v>
      </c>
      <c r="F295" s="141">
        <v>1096.3499999999999</v>
      </c>
      <c r="G295" s="139"/>
      <c r="H295" s="139">
        <v>403</v>
      </c>
      <c r="I295" s="139">
        <v>403</v>
      </c>
      <c r="J295" s="163"/>
      <c r="K295" s="142"/>
      <c r="L295" s="142">
        <v>0.36758334473480186</v>
      </c>
      <c r="M295" s="142">
        <v>0.36758334473480186</v>
      </c>
      <c r="N295" s="171"/>
      <c r="O295" s="220">
        <f t="shared" si="24"/>
        <v>0</v>
      </c>
      <c r="P295" s="143">
        <v>0</v>
      </c>
      <c r="Q295" s="144">
        <f t="shared" si="26"/>
        <v>0</v>
      </c>
      <c r="R295" s="145">
        <f t="shared" si="27"/>
        <v>0</v>
      </c>
      <c r="S295" s="143"/>
      <c r="T295" s="144"/>
      <c r="U295" s="220">
        <v>0</v>
      </c>
      <c r="V295" s="144"/>
      <c r="W295" s="173"/>
    </row>
    <row r="296" spans="1:23" ht="47.25" hidden="1" x14ac:dyDescent="0.25">
      <c r="A296" s="136">
        <v>288</v>
      </c>
      <c r="B296" s="158" t="s">
        <v>791</v>
      </c>
      <c r="C296" s="158" t="s">
        <v>70</v>
      </c>
      <c r="D296" s="140"/>
      <c r="E296" s="141">
        <v>618.70000000000005</v>
      </c>
      <c r="F296" s="141">
        <v>618.70000000000005</v>
      </c>
      <c r="G296" s="139"/>
      <c r="H296" s="139">
        <v>162</v>
      </c>
      <c r="I296" s="139">
        <v>162</v>
      </c>
      <c r="J296" s="163"/>
      <c r="K296" s="142"/>
      <c r="L296" s="142">
        <v>0.26183934055277192</v>
      </c>
      <c r="M296" s="142">
        <v>0.26183934055277192</v>
      </c>
      <c r="N296" s="171"/>
      <c r="O296" s="220">
        <f t="shared" si="24"/>
        <v>0</v>
      </c>
      <c r="P296" s="143">
        <v>0</v>
      </c>
      <c r="Q296" s="144">
        <f t="shared" si="26"/>
        <v>0</v>
      </c>
      <c r="R296" s="145">
        <f t="shared" si="27"/>
        <v>0</v>
      </c>
      <c r="S296" s="143"/>
      <c r="T296" s="144"/>
      <c r="U296" s="220">
        <v>0</v>
      </c>
      <c r="V296" s="144"/>
      <c r="W296" s="173"/>
    </row>
    <row r="297" spans="1:23" ht="47.25" hidden="1" x14ac:dyDescent="0.25">
      <c r="A297" s="136">
        <v>289</v>
      </c>
      <c r="B297" s="158" t="s">
        <v>792</v>
      </c>
      <c r="C297" s="158" t="s">
        <v>70</v>
      </c>
      <c r="D297" s="140"/>
      <c r="E297" s="141">
        <v>1857.74</v>
      </c>
      <c r="F297" s="141">
        <v>1857.74</v>
      </c>
      <c r="G297" s="139"/>
      <c r="H297" s="139">
        <v>342</v>
      </c>
      <c r="I297" s="139">
        <v>342</v>
      </c>
      <c r="J297" s="163"/>
      <c r="K297" s="142"/>
      <c r="L297" s="142">
        <v>0.18409465264245803</v>
      </c>
      <c r="M297" s="142">
        <v>0.18409465264245803</v>
      </c>
      <c r="N297" s="171"/>
      <c r="O297" s="220">
        <f t="shared" si="24"/>
        <v>0</v>
      </c>
      <c r="P297" s="143">
        <v>0</v>
      </c>
      <c r="Q297" s="144">
        <f t="shared" si="26"/>
        <v>0</v>
      </c>
      <c r="R297" s="145">
        <f t="shared" si="27"/>
        <v>0</v>
      </c>
      <c r="S297" s="143"/>
      <c r="T297" s="144"/>
      <c r="U297" s="220">
        <v>0</v>
      </c>
      <c r="V297" s="144"/>
      <c r="W297" s="173"/>
    </row>
    <row r="298" spans="1:23" ht="47.25" x14ac:dyDescent="0.25">
      <c r="A298" s="136">
        <v>290</v>
      </c>
      <c r="B298" s="158" t="s">
        <v>793</v>
      </c>
      <c r="C298" s="158" t="s">
        <v>70</v>
      </c>
      <c r="D298" s="140">
        <v>481.2</v>
      </c>
      <c r="E298" s="141">
        <v>481.22</v>
      </c>
      <c r="F298" s="141">
        <v>481.22</v>
      </c>
      <c r="G298" s="139">
        <v>222</v>
      </c>
      <c r="H298" s="139">
        <v>3845</v>
      </c>
      <c r="I298" s="139">
        <v>2994</v>
      </c>
      <c r="J298" s="163"/>
      <c r="K298" s="142">
        <v>0.46134663341645887</v>
      </c>
      <c r="L298" s="142">
        <v>7.9901084742945008</v>
      </c>
      <c r="M298" s="142">
        <v>6.2216865466938192</v>
      </c>
      <c r="N298" s="171"/>
      <c r="O298" s="220">
        <f t="shared" si="24"/>
        <v>800</v>
      </c>
      <c r="P298" s="196">
        <v>11.3</v>
      </c>
      <c r="Q298" s="144">
        <f t="shared" si="26"/>
        <v>338</v>
      </c>
      <c r="R298" s="145">
        <f t="shared" si="27"/>
        <v>338.32200000000006</v>
      </c>
      <c r="S298" s="143"/>
      <c r="T298" s="144">
        <v>462</v>
      </c>
      <c r="U298" s="220">
        <v>2000</v>
      </c>
      <c r="V298" s="144">
        <v>1000</v>
      </c>
      <c r="W298" s="173">
        <v>1000</v>
      </c>
    </row>
    <row r="299" spans="1:23" ht="31.5" x14ac:dyDescent="0.25">
      <c r="A299" s="136">
        <v>291</v>
      </c>
      <c r="B299" s="158" t="s">
        <v>794</v>
      </c>
      <c r="C299" s="158" t="s">
        <v>70</v>
      </c>
      <c r="D299" s="140">
        <v>290.10000000000002</v>
      </c>
      <c r="E299" s="141">
        <v>290.11</v>
      </c>
      <c r="F299" s="141">
        <v>290.11</v>
      </c>
      <c r="G299" s="139">
        <v>354</v>
      </c>
      <c r="H299" s="139">
        <v>1455</v>
      </c>
      <c r="I299" s="139">
        <v>1531</v>
      </c>
      <c r="J299" s="163"/>
      <c r="K299" s="142">
        <v>1.2202688728024818</v>
      </c>
      <c r="L299" s="142">
        <v>5.0153390093412842</v>
      </c>
      <c r="M299" s="142">
        <v>5.277308607080073</v>
      </c>
      <c r="N299" s="171"/>
      <c r="O299" s="220">
        <f t="shared" si="24"/>
        <v>200</v>
      </c>
      <c r="P299" s="143">
        <v>13.1</v>
      </c>
      <c r="Q299" s="144">
        <f t="shared" si="26"/>
        <v>200</v>
      </c>
      <c r="R299" s="145">
        <f t="shared" si="27"/>
        <v>200.56099999999998</v>
      </c>
      <c r="S299" s="143"/>
      <c r="T299" s="144"/>
      <c r="U299" s="220">
        <v>200</v>
      </c>
      <c r="V299" s="144">
        <v>200</v>
      </c>
      <c r="W299" s="173">
        <v>200</v>
      </c>
    </row>
    <row r="300" spans="1:23" hidden="1" x14ac:dyDescent="0.25">
      <c r="A300" s="136">
        <v>292</v>
      </c>
      <c r="B300" s="158" t="s">
        <v>795</v>
      </c>
      <c r="C300" s="158" t="s">
        <v>70</v>
      </c>
      <c r="D300" s="140"/>
      <c r="E300" s="141">
        <v>1259.46</v>
      </c>
      <c r="F300" s="141">
        <v>1259.46</v>
      </c>
      <c r="G300" s="139"/>
      <c r="H300" s="139">
        <v>908</v>
      </c>
      <c r="I300" s="139">
        <v>908</v>
      </c>
      <c r="J300" s="163"/>
      <c r="K300" s="142" t="e">
        <v>#DIV/0!</v>
      </c>
      <c r="L300" s="142">
        <v>0.72094389659060232</v>
      </c>
      <c r="M300" s="142">
        <v>0.72094389659060232</v>
      </c>
      <c r="N300" s="171"/>
      <c r="O300" s="220">
        <f t="shared" si="24"/>
        <v>0</v>
      </c>
      <c r="P300" s="143">
        <v>0</v>
      </c>
      <c r="Q300" s="144">
        <f t="shared" si="26"/>
        <v>0</v>
      </c>
      <c r="R300" s="145">
        <f t="shared" si="27"/>
        <v>0</v>
      </c>
      <c r="S300" s="143"/>
      <c r="T300" s="144"/>
      <c r="U300" s="220">
        <v>0</v>
      </c>
      <c r="V300" s="144"/>
      <c r="W300" s="173"/>
    </row>
    <row r="301" spans="1:23" ht="31.5" hidden="1" x14ac:dyDescent="0.25">
      <c r="A301" s="136">
        <v>293</v>
      </c>
      <c r="B301" s="158" t="s">
        <v>796</v>
      </c>
      <c r="C301" s="158" t="s">
        <v>70</v>
      </c>
      <c r="D301" s="140"/>
      <c r="E301" s="141">
        <v>116.62</v>
      </c>
      <c r="F301" s="141">
        <v>116.62</v>
      </c>
      <c r="G301" s="139"/>
      <c r="H301" s="139">
        <v>86</v>
      </c>
      <c r="I301" s="139">
        <v>86</v>
      </c>
      <c r="J301" s="163"/>
      <c r="K301" s="142" t="e">
        <v>#DIV/0!</v>
      </c>
      <c r="L301" s="142">
        <v>0.73743783227576742</v>
      </c>
      <c r="M301" s="142">
        <v>0.73743783227576742</v>
      </c>
      <c r="N301" s="171"/>
      <c r="O301" s="220">
        <f t="shared" si="24"/>
        <v>0</v>
      </c>
      <c r="P301" s="143">
        <v>0</v>
      </c>
      <c r="Q301" s="144">
        <f t="shared" si="26"/>
        <v>0</v>
      </c>
      <c r="R301" s="145">
        <f t="shared" si="27"/>
        <v>0</v>
      </c>
      <c r="S301" s="143"/>
      <c r="T301" s="144"/>
      <c r="U301" s="220">
        <v>0</v>
      </c>
      <c r="V301" s="144"/>
      <c r="W301" s="173"/>
    </row>
    <row r="302" spans="1:23" ht="47.25" x14ac:dyDescent="0.25">
      <c r="A302" s="136">
        <v>294</v>
      </c>
      <c r="B302" s="158" t="s">
        <v>797</v>
      </c>
      <c r="C302" s="158" t="s">
        <v>70</v>
      </c>
      <c r="D302" s="140">
        <v>256.7</v>
      </c>
      <c r="E302" s="141">
        <v>256.74</v>
      </c>
      <c r="F302" s="141">
        <v>256.74</v>
      </c>
      <c r="G302" s="139">
        <v>161</v>
      </c>
      <c r="H302" s="139">
        <v>1014</v>
      </c>
      <c r="I302" s="139">
        <v>431</v>
      </c>
      <c r="J302" s="163"/>
      <c r="K302" s="142">
        <v>0.62719127386053763</v>
      </c>
      <c r="L302" s="142">
        <v>3.9495209161018927</v>
      </c>
      <c r="M302" s="142">
        <v>1.6787411388953806</v>
      </c>
      <c r="N302" s="171"/>
      <c r="O302" s="220">
        <f t="shared" si="24"/>
        <v>10</v>
      </c>
      <c r="P302" s="143">
        <v>2.5</v>
      </c>
      <c r="Q302" s="144">
        <f t="shared" si="26"/>
        <v>10</v>
      </c>
      <c r="R302" s="145">
        <f t="shared" si="27"/>
        <v>10.775</v>
      </c>
      <c r="S302" s="143"/>
      <c r="T302" s="144"/>
      <c r="U302" s="220">
        <v>10</v>
      </c>
      <c r="V302" s="144">
        <v>28</v>
      </c>
      <c r="W302" s="173">
        <v>28</v>
      </c>
    </row>
    <row r="303" spans="1:23" ht="31.5" x14ac:dyDescent="0.25">
      <c r="A303" s="136">
        <v>295</v>
      </c>
      <c r="B303" s="158" t="s">
        <v>798</v>
      </c>
      <c r="C303" s="158" t="s">
        <v>70</v>
      </c>
      <c r="D303" s="140">
        <v>33.4</v>
      </c>
      <c r="E303" s="141">
        <v>33.39</v>
      </c>
      <c r="F303" s="141">
        <v>33.39</v>
      </c>
      <c r="G303" s="139">
        <v>29</v>
      </c>
      <c r="H303" s="139">
        <v>166</v>
      </c>
      <c r="I303" s="139">
        <v>68</v>
      </c>
      <c r="J303" s="163"/>
      <c r="K303" s="142">
        <v>0.86826347305389229</v>
      </c>
      <c r="L303" s="142">
        <v>4.9715483677747825</v>
      </c>
      <c r="M303" s="142">
        <v>2.0365378855944893</v>
      </c>
      <c r="N303" s="171"/>
      <c r="O303" s="220">
        <f t="shared" si="24"/>
        <v>10</v>
      </c>
      <c r="P303" s="143">
        <v>16</v>
      </c>
      <c r="Q303" s="144">
        <f t="shared" si="26"/>
        <v>10</v>
      </c>
      <c r="R303" s="145">
        <f t="shared" si="27"/>
        <v>10.88</v>
      </c>
      <c r="S303" s="143"/>
      <c r="T303" s="144"/>
      <c r="U303" s="220">
        <v>10</v>
      </c>
      <c r="V303" s="144">
        <v>28</v>
      </c>
      <c r="W303" s="173">
        <v>28</v>
      </c>
    </row>
    <row r="304" spans="1:23" hidden="1" x14ac:dyDescent="0.25">
      <c r="A304" s="136">
        <v>296</v>
      </c>
      <c r="B304" s="158" t="s">
        <v>799</v>
      </c>
      <c r="C304" s="158" t="s">
        <v>70</v>
      </c>
      <c r="D304" s="140"/>
      <c r="E304" s="141">
        <v>0</v>
      </c>
      <c r="F304" s="141">
        <v>0</v>
      </c>
      <c r="G304" s="139"/>
      <c r="H304" s="139">
        <v>0</v>
      </c>
      <c r="I304" s="139">
        <v>0</v>
      </c>
      <c r="J304" s="163"/>
      <c r="K304" s="142"/>
      <c r="L304" s="142"/>
      <c r="M304" s="142">
        <v>0</v>
      </c>
      <c r="N304" s="171"/>
      <c r="O304" s="220">
        <f t="shared" si="24"/>
        <v>0</v>
      </c>
      <c r="P304" s="143">
        <f t="shared" si="25"/>
        <v>0</v>
      </c>
      <c r="Q304" s="144">
        <f t="shared" si="26"/>
        <v>0</v>
      </c>
      <c r="R304" s="145">
        <f t="shared" si="27"/>
        <v>0</v>
      </c>
      <c r="S304" s="143"/>
      <c r="T304" s="144"/>
      <c r="U304" s="220">
        <v>0</v>
      </c>
      <c r="V304" s="144"/>
      <c r="W304" s="173"/>
    </row>
    <row r="305" spans="1:23" hidden="1" x14ac:dyDescent="0.25">
      <c r="A305" s="136">
        <v>297</v>
      </c>
      <c r="B305" s="158" t="s">
        <v>444</v>
      </c>
      <c r="C305" s="158" t="s">
        <v>70</v>
      </c>
      <c r="D305" s="140"/>
      <c r="E305" s="141"/>
      <c r="F305" s="141"/>
      <c r="G305" s="139"/>
      <c r="H305" s="139"/>
      <c r="I305" s="139"/>
      <c r="J305" s="163"/>
      <c r="K305" s="142"/>
      <c r="L305" s="142"/>
      <c r="M305" s="142"/>
      <c r="N305" s="171"/>
      <c r="O305" s="220">
        <f t="shared" si="24"/>
        <v>0</v>
      </c>
      <c r="P305" s="143">
        <f t="shared" si="25"/>
        <v>0</v>
      </c>
      <c r="Q305" s="144">
        <f t="shared" si="26"/>
        <v>0</v>
      </c>
      <c r="R305" s="145">
        <f t="shared" si="27"/>
        <v>0</v>
      </c>
      <c r="S305" s="143"/>
      <c r="T305" s="144"/>
      <c r="U305" s="220"/>
      <c r="V305" s="144"/>
      <c r="W305" s="173"/>
    </row>
    <row r="306" spans="1:23" ht="47.25" x14ac:dyDescent="0.25">
      <c r="A306" s="136"/>
      <c r="B306" s="158" t="s">
        <v>2</v>
      </c>
      <c r="C306" s="158" t="s">
        <v>438</v>
      </c>
      <c r="D306" s="140">
        <v>74247</v>
      </c>
      <c r="E306" s="140">
        <v>74247</v>
      </c>
      <c r="F306" s="140">
        <v>74247</v>
      </c>
      <c r="G306" s="139">
        <v>0</v>
      </c>
      <c r="H306" s="139">
        <v>0</v>
      </c>
      <c r="I306" s="139">
        <v>0</v>
      </c>
      <c r="J306" s="163"/>
      <c r="K306" s="142"/>
      <c r="L306" s="142"/>
      <c r="M306" s="142"/>
      <c r="N306" s="171"/>
      <c r="O306" s="220">
        <f t="shared" si="24"/>
        <v>5542</v>
      </c>
      <c r="P306" s="143">
        <f t="shared" si="25"/>
        <v>0</v>
      </c>
      <c r="Q306" s="144">
        <f t="shared" si="26"/>
        <v>0</v>
      </c>
      <c r="R306" s="145">
        <f t="shared" si="27"/>
        <v>0</v>
      </c>
      <c r="S306" s="143">
        <f t="shared" ref="S306:S330" si="28">IF(J306&lt;33,0,18)</f>
        <v>0</v>
      </c>
      <c r="T306" s="144">
        <v>5542</v>
      </c>
      <c r="U306" s="220">
        <v>5542</v>
      </c>
      <c r="V306" s="144">
        <v>2000</v>
      </c>
      <c r="W306" s="173">
        <v>638</v>
      </c>
    </row>
    <row r="307" spans="1:23" ht="47.25" x14ac:dyDescent="0.25">
      <c r="A307" s="136"/>
      <c r="B307" s="158" t="s">
        <v>723</v>
      </c>
      <c r="C307" s="158" t="s">
        <v>438</v>
      </c>
      <c r="D307" s="141">
        <v>16.899999999999999</v>
      </c>
      <c r="E307" s="141">
        <v>16.899999999999999</v>
      </c>
      <c r="F307" s="141">
        <v>16.899999999999999</v>
      </c>
      <c r="G307" s="139">
        <v>0</v>
      </c>
      <c r="H307" s="139">
        <v>0</v>
      </c>
      <c r="I307" s="139">
        <v>0</v>
      </c>
      <c r="J307" s="163"/>
      <c r="K307" s="142"/>
      <c r="L307" s="142"/>
      <c r="M307" s="142"/>
      <c r="N307" s="171"/>
      <c r="O307" s="220">
        <f t="shared" si="24"/>
        <v>500</v>
      </c>
      <c r="P307" s="143">
        <f t="shared" si="25"/>
        <v>0</v>
      </c>
      <c r="Q307" s="144">
        <f t="shared" si="26"/>
        <v>0</v>
      </c>
      <c r="R307" s="145">
        <f t="shared" si="27"/>
        <v>0</v>
      </c>
      <c r="S307" s="143">
        <f t="shared" si="28"/>
        <v>0</v>
      </c>
      <c r="T307" s="144">
        <v>500</v>
      </c>
      <c r="U307" s="220">
        <v>500</v>
      </c>
      <c r="V307" s="144">
        <v>500</v>
      </c>
      <c r="W307" s="173">
        <v>500</v>
      </c>
    </row>
    <row r="308" spans="1:23" ht="47.25" x14ac:dyDescent="0.25">
      <c r="A308" s="136"/>
      <c r="B308" s="158" t="s">
        <v>724</v>
      </c>
      <c r="C308" s="158" t="s">
        <v>438</v>
      </c>
      <c r="D308" s="141">
        <v>46.5</v>
      </c>
      <c r="E308" s="141">
        <v>46.5</v>
      </c>
      <c r="F308" s="141">
        <v>46.5</v>
      </c>
      <c r="G308" s="139">
        <v>0</v>
      </c>
      <c r="H308" s="139">
        <v>0</v>
      </c>
      <c r="I308" s="139">
        <v>0</v>
      </c>
      <c r="J308" s="163"/>
      <c r="K308" s="142"/>
      <c r="L308" s="142"/>
      <c r="M308" s="142"/>
      <c r="N308" s="171"/>
      <c r="O308" s="220">
        <f t="shared" si="24"/>
        <v>200</v>
      </c>
      <c r="P308" s="143">
        <f t="shared" si="25"/>
        <v>0</v>
      </c>
      <c r="Q308" s="144">
        <f t="shared" si="26"/>
        <v>0</v>
      </c>
      <c r="R308" s="145">
        <f t="shared" si="27"/>
        <v>0</v>
      </c>
      <c r="S308" s="143">
        <f t="shared" si="28"/>
        <v>0</v>
      </c>
      <c r="T308" s="144">
        <v>200</v>
      </c>
      <c r="U308" s="220">
        <v>300</v>
      </c>
      <c r="V308" s="144">
        <v>10</v>
      </c>
      <c r="W308" s="173">
        <v>10</v>
      </c>
    </row>
    <row r="309" spans="1:23" ht="47.25" x14ac:dyDescent="0.25">
      <c r="A309" s="136">
        <v>301</v>
      </c>
      <c r="B309" s="158" t="s">
        <v>725</v>
      </c>
      <c r="C309" s="158" t="s">
        <v>438</v>
      </c>
      <c r="D309" s="141">
        <v>46</v>
      </c>
      <c r="E309" s="141">
        <v>46</v>
      </c>
      <c r="F309" s="141">
        <v>46</v>
      </c>
      <c r="G309" s="139">
        <v>0</v>
      </c>
      <c r="H309" s="139">
        <v>0</v>
      </c>
      <c r="I309" s="139">
        <v>0</v>
      </c>
      <c r="J309" s="163"/>
      <c r="K309" s="142"/>
      <c r="L309" s="142"/>
      <c r="M309" s="142"/>
      <c r="N309" s="171"/>
      <c r="O309" s="220">
        <f t="shared" si="24"/>
        <v>250</v>
      </c>
      <c r="P309" s="143">
        <f t="shared" si="25"/>
        <v>0</v>
      </c>
      <c r="Q309" s="144">
        <f t="shared" si="26"/>
        <v>0</v>
      </c>
      <c r="R309" s="145">
        <f t="shared" si="27"/>
        <v>0</v>
      </c>
      <c r="S309" s="143">
        <f t="shared" si="28"/>
        <v>0</v>
      </c>
      <c r="T309" s="144">
        <v>250</v>
      </c>
      <c r="U309" s="220">
        <v>250</v>
      </c>
      <c r="V309" s="144">
        <v>300</v>
      </c>
      <c r="W309" s="173">
        <v>200</v>
      </c>
    </row>
    <row r="310" spans="1:23" ht="47.25" x14ac:dyDescent="0.25">
      <c r="A310" s="136">
        <v>302</v>
      </c>
      <c r="B310" s="158" t="s">
        <v>726</v>
      </c>
      <c r="C310" s="158" t="s">
        <v>438</v>
      </c>
      <c r="D310" s="141">
        <v>12.5</v>
      </c>
      <c r="E310" s="141">
        <v>12.5</v>
      </c>
      <c r="F310" s="141">
        <v>12.5</v>
      </c>
      <c r="G310" s="139">
        <v>0</v>
      </c>
      <c r="H310" s="139">
        <v>0</v>
      </c>
      <c r="I310" s="139">
        <v>0</v>
      </c>
      <c r="J310" s="163"/>
      <c r="K310" s="142"/>
      <c r="L310" s="142"/>
      <c r="M310" s="142">
        <v>0</v>
      </c>
      <c r="N310" s="171"/>
      <c r="O310" s="220">
        <f t="shared" si="24"/>
        <v>100</v>
      </c>
      <c r="P310" s="143">
        <f t="shared" si="25"/>
        <v>0</v>
      </c>
      <c r="Q310" s="144">
        <f t="shared" si="26"/>
        <v>0</v>
      </c>
      <c r="R310" s="145">
        <f t="shared" si="27"/>
        <v>0</v>
      </c>
      <c r="S310" s="143">
        <f t="shared" si="28"/>
        <v>0</v>
      </c>
      <c r="T310" s="144">
        <v>100</v>
      </c>
      <c r="U310" s="220">
        <v>500</v>
      </c>
      <c r="V310" s="144">
        <v>150</v>
      </c>
      <c r="W310" s="173">
        <v>150</v>
      </c>
    </row>
    <row r="311" spans="1:23" ht="47.25" x14ac:dyDescent="0.25">
      <c r="A311" s="136">
        <v>303</v>
      </c>
      <c r="B311" s="158" t="s">
        <v>727</v>
      </c>
      <c r="C311" s="158" t="s">
        <v>438</v>
      </c>
      <c r="D311" s="141">
        <v>20.795999999999999</v>
      </c>
      <c r="E311" s="141">
        <v>20.795999999999999</v>
      </c>
      <c r="F311" s="141">
        <v>20.795999999999999</v>
      </c>
      <c r="G311" s="139">
        <v>0</v>
      </c>
      <c r="H311" s="139">
        <v>0</v>
      </c>
      <c r="I311" s="139">
        <v>0</v>
      </c>
      <c r="J311" s="163"/>
      <c r="K311" s="142"/>
      <c r="L311" s="142"/>
      <c r="M311" s="142">
        <v>0</v>
      </c>
      <c r="N311" s="171"/>
      <c r="O311" s="220">
        <f t="shared" si="24"/>
        <v>500</v>
      </c>
      <c r="P311" s="143">
        <f t="shared" si="25"/>
        <v>0</v>
      </c>
      <c r="Q311" s="144">
        <f t="shared" si="26"/>
        <v>0</v>
      </c>
      <c r="R311" s="145">
        <f t="shared" si="27"/>
        <v>0</v>
      </c>
      <c r="S311" s="143">
        <f t="shared" si="28"/>
        <v>0</v>
      </c>
      <c r="T311" s="144">
        <v>500</v>
      </c>
      <c r="U311" s="220">
        <v>500</v>
      </c>
      <c r="V311" s="144">
        <v>500</v>
      </c>
      <c r="W311" s="173">
        <v>500</v>
      </c>
    </row>
    <row r="312" spans="1:23" ht="47.25" x14ac:dyDescent="0.25">
      <c r="A312" s="136">
        <v>304</v>
      </c>
      <c r="B312" s="158" t="s">
        <v>728</v>
      </c>
      <c r="C312" s="158" t="s">
        <v>438</v>
      </c>
      <c r="D312" s="141">
        <v>10.99</v>
      </c>
      <c r="E312" s="141">
        <v>10.99</v>
      </c>
      <c r="F312" s="141">
        <v>10.99</v>
      </c>
      <c r="G312" s="139">
        <v>0</v>
      </c>
      <c r="H312" s="139">
        <v>0</v>
      </c>
      <c r="I312" s="139">
        <v>0</v>
      </c>
      <c r="J312" s="163"/>
      <c r="K312" s="142"/>
      <c r="L312" s="142"/>
      <c r="M312" s="142">
        <v>0</v>
      </c>
      <c r="N312" s="171"/>
      <c r="O312" s="220">
        <f t="shared" si="24"/>
        <v>1000</v>
      </c>
      <c r="P312" s="143">
        <f t="shared" si="25"/>
        <v>0</v>
      </c>
      <c r="Q312" s="144">
        <f t="shared" si="26"/>
        <v>0</v>
      </c>
      <c r="R312" s="145">
        <f t="shared" si="27"/>
        <v>0</v>
      </c>
      <c r="S312" s="143">
        <f t="shared" si="28"/>
        <v>0</v>
      </c>
      <c r="T312" s="144">
        <v>1000</v>
      </c>
      <c r="U312" s="220">
        <v>1000</v>
      </c>
      <c r="V312" s="144">
        <v>800</v>
      </c>
      <c r="W312" s="173">
        <v>800</v>
      </c>
    </row>
    <row r="313" spans="1:23" ht="47.25" hidden="1" x14ac:dyDescent="0.25">
      <c r="A313" s="136">
        <v>305</v>
      </c>
      <c r="B313" s="158" t="s">
        <v>729</v>
      </c>
      <c r="C313" s="158" t="s">
        <v>438</v>
      </c>
      <c r="D313" s="141">
        <v>32.835000000000001</v>
      </c>
      <c r="E313" s="141">
        <v>32.835000000000001</v>
      </c>
      <c r="F313" s="141">
        <v>32.835000000000001</v>
      </c>
      <c r="G313" s="139">
        <v>0</v>
      </c>
      <c r="H313" s="139">
        <v>0</v>
      </c>
      <c r="I313" s="139">
        <v>0</v>
      </c>
      <c r="J313" s="163"/>
      <c r="K313" s="142"/>
      <c r="L313" s="142"/>
      <c r="M313" s="142">
        <v>0</v>
      </c>
      <c r="N313" s="171"/>
      <c r="O313" s="220">
        <f t="shared" si="24"/>
        <v>0</v>
      </c>
      <c r="P313" s="143">
        <f t="shared" si="25"/>
        <v>0</v>
      </c>
      <c r="Q313" s="144">
        <f t="shared" si="26"/>
        <v>0</v>
      </c>
      <c r="R313" s="145">
        <f t="shared" si="27"/>
        <v>0</v>
      </c>
      <c r="S313" s="143">
        <f t="shared" si="28"/>
        <v>0</v>
      </c>
      <c r="T313" s="144">
        <f t="shared" ref="T313:T326" si="29">ROUNDDOWN(N313*S313/100,0)</f>
        <v>0</v>
      </c>
      <c r="U313" s="220">
        <v>0</v>
      </c>
      <c r="V313" s="144"/>
      <c r="W313" s="173"/>
    </row>
    <row r="314" spans="1:23" ht="47.25" hidden="1" x14ac:dyDescent="0.25">
      <c r="A314" s="136">
        <v>306</v>
      </c>
      <c r="B314" s="158" t="s">
        <v>730</v>
      </c>
      <c r="C314" s="158" t="s">
        <v>438</v>
      </c>
      <c r="D314" s="141">
        <v>1.52</v>
      </c>
      <c r="E314" s="141">
        <v>1.52</v>
      </c>
      <c r="F314" s="141">
        <v>1.52</v>
      </c>
      <c r="G314" s="139">
        <v>0</v>
      </c>
      <c r="H314" s="139">
        <v>0</v>
      </c>
      <c r="I314" s="139">
        <v>0</v>
      </c>
      <c r="J314" s="163"/>
      <c r="K314" s="142"/>
      <c r="L314" s="142"/>
      <c r="M314" s="142">
        <v>0</v>
      </c>
      <c r="N314" s="171"/>
      <c r="O314" s="220">
        <f t="shared" si="24"/>
        <v>0</v>
      </c>
      <c r="P314" s="143">
        <f t="shared" si="25"/>
        <v>0</v>
      </c>
      <c r="Q314" s="144">
        <f t="shared" si="26"/>
        <v>0</v>
      </c>
      <c r="R314" s="145">
        <f t="shared" si="27"/>
        <v>0</v>
      </c>
      <c r="S314" s="143">
        <f t="shared" si="28"/>
        <v>0</v>
      </c>
      <c r="T314" s="144">
        <f t="shared" si="29"/>
        <v>0</v>
      </c>
      <c r="U314" s="220">
        <v>0</v>
      </c>
      <c r="V314" s="144">
        <v>120</v>
      </c>
      <c r="W314" s="173">
        <v>120</v>
      </c>
    </row>
    <row r="315" spans="1:23" ht="47.25" x14ac:dyDescent="0.25">
      <c r="A315" s="136">
        <v>307</v>
      </c>
      <c r="B315" s="158" t="s">
        <v>731</v>
      </c>
      <c r="C315" s="158" t="s">
        <v>438</v>
      </c>
      <c r="D315" s="141">
        <v>1.6719999999999999</v>
      </c>
      <c r="E315" s="141">
        <v>1.6719999999999999</v>
      </c>
      <c r="F315" s="141">
        <v>1.6719999999999999</v>
      </c>
      <c r="G315" s="139">
        <v>0</v>
      </c>
      <c r="H315" s="139">
        <v>0</v>
      </c>
      <c r="I315" s="139">
        <v>0</v>
      </c>
      <c r="J315" s="163"/>
      <c r="K315" s="142"/>
      <c r="L315" s="142"/>
      <c r="M315" s="142">
        <v>0</v>
      </c>
      <c r="N315" s="171"/>
      <c r="O315" s="220">
        <f t="shared" si="24"/>
        <v>1000</v>
      </c>
      <c r="P315" s="143">
        <f t="shared" si="25"/>
        <v>0</v>
      </c>
      <c r="Q315" s="144">
        <f t="shared" si="26"/>
        <v>0</v>
      </c>
      <c r="R315" s="145">
        <f t="shared" si="27"/>
        <v>0</v>
      </c>
      <c r="S315" s="143">
        <f t="shared" si="28"/>
        <v>0</v>
      </c>
      <c r="T315" s="144">
        <v>1000</v>
      </c>
      <c r="U315" s="220">
        <v>2000</v>
      </c>
      <c r="V315" s="144">
        <v>1000</v>
      </c>
      <c r="W315" s="173">
        <v>1000</v>
      </c>
    </row>
    <row r="316" spans="1:23" ht="47.25" x14ac:dyDescent="0.25">
      <c r="A316" s="136">
        <v>308</v>
      </c>
      <c r="B316" s="158" t="s">
        <v>732</v>
      </c>
      <c r="C316" s="158" t="s">
        <v>438</v>
      </c>
      <c r="D316" s="141">
        <v>15.59</v>
      </c>
      <c r="E316" s="141">
        <v>15.59</v>
      </c>
      <c r="F316" s="141">
        <v>15.59</v>
      </c>
      <c r="G316" s="139">
        <v>0</v>
      </c>
      <c r="H316" s="139">
        <v>0</v>
      </c>
      <c r="I316" s="139">
        <v>0</v>
      </c>
      <c r="J316" s="163"/>
      <c r="K316" s="142"/>
      <c r="L316" s="142"/>
      <c r="M316" s="142">
        <v>0</v>
      </c>
      <c r="N316" s="171"/>
      <c r="O316" s="220">
        <f t="shared" si="24"/>
        <v>100</v>
      </c>
      <c r="P316" s="143">
        <f t="shared" si="25"/>
        <v>0</v>
      </c>
      <c r="Q316" s="144">
        <f t="shared" si="26"/>
        <v>0</v>
      </c>
      <c r="R316" s="145">
        <f t="shared" si="27"/>
        <v>0</v>
      </c>
      <c r="S316" s="143">
        <f t="shared" si="28"/>
        <v>0</v>
      </c>
      <c r="T316" s="144">
        <v>100</v>
      </c>
      <c r="U316" s="220">
        <v>250</v>
      </c>
      <c r="V316" s="144">
        <v>20</v>
      </c>
      <c r="W316" s="173">
        <v>0</v>
      </c>
    </row>
    <row r="317" spans="1:23" ht="47.25" x14ac:dyDescent="0.25">
      <c r="A317" s="136">
        <v>309</v>
      </c>
      <c r="B317" s="158" t="s">
        <v>733</v>
      </c>
      <c r="C317" s="158" t="s">
        <v>438</v>
      </c>
      <c r="D317" s="141">
        <v>2.4</v>
      </c>
      <c r="E317" s="141">
        <v>2.4</v>
      </c>
      <c r="F317" s="141">
        <v>2.4</v>
      </c>
      <c r="G317" s="139">
        <v>0</v>
      </c>
      <c r="H317" s="139">
        <v>0</v>
      </c>
      <c r="I317" s="139">
        <v>0</v>
      </c>
      <c r="J317" s="163"/>
      <c r="K317" s="142"/>
      <c r="L317" s="142"/>
      <c r="M317" s="142">
        <v>0</v>
      </c>
      <c r="N317" s="171"/>
      <c r="O317" s="220">
        <f t="shared" si="24"/>
        <v>200</v>
      </c>
      <c r="P317" s="143">
        <f t="shared" si="25"/>
        <v>0</v>
      </c>
      <c r="Q317" s="144">
        <f t="shared" si="26"/>
        <v>0</v>
      </c>
      <c r="R317" s="145">
        <f t="shared" si="27"/>
        <v>0</v>
      </c>
      <c r="S317" s="143">
        <f t="shared" si="28"/>
        <v>0</v>
      </c>
      <c r="T317" s="144">
        <v>200</v>
      </c>
      <c r="U317" s="220">
        <v>800</v>
      </c>
      <c r="V317" s="144">
        <v>500</v>
      </c>
      <c r="W317" s="173">
        <v>200</v>
      </c>
    </row>
    <row r="318" spans="1:23" ht="47.25" x14ac:dyDescent="0.25">
      <c r="A318" s="136">
        <v>310</v>
      </c>
      <c r="B318" s="158" t="s">
        <v>734</v>
      </c>
      <c r="C318" s="158" t="s">
        <v>438</v>
      </c>
      <c r="D318" s="141">
        <v>9.4</v>
      </c>
      <c r="E318" s="141">
        <v>9.4</v>
      </c>
      <c r="F318" s="141">
        <v>9.4</v>
      </c>
      <c r="G318" s="139">
        <v>0</v>
      </c>
      <c r="H318" s="139">
        <v>0</v>
      </c>
      <c r="I318" s="139">
        <v>0</v>
      </c>
      <c r="J318" s="163"/>
      <c r="K318" s="142"/>
      <c r="L318" s="142"/>
      <c r="M318" s="142">
        <v>0</v>
      </c>
      <c r="N318" s="171"/>
      <c r="O318" s="220">
        <f t="shared" si="24"/>
        <v>100</v>
      </c>
      <c r="P318" s="143">
        <f t="shared" si="25"/>
        <v>0</v>
      </c>
      <c r="Q318" s="144">
        <f t="shared" si="26"/>
        <v>0</v>
      </c>
      <c r="R318" s="145">
        <f t="shared" si="27"/>
        <v>0</v>
      </c>
      <c r="S318" s="143">
        <f t="shared" si="28"/>
        <v>0</v>
      </c>
      <c r="T318" s="144">
        <v>100</v>
      </c>
      <c r="U318" s="220">
        <v>100</v>
      </c>
      <c r="V318" s="144">
        <v>100</v>
      </c>
      <c r="W318" s="173">
        <v>100</v>
      </c>
    </row>
    <row r="319" spans="1:23" ht="47.25" x14ac:dyDescent="0.25">
      <c r="A319" s="136">
        <v>311</v>
      </c>
      <c r="B319" s="158" t="s">
        <v>735</v>
      </c>
      <c r="C319" s="158" t="s">
        <v>438</v>
      </c>
      <c r="D319" s="141">
        <v>36</v>
      </c>
      <c r="E319" s="141">
        <v>36</v>
      </c>
      <c r="F319" s="141">
        <v>36</v>
      </c>
      <c r="G319" s="139">
        <v>0</v>
      </c>
      <c r="H319" s="139">
        <v>0</v>
      </c>
      <c r="I319" s="139">
        <v>0</v>
      </c>
      <c r="J319" s="163"/>
      <c r="K319" s="142"/>
      <c r="L319" s="142"/>
      <c r="M319" s="142">
        <v>0</v>
      </c>
      <c r="N319" s="171"/>
      <c r="O319" s="220">
        <f t="shared" si="24"/>
        <v>50</v>
      </c>
      <c r="P319" s="143">
        <f t="shared" si="25"/>
        <v>0</v>
      </c>
      <c r="Q319" s="144">
        <f t="shared" si="26"/>
        <v>0</v>
      </c>
      <c r="R319" s="145">
        <f t="shared" si="27"/>
        <v>0</v>
      </c>
      <c r="S319" s="143">
        <f t="shared" si="28"/>
        <v>0</v>
      </c>
      <c r="T319" s="144">
        <v>50</v>
      </c>
      <c r="U319" s="220">
        <v>100</v>
      </c>
      <c r="V319" s="144">
        <v>0</v>
      </c>
      <c r="W319" s="173">
        <v>0</v>
      </c>
    </row>
    <row r="320" spans="1:23" ht="47.25" x14ac:dyDescent="0.25">
      <c r="A320" s="136">
        <v>312</v>
      </c>
      <c r="B320" s="158" t="s">
        <v>736</v>
      </c>
      <c r="C320" s="158" t="s">
        <v>438</v>
      </c>
      <c r="D320" s="141">
        <v>16</v>
      </c>
      <c r="E320" s="141">
        <v>16</v>
      </c>
      <c r="F320" s="141">
        <v>16</v>
      </c>
      <c r="G320" s="139">
        <v>0</v>
      </c>
      <c r="H320" s="139">
        <v>0</v>
      </c>
      <c r="I320" s="139">
        <v>0</v>
      </c>
      <c r="J320" s="163"/>
      <c r="K320" s="142"/>
      <c r="L320" s="142"/>
      <c r="M320" s="142">
        <v>0</v>
      </c>
      <c r="N320" s="171"/>
      <c r="O320" s="220">
        <f t="shared" si="24"/>
        <v>300</v>
      </c>
      <c r="P320" s="143">
        <f t="shared" si="25"/>
        <v>0</v>
      </c>
      <c r="Q320" s="144">
        <f t="shared" si="26"/>
        <v>0</v>
      </c>
      <c r="R320" s="145">
        <f t="shared" si="27"/>
        <v>0</v>
      </c>
      <c r="S320" s="143">
        <f t="shared" si="28"/>
        <v>0</v>
      </c>
      <c r="T320" s="144">
        <v>300</v>
      </c>
      <c r="U320" s="220">
        <v>500</v>
      </c>
      <c r="V320" s="144">
        <v>500</v>
      </c>
      <c r="W320" s="173">
        <v>500</v>
      </c>
    </row>
    <row r="321" spans="1:23" ht="47.25" hidden="1" x14ac:dyDescent="0.25">
      <c r="A321" s="136">
        <v>313</v>
      </c>
      <c r="B321" s="158" t="s">
        <v>737</v>
      </c>
      <c r="C321" s="158" t="s">
        <v>438</v>
      </c>
      <c r="D321" s="141">
        <v>4.0199999999999996</v>
      </c>
      <c r="E321" s="141">
        <v>4.0199999999999996</v>
      </c>
      <c r="F321" s="141">
        <v>4.0199999999999996</v>
      </c>
      <c r="G321" s="139">
        <v>0</v>
      </c>
      <c r="H321" s="139">
        <v>0</v>
      </c>
      <c r="I321" s="139">
        <v>0</v>
      </c>
      <c r="J321" s="163"/>
      <c r="K321" s="142"/>
      <c r="L321" s="142"/>
      <c r="M321" s="142">
        <v>0</v>
      </c>
      <c r="N321" s="171"/>
      <c r="O321" s="220">
        <f t="shared" si="24"/>
        <v>0</v>
      </c>
      <c r="P321" s="143">
        <f t="shared" si="25"/>
        <v>0</v>
      </c>
      <c r="Q321" s="144">
        <f t="shared" si="26"/>
        <v>0</v>
      </c>
      <c r="R321" s="145">
        <f t="shared" si="27"/>
        <v>0</v>
      </c>
      <c r="S321" s="143">
        <f t="shared" si="28"/>
        <v>0</v>
      </c>
      <c r="T321" s="144">
        <f t="shared" si="29"/>
        <v>0</v>
      </c>
      <c r="U321" s="220">
        <v>0</v>
      </c>
      <c r="V321" s="144">
        <v>0</v>
      </c>
      <c r="W321" s="173">
        <v>0</v>
      </c>
    </row>
    <row r="322" spans="1:23" ht="47.25" hidden="1" x14ac:dyDescent="0.25">
      <c r="A322" s="136">
        <v>314</v>
      </c>
      <c r="B322" s="158" t="s">
        <v>738</v>
      </c>
      <c r="C322" s="158" t="s">
        <v>438</v>
      </c>
      <c r="D322" s="141">
        <v>7.0839999999999996</v>
      </c>
      <c r="E322" s="141">
        <v>7.0839999999999996</v>
      </c>
      <c r="F322" s="141">
        <v>7.0839999999999996</v>
      </c>
      <c r="G322" s="139">
        <v>0</v>
      </c>
      <c r="H322" s="139">
        <v>0</v>
      </c>
      <c r="I322" s="139">
        <v>0</v>
      </c>
      <c r="J322" s="163"/>
      <c r="K322" s="142"/>
      <c r="L322" s="142"/>
      <c r="M322" s="142">
        <v>0</v>
      </c>
      <c r="N322" s="171"/>
      <c r="O322" s="220">
        <f t="shared" si="24"/>
        <v>0</v>
      </c>
      <c r="P322" s="143">
        <f t="shared" si="25"/>
        <v>0</v>
      </c>
      <c r="Q322" s="144">
        <f t="shared" si="26"/>
        <v>0</v>
      </c>
      <c r="R322" s="145">
        <f t="shared" si="27"/>
        <v>0</v>
      </c>
      <c r="S322" s="143">
        <f t="shared" si="28"/>
        <v>0</v>
      </c>
      <c r="T322" s="144">
        <f t="shared" si="29"/>
        <v>0</v>
      </c>
      <c r="U322" s="220">
        <v>0</v>
      </c>
      <c r="V322" s="144"/>
      <c r="W322" s="173"/>
    </row>
    <row r="323" spans="1:23" ht="47.25" x14ac:dyDescent="0.25">
      <c r="A323" s="136">
        <v>315</v>
      </c>
      <c r="B323" s="158" t="s">
        <v>739</v>
      </c>
      <c r="C323" s="158" t="s">
        <v>438</v>
      </c>
      <c r="D323" s="141">
        <v>4.5170000000000003</v>
      </c>
      <c r="E323" s="141">
        <v>4.5170000000000003</v>
      </c>
      <c r="F323" s="141">
        <v>4.5170000000000003</v>
      </c>
      <c r="G323" s="139">
        <v>0</v>
      </c>
      <c r="H323" s="139">
        <v>0</v>
      </c>
      <c r="I323" s="139">
        <v>0</v>
      </c>
      <c r="J323" s="163"/>
      <c r="K323" s="142"/>
      <c r="L323" s="142"/>
      <c r="M323" s="142">
        <v>0</v>
      </c>
      <c r="N323" s="171"/>
      <c r="O323" s="220">
        <f t="shared" si="24"/>
        <v>100</v>
      </c>
      <c r="P323" s="143">
        <f t="shared" si="25"/>
        <v>0</v>
      </c>
      <c r="Q323" s="144">
        <f t="shared" si="26"/>
        <v>0</v>
      </c>
      <c r="R323" s="145">
        <f t="shared" si="27"/>
        <v>0</v>
      </c>
      <c r="S323" s="143">
        <f t="shared" si="28"/>
        <v>0</v>
      </c>
      <c r="T323" s="144">
        <v>100</v>
      </c>
      <c r="U323" s="220">
        <v>100</v>
      </c>
      <c r="V323" s="144">
        <v>200</v>
      </c>
      <c r="W323" s="173">
        <v>0</v>
      </c>
    </row>
    <row r="324" spans="1:23" ht="47.25" x14ac:dyDescent="0.25">
      <c r="A324" s="136">
        <v>316</v>
      </c>
      <c r="B324" s="158" t="s">
        <v>740</v>
      </c>
      <c r="C324" s="158" t="s">
        <v>438</v>
      </c>
      <c r="D324" s="141">
        <v>1.278</v>
      </c>
      <c r="E324" s="141">
        <v>1.278</v>
      </c>
      <c r="F324" s="141">
        <v>1.278</v>
      </c>
      <c r="G324" s="139">
        <v>0</v>
      </c>
      <c r="H324" s="139">
        <v>0</v>
      </c>
      <c r="I324" s="139">
        <v>0</v>
      </c>
      <c r="J324" s="163"/>
      <c r="K324" s="142"/>
      <c r="L324" s="142"/>
      <c r="M324" s="142">
        <v>0</v>
      </c>
      <c r="N324" s="171"/>
      <c r="O324" s="220">
        <f t="shared" si="24"/>
        <v>500</v>
      </c>
      <c r="P324" s="143">
        <f t="shared" si="25"/>
        <v>0</v>
      </c>
      <c r="Q324" s="144">
        <f t="shared" si="26"/>
        <v>0</v>
      </c>
      <c r="R324" s="145">
        <f t="shared" si="27"/>
        <v>0</v>
      </c>
      <c r="S324" s="143">
        <f t="shared" si="28"/>
        <v>0</v>
      </c>
      <c r="T324" s="144">
        <v>500</v>
      </c>
      <c r="U324" s="220">
        <v>1000</v>
      </c>
      <c r="V324" s="144">
        <v>500</v>
      </c>
      <c r="W324" s="173">
        <v>500</v>
      </c>
    </row>
    <row r="325" spans="1:23" ht="47.25" hidden="1" x14ac:dyDescent="0.25">
      <c r="A325" s="136">
        <v>317</v>
      </c>
      <c r="B325" s="158" t="s">
        <v>741</v>
      </c>
      <c r="C325" s="158" t="s">
        <v>438</v>
      </c>
      <c r="D325" s="141">
        <v>41.048999999999999</v>
      </c>
      <c r="E325" s="141">
        <v>41.048999999999999</v>
      </c>
      <c r="F325" s="141">
        <v>41.048999999999999</v>
      </c>
      <c r="G325" s="139">
        <v>0</v>
      </c>
      <c r="H325" s="139">
        <v>0</v>
      </c>
      <c r="I325" s="139">
        <v>0</v>
      </c>
      <c r="J325" s="163"/>
      <c r="K325" s="142"/>
      <c r="L325" s="142"/>
      <c r="M325" s="142">
        <v>0</v>
      </c>
      <c r="N325" s="171"/>
      <c r="O325" s="220">
        <f t="shared" si="24"/>
        <v>0</v>
      </c>
      <c r="P325" s="143">
        <f t="shared" si="25"/>
        <v>0</v>
      </c>
      <c r="Q325" s="144">
        <f t="shared" si="26"/>
        <v>0</v>
      </c>
      <c r="R325" s="145">
        <f t="shared" si="27"/>
        <v>0</v>
      </c>
      <c r="S325" s="143">
        <f t="shared" si="28"/>
        <v>0</v>
      </c>
      <c r="T325" s="144">
        <f t="shared" si="29"/>
        <v>0</v>
      </c>
      <c r="U325" s="220">
        <v>0</v>
      </c>
      <c r="V325" s="144"/>
      <c r="W325" s="173"/>
    </row>
    <row r="326" spans="1:23" ht="47.25" hidden="1" x14ac:dyDescent="0.25">
      <c r="A326" s="136">
        <v>318</v>
      </c>
      <c r="B326" s="158" t="s">
        <v>742</v>
      </c>
      <c r="C326" s="158" t="s">
        <v>438</v>
      </c>
      <c r="D326" s="141">
        <v>0.4</v>
      </c>
      <c r="E326" s="141">
        <v>0.4</v>
      </c>
      <c r="F326" s="141">
        <v>0.4</v>
      </c>
      <c r="G326" s="139">
        <v>0</v>
      </c>
      <c r="H326" s="139">
        <v>0</v>
      </c>
      <c r="I326" s="139">
        <v>0</v>
      </c>
      <c r="J326" s="163"/>
      <c r="K326" s="142"/>
      <c r="L326" s="142"/>
      <c r="M326" s="142">
        <v>0</v>
      </c>
      <c r="N326" s="171"/>
      <c r="O326" s="220">
        <f t="shared" si="24"/>
        <v>0</v>
      </c>
      <c r="P326" s="143">
        <f t="shared" si="25"/>
        <v>0</v>
      </c>
      <c r="Q326" s="144">
        <f t="shared" si="26"/>
        <v>0</v>
      </c>
      <c r="R326" s="145">
        <f t="shared" si="27"/>
        <v>0</v>
      </c>
      <c r="S326" s="143">
        <f t="shared" si="28"/>
        <v>0</v>
      </c>
      <c r="T326" s="144">
        <f t="shared" si="29"/>
        <v>0</v>
      </c>
      <c r="U326" s="220">
        <v>0</v>
      </c>
      <c r="V326" s="144"/>
      <c r="W326" s="173"/>
    </row>
    <row r="327" spans="1:23" ht="47.25" x14ac:dyDescent="0.25">
      <c r="A327" s="136">
        <v>319</v>
      </c>
      <c r="B327" s="158" t="s">
        <v>743</v>
      </c>
      <c r="C327" s="158" t="s">
        <v>438</v>
      </c>
      <c r="D327" s="141">
        <v>43.98</v>
      </c>
      <c r="E327" s="141">
        <v>43.98</v>
      </c>
      <c r="F327" s="141">
        <v>43.98</v>
      </c>
      <c r="G327" s="139">
        <v>0</v>
      </c>
      <c r="H327" s="139">
        <v>0</v>
      </c>
      <c r="I327" s="139">
        <v>0</v>
      </c>
      <c r="J327" s="163"/>
      <c r="K327" s="142"/>
      <c r="L327" s="142"/>
      <c r="M327" s="142">
        <v>0</v>
      </c>
      <c r="N327" s="171"/>
      <c r="O327" s="220">
        <f t="shared" si="24"/>
        <v>100</v>
      </c>
      <c r="P327" s="143">
        <f t="shared" si="25"/>
        <v>0</v>
      </c>
      <c r="Q327" s="144">
        <f t="shared" si="26"/>
        <v>0</v>
      </c>
      <c r="R327" s="145">
        <f t="shared" si="27"/>
        <v>0</v>
      </c>
      <c r="S327" s="143">
        <f t="shared" si="28"/>
        <v>0</v>
      </c>
      <c r="T327" s="144">
        <v>100</v>
      </c>
      <c r="U327" s="220">
        <v>200</v>
      </c>
      <c r="V327" s="144">
        <v>100</v>
      </c>
      <c r="W327" s="173">
        <v>0</v>
      </c>
    </row>
    <row r="328" spans="1:23" ht="47.25" x14ac:dyDescent="0.25">
      <c r="A328" s="136">
        <v>320</v>
      </c>
      <c r="B328" s="158" t="s">
        <v>744</v>
      </c>
      <c r="C328" s="158" t="s">
        <v>438</v>
      </c>
      <c r="D328" s="141">
        <v>5.38</v>
      </c>
      <c r="E328" s="141">
        <v>5.38</v>
      </c>
      <c r="F328" s="141">
        <v>5.38</v>
      </c>
      <c r="G328" s="139">
        <v>0</v>
      </c>
      <c r="H328" s="139">
        <v>0</v>
      </c>
      <c r="I328" s="139">
        <v>0</v>
      </c>
      <c r="J328" s="163"/>
      <c r="K328" s="142"/>
      <c r="L328" s="142"/>
      <c r="M328" s="142">
        <v>0</v>
      </c>
      <c r="N328" s="171"/>
      <c r="O328" s="220">
        <f t="shared" si="24"/>
        <v>30</v>
      </c>
      <c r="P328" s="143">
        <f t="shared" si="25"/>
        <v>0</v>
      </c>
      <c r="Q328" s="144">
        <f t="shared" si="26"/>
        <v>0</v>
      </c>
      <c r="R328" s="145">
        <f t="shared" si="27"/>
        <v>0</v>
      </c>
      <c r="S328" s="143">
        <f t="shared" si="28"/>
        <v>0</v>
      </c>
      <c r="T328" s="144">
        <v>30</v>
      </c>
      <c r="U328" s="220">
        <v>30</v>
      </c>
      <c r="V328" s="144">
        <v>30</v>
      </c>
      <c r="W328" s="173">
        <v>8</v>
      </c>
    </row>
    <row r="329" spans="1:23" ht="47.25" x14ac:dyDescent="0.25">
      <c r="A329" s="136">
        <v>321</v>
      </c>
      <c r="B329" s="158" t="s">
        <v>745</v>
      </c>
      <c r="C329" s="158" t="s">
        <v>438</v>
      </c>
      <c r="D329" s="141">
        <v>52.854999999999997</v>
      </c>
      <c r="E329" s="141">
        <v>52.854999999999997</v>
      </c>
      <c r="F329" s="141">
        <v>52.854999999999997</v>
      </c>
      <c r="G329" s="139">
        <v>0</v>
      </c>
      <c r="H329" s="139">
        <v>0</v>
      </c>
      <c r="I329" s="139">
        <v>0</v>
      </c>
      <c r="J329" s="163"/>
      <c r="K329" s="142"/>
      <c r="L329" s="142"/>
      <c r="M329" s="142">
        <v>0</v>
      </c>
      <c r="N329" s="171"/>
      <c r="O329" s="220">
        <f t="shared" si="24"/>
        <v>100</v>
      </c>
      <c r="P329" s="143">
        <f t="shared" si="25"/>
        <v>0</v>
      </c>
      <c r="Q329" s="144">
        <f t="shared" si="26"/>
        <v>0</v>
      </c>
      <c r="R329" s="145">
        <f t="shared" si="27"/>
        <v>0</v>
      </c>
      <c r="S329" s="143">
        <f t="shared" si="28"/>
        <v>0</v>
      </c>
      <c r="T329" s="144">
        <v>100</v>
      </c>
      <c r="U329" s="220">
        <v>100</v>
      </c>
      <c r="V329" s="144">
        <v>100</v>
      </c>
      <c r="W329" s="173">
        <v>100</v>
      </c>
    </row>
    <row r="330" spans="1:23" ht="47.25" x14ac:dyDescent="0.25">
      <c r="A330" s="136">
        <v>322</v>
      </c>
      <c r="B330" s="158" t="s">
        <v>746</v>
      </c>
      <c r="C330" s="158" t="s">
        <v>438</v>
      </c>
      <c r="D330" s="141">
        <v>1.5</v>
      </c>
      <c r="E330" s="141">
        <v>1.5</v>
      </c>
      <c r="F330" s="141">
        <v>1.5</v>
      </c>
      <c r="G330" s="139">
        <v>0</v>
      </c>
      <c r="H330" s="139">
        <v>0</v>
      </c>
      <c r="I330" s="139">
        <v>0</v>
      </c>
      <c r="J330" s="163"/>
      <c r="K330" s="142"/>
      <c r="L330" s="142"/>
      <c r="M330" s="142">
        <v>0</v>
      </c>
      <c r="N330" s="171"/>
      <c r="O330" s="220">
        <f t="shared" si="24"/>
        <v>1000</v>
      </c>
      <c r="P330" s="143">
        <f t="shared" si="25"/>
        <v>0</v>
      </c>
      <c r="Q330" s="144">
        <f t="shared" si="26"/>
        <v>0</v>
      </c>
      <c r="R330" s="145">
        <f t="shared" si="27"/>
        <v>0</v>
      </c>
      <c r="S330" s="143">
        <f t="shared" si="28"/>
        <v>0</v>
      </c>
      <c r="T330" s="144">
        <v>1000</v>
      </c>
      <c r="U330" s="220">
        <v>2000</v>
      </c>
      <c r="V330" s="144">
        <v>1000</v>
      </c>
      <c r="W330" s="173">
        <v>1000</v>
      </c>
    </row>
    <row r="331" spans="1:23" ht="47.25" x14ac:dyDescent="0.25">
      <c r="A331" s="136">
        <v>323</v>
      </c>
      <c r="B331" s="158" t="s">
        <v>747</v>
      </c>
      <c r="C331" s="158" t="s">
        <v>438</v>
      </c>
      <c r="D331" s="141">
        <v>14.7</v>
      </c>
      <c r="E331" s="141">
        <v>14.7</v>
      </c>
      <c r="F331" s="141">
        <v>14.7</v>
      </c>
      <c r="G331" s="139">
        <v>0</v>
      </c>
      <c r="H331" s="139">
        <v>0</v>
      </c>
      <c r="I331" s="139">
        <v>0</v>
      </c>
      <c r="J331" s="163"/>
      <c r="K331" s="142"/>
      <c r="L331" s="142"/>
      <c r="M331" s="142">
        <v>0</v>
      </c>
      <c r="N331" s="171"/>
      <c r="O331" s="220">
        <f t="shared" ref="O331:O393" si="30">Q331+T331</f>
        <v>100</v>
      </c>
      <c r="P331" s="143">
        <f t="shared" ref="P331:P393" si="31">IF(I331&lt;33,0,18)</f>
        <v>0</v>
      </c>
      <c r="Q331" s="144">
        <f t="shared" ref="Q331:Q393" si="32">ROUNDDOWN(R331,0)</f>
        <v>0</v>
      </c>
      <c r="R331" s="145">
        <f t="shared" ref="R331:R393" si="33">I331*P331/100</f>
        <v>0</v>
      </c>
      <c r="S331" s="143">
        <f t="shared" ref="S331:S393" si="34">IF(J331&lt;33,0,18)</f>
        <v>0</v>
      </c>
      <c r="T331" s="144">
        <v>100</v>
      </c>
      <c r="U331" s="220">
        <v>100</v>
      </c>
      <c r="V331" s="144">
        <v>100</v>
      </c>
      <c r="W331" s="173">
        <v>100</v>
      </c>
    </row>
    <row r="332" spans="1:23" ht="47.25" hidden="1" x14ac:dyDescent="0.25">
      <c r="A332" s="136">
        <v>324</v>
      </c>
      <c r="B332" s="158" t="s">
        <v>748</v>
      </c>
      <c r="C332" s="158" t="s">
        <v>438</v>
      </c>
      <c r="D332" s="141">
        <v>1.87</v>
      </c>
      <c r="E332" s="141">
        <v>1.87</v>
      </c>
      <c r="F332" s="141">
        <v>1.87</v>
      </c>
      <c r="G332" s="139">
        <v>0</v>
      </c>
      <c r="H332" s="139">
        <v>0</v>
      </c>
      <c r="I332" s="139">
        <v>0</v>
      </c>
      <c r="J332" s="163"/>
      <c r="K332" s="142"/>
      <c r="L332" s="142"/>
      <c r="M332" s="142">
        <v>0</v>
      </c>
      <c r="N332" s="171"/>
      <c r="O332" s="220">
        <f t="shared" si="30"/>
        <v>0</v>
      </c>
      <c r="P332" s="143">
        <f t="shared" si="31"/>
        <v>0</v>
      </c>
      <c r="Q332" s="144">
        <f t="shared" si="32"/>
        <v>0</v>
      </c>
      <c r="R332" s="145">
        <f t="shared" si="33"/>
        <v>0</v>
      </c>
      <c r="S332" s="143">
        <f t="shared" si="34"/>
        <v>0</v>
      </c>
      <c r="T332" s="144">
        <f t="shared" ref="T332:T393" si="35">ROUNDDOWN(N332*S332/100,0)</f>
        <v>0</v>
      </c>
      <c r="U332" s="220">
        <v>0</v>
      </c>
      <c r="V332" s="144"/>
      <c r="W332" s="173"/>
    </row>
    <row r="333" spans="1:23" ht="47.25" x14ac:dyDescent="0.25">
      <c r="A333" s="136">
        <v>325</v>
      </c>
      <c r="B333" s="158" t="s">
        <v>749</v>
      </c>
      <c r="C333" s="158" t="s">
        <v>438</v>
      </c>
      <c r="D333" s="141">
        <v>190.68</v>
      </c>
      <c r="E333" s="141">
        <v>190.68</v>
      </c>
      <c r="F333" s="141">
        <v>190.68</v>
      </c>
      <c r="G333" s="139">
        <v>0</v>
      </c>
      <c r="H333" s="139">
        <v>0</v>
      </c>
      <c r="I333" s="139">
        <v>0</v>
      </c>
      <c r="J333" s="163"/>
      <c r="K333" s="142"/>
      <c r="L333" s="142"/>
      <c r="M333" s="142">
        <v>0</v>
      </c>
      <c r="N333" s="171"/>
      <c r="O333" s="220">
        <f t="shared" si="30"/>
        <v>2500</v>
      </c>
      <c r="P333" s="143">
        <f t="shared" si="31"/>
        <v>0</v>
      </c>
      <c r="Q333" s="144">
        <f t="shared" si="32"/>
        <v>0</v>
      </c>
      <c r="R333" s="145">
        <f t="shared" si="33"/>
        <v>0</v>
      </c>
      <c r="S333" s="143">
        <f t="shared" si="34"/>
        <v>0</v>
      </c>
      <c r="T333" s="144">
        <v>2500</v>
      </c>
      <c r="U333" s="220">
        <v>3000</v>
      </c>
      <c r="V333" s="144">
        <v>2000</v>
      </c>
      <c r="W333" s="173">
        <v>2000</v>
      </c>
    </row>
    <row r="334" spans="1:23" ht="47.25" hidden="1" x14ac:dyDescent="0.25">
      <c r="A334" s="136">
        <v>326</v>
      </c>
      <c r="B334" s="158" t="s">
        <v>750</v>
      </c>
      <c r="C334" s="158" t="s">
        <v>438</v>
      </c>
      <c r="D334" s="141">
        <v>21.2</v>
      </c>
      <c r="E334" s="141">
        <v>21.2</v>
      </c>
      <c r="F334" s="141">
        <v>21.2</v>
      </c>
      <c r="G334" s="139">
        <v>0</v>
      </c>
      <c r="H334" s="139">
        <v>0</v>
      </c>
      <c r="I334" s="139">
        <v>0</v>
      </c>
      <c r="J334" s="163"/>
      <c r="K334" s="142"/>
      <c r="L334" s="142"/>
      <c r="M334" s="142">
        <v>0</v>
      </c>
      <c r="N334" s="171"/>
      <c r="O334" s="220">
        <f t="shared" si="30"/>
        <v>0</v>
      </c>
      <c r="P334" s="143">
        <f t="shared" si="31"/>
        <v>0</v>
      </c>
      <c r="Q334" s="144">
        <f t="shared" si="32"/>
        <v>0</v>
      </c>
      <c r="R334" s="145">
        <f t="shared" si="33"/>
        <v>0</v>
      </c>
      <c r="S334" s="143">
        <f t="shared" si="34"/>
        <v>0</v>
      </c>
      <c r="T334" s="144">
        <f t="shared" si="35"/>
        <v>0</v>
      </c>
      <c r="U334" s="220">
        <v>0</v>
      </c>
      <c r="V334" s="144">
        <v>50</v>
      </c>
      <c r="W334" s="173">
        <v>0</v>
      </c>
    </row>
    <row r="335" spans="1:23" ht="47.25" x14ac:dyDescent="0.25">
      <c r="A335" s="136">
        <v>327</v>
      </c>
      <c r="B335" s="158" t="s">
        <v>751</v>
      </c>
      <c r="C335" s="158" t="s">
        <v>438</v>
      </c>
      <c r="D335" s="141">
        <v>8.0449999999999999</v>
      </c>
      <c r="E335" s="141">
        <v>8.0449999999999999</v>
      </c>
      <c r="F335" s="141">
        <v>8.0449999999999999</v>
      </c>
      <c r="G335" s="139">
        <v>0</v>
      </c>
      <c r="H335" s="139">
        <v>0</v>
      </c>
      <c r="I335" s="139">
        <v>0</v>
      </c>
      <c r="J335" s="163"/>
      <c r="K335" s="142"/>
      <c r="L335" s="142"/>
      <c r="M335" s="142">
        <v>0</v>
      </c>
      <c r="N335" s="171"/>
      <c r="O335" s="220">
        <f t="shared" si="30"/>
        <v>500</v>
      </c>
      <c r="P335" s="143">
        <f t="shared" si="31"/>
        <v>0</v>
      </c>
      <c r="Q335" s="144">
        <f t="shared" si="32"/>
        <v>0</v>
      </c>
      <c r="R335" s="145">
        <f t="shared" si="33"/>
        <v>0</v>
      </c>
      <c r="S335" s="143">
        <f t="shared" si="34"/>
        <v>0</v>
      </c>
      <c r="T335" s="144">
        <v>500</v>
      </c>
      <c r="U335" s="220">
        <v>500</v>
      </c>
      <c r="V335" s="144">
        <v>300</v>
      </c>
      <c r="W335" s="173">
        <v>300</v>
      </c>
    </row>
    <row r="336" spans="1:23" ht="47.25" x14ac:dyDescent="0.25">
      <c r="A336" s="136">
        <v>328</v>
      </c>
      <c r="B336" s="158" t="s">
        <v>752</v>
      </c>
      <c r="C336" s="158" t="s">
        <v>438</v>
      </c>
      <c r="D336" s="141">
        <v>3.5379999999999998</v>
      </c>
      <c r="E336" s="141">
        <v>3.5379999999999998</v>
      </c>
      <c r="F336" s="141">
        <v>3.5379999999999998</v>
      </c>
      <c r="G336" s="139">
        <v>0</v>
      </c>
      <c r="H336" s="139">
        <v>0</v>
      </c>
      <c r="I336" s="139">
        <v>0</v>
      </c>
      <c r="J336" s="163"/>
      <c r="K336" s="142"/>
      <c r="L336" s="142"/>
      <c r="M336" s="142">
        <v>0</v>
      </c>
      <c r="N336" s="171"/>
      <c r="O336" s="220">
        <f t="shared" si="30"/>
        <v>1700</v>
      </c>
      <c r="P336" s="143">
        <f t="shared" si="31"/>
        <v>0</v>
      </c>
      <c r="Q336" s="144">
        <f t="shared" si="32"/>
        <v>0</v>
      </c>
      <c r="R336" s="145">
        <f t="shared" si="33"/>
        <v>0</v>
      </c>
      <c r="S336" s="143">
        <f t="shared" si="34"/>
        <v>0</v>
      </c>
      <c r="T336" s="144">
        <v>1700</v>
      </c>
      <c r="U336" s="220">
        <v>2500</v>
      </c>
      <c r="V336" s="144">
        <v>1500</v>
      </c>
      <c r="W336" s="173">
        <v>1500</v>
      </c>
    </row>
    <row r="337" spans="1:23" ht="47.25" x14ac:dyDescent="0.25">
      <c r="A337" s="136">
        <v>329</v>
      </c>
      <c r="B337" s="158" t="s">
        <v>753</v>
      </c>
      <c r="C337" s="158" t="s">
        <v>438</v>
      </c>
      <c r="D337" s="141">
        <v>6.3150000000000004</v>
      </c>
      <c r="E337" s="141">
        <v>6.3150000000000004</v>
      </c>
      <c r="F337" s="141">
        <v>6.3150000000000004</v>
      </c>
      <c r="G337" s="139">
        <v>0</v>
      </c>
      <c r="H337" s="139">
        <v>0</v>
      </c>
      <c r="I337" s="139">
        <v>0</v>
      </c>
      <c r="J337" s="163"/>
      <c r="K337" s="142"/>
      <c r="L337" s="142"/>
      <c r="M337" s="142">
        <v>0</v>
      </c>
      <c r="N337" s="171"/>
      <c r="O337" s="220">
        <f t="shared" si="30"/>
        <v>150</v>
      </c>
      <c r="P337" s="143">
        <f t="shared" si="31"/>
        <v>0</v>
      </c>
      <c r="Q337" s="144">
        <f t="shared" si="32"/>
        <v>0</v>
      </c>
      <c r="R337" s="145">
        <f t="shared" si="33"/>
        <v>0</v>
      </c>
      <c r="S337" s="143">
        <f t="shared" si="34"/>
        <v>0</v>
      </c>
      <c r="T337" s="144">
        <v>150</v>
      </c>
      <c r="U337" s="220">
        <v>150</v>
      </c>
      <c r="V337" s="144">
        <v>200</v>
      </c>
      <c r="W337" s="173">
        <v>200</v>
      </c>
    </row>
    <row r="338" spans="1:23" ht="47.25" x14ac:dyDescent="0.25">
      <c r="A338" s="136">
        <v>330</v>
      </c>
      <c r="B338" s="158" t="s">
        <v>754</v>
      </c>
      <c r="C338" s="158" t="s">
        <v>438</v>
      </c>
      <c r="D338" s="141">
        <v>5.2359999999999998</v>
      </c>
      <c r="E338" s="141">
        <v>5.2359999999999998</v>
      </c>
      <c r="F338" s="141">
        <v>5.2359999999999998</v>
      </c>
      <c r="G338" s="139">
        <v>0</v>
      </c>
      <c r="H338" s="139">
        <v>0</v>
      </c>
      <c r="I338" s="139">
        <v>0</v>
      </c>
      <c r="J338" s="163"/>
      <c r="K338" s="142"/>
      <c r="L338" s="142"/>
      <c r="M338" s="142">
        <v>0</v>
      </c>
      <c r="N338" s="171"/>
      <c r="O338" s="220">
        <f t="shared" si="30"/>
        <v>1500</v>
      </c>
      <c r="P338" s="143">
        <f t="shared" si="31"/>
        <v>0</v>
      </c>
      <c r="Q338" s="144">
        <f t="shared" si="32"/>
        <v>0</v>
      </c>
      <c r="R338" s="145">
        <f t="shared" si="33"/>
        <v>0</v>
      </c>
      <c r="S338" s="143">
        <f t="shared" si="34"/>
        <v>0</v>
      </c>
      <c r="T338" s="144">
        <v>1500</v>
      </c>
      <c r="U338" s="220">
        <v>1500</v>
      </c>
      <c r="V338" s="144">
        <v>1000</v>
      </c>
      <c r="W338" s="173">
        <v>900</v>
      </c>
    </row>
    <row r="339" spans="1:23" ht="47.25" x14ac:dyDescent="0.25">
      <c r="A339" s="136">
        <v>331</v>
      </c>
      <c r="B339" s="158" t="s">
        <v>755</v>
      </c>
      <c r="C339" s="158" t="s">
        <v>438</v>
      </c>
      <c r="D339" s="141">
        <v>510.95500000000004</v>
      </c>
      <c r="E339" s="141">
        <v>510.95500000000004</v>
      </c>
      <c r="F339" s="141">
        <v>510.95500000000004</v>
      </c>
      <c r="G339" s="139">
        <v>0</v>
      </c>
      <c r="H339" s="139">
        <v>0</v>
      </c>
      <c r="I339" s="139">
        <v>0</v>
      </c>
      <c r="J339" s="163"/>
      <c r="K339" s="142"/>
      <c r="L339" s="142"/>
      <c r="M339" s="142">
        <v>0</v>
      </c>
      <c r="N339" s="171"/>
      <c r="O339" s="220">
        <f t="shared" si="30"/>
        <v>500</v>
      </c>
      <c r="P339" s="143">
        <f t="shared" si="31"/>
        <v>0</v>
      </c>
      <c r="Q339" s="144">
        <f t="shared" si="32"/>
        <v>0</v>
      </c>
      <c r="R339" s="145">
        <f t="shared" si="33"/>
        <v>0</v>
      </c>
      <c r="S339" s="143">
        <f t="shared" si="34"/>
        <v>0</v>
      </c>
      <c r="T339" s="144">
        <v>500</v>
      </c>
      <c r="U339" s="220">
        <v>1000</v>
      </c>
      <c r="V339" s="144">
        <v>1000</v>
      </c>
      <c r="W339" s="173">
        <v>939</v>
      </c>
    </row>
    <row r="340" spans="1:23" ht="47.25" x14ac:dyDescent="0.25">
      <c r="A340" s="136">
        <v>332</v>
      </c>
      <c r="B340" s="158" t="s">
        <v>756</v>
      </c>
      <c r="C340" s="158" t="s">
        <v>438</v>
      </c>
      <c r="D340" s="141">
        <v>22.856000000000002</v>
      </c>
      <c r="E340" s="141">
        <v>22.856000000000002</v>
      </c>
      <c r="F340" s="141">
        <v>22.856000000000002</v>
      </c>
      <c r="G340" s="139">
        <v>0</v>
      </c>
      <c r="H340" s="139">
        <v>0</v>
      </c>
      <c r="I340" s="139">
        <v>0</v>
      </c>
      <c r="J340" s="163"/>
      <c r="K340" s="142"/>
      <c r="L340" s="142"/>
      <c r="M340" s="142">
        <v>0</v>
      </c>
      <c r="N340" s="171"/>
      <c r="O340" s="220">
        <f t="shared" si="30"/>
        <v>1000</v>
      </c>
      <c r="P340" s="143">
        <f t="shared" si="31"/>
        <v>0</v>
      </c>
      <c r="Q340" s="144">
        <f t="shared" si="32"/>
        <v>0</v>
      </c>
      <c r="R340" s="145">
        <f t="shared" si="33"/>
        <v>0</v>
      </c>
      <c r="S340" s="143">
        <f t="shared" si="34"/>
        <v>0</v>
      </c>
      <c r="T340" s="144">
        <v>1000</v>
      </c>
      <c r="U340" s="220">
        <v>3000</v>
      </c>
      <c r="V340" s="144">
        <v>3000</v>
      </c>
      <c r="W340" s="173">
        <v>300</v>
      </c>
    </row>
    <row r="341" spans="1:23" ht="47.25" x14ac:dyDescent="0.25">
      <c r="A341" s="136">
        <v>333</v>
      </c>
      <c r="B341" s="158" t="s">
        <v>757</v>
      </c>
      <c r="C341" s="158" t="s">
        <v>438</v>
      </c>
      <c r="D341" s="141">
        <v>83.073999999999998</v>
      </c>
      <c r="E341" s="141">
        <v>83.073999999999998</v>
      </c>
      <c r="F341" s="141">
        <v>83.073999999999998</v>
      </c>
      <c r="G341" s="139">
        <v>0</v>
      </c>
      <c r="H341" s="139">
        <v>0</v>
      </c>
      <c r="I341" s="139">
        <v>0</v>
      </c>
      <c r="J341" s="163"/>
      <c r="K341" s="142"/>
      <c r="L341" s="142"/>
      <c r="M341" s="142">
        <v>0</v>
      </c>
      <c r="N341" s="171"/>
      <c r="O341" s="220">
        <f t="shared" si="30"/>
        <v>2000</v>
      </c>
      <c r="P341" s="143">
        <f t="shared" si="31"/>
        <v>0</v>
      </c>
      <c r="Q341" s="144">
        <f t="shared" si="32"/>
        <v>0</v>
      </c>
      <c r="R341" s="145">
        <f t="shared" si="33"/>
        <v>0</v>
      </c>
      <c r="S341" s="143">
        <f t="shared" si="34"/>
        <v>0</v>
      </c>
      <c r="T341" s="144">
        <v>2000</v>
      </c>
      <c r="U341" s="220">
        <v>4000</v>
      </c>
      <c r="V341" s="144">
        <v>3000</v>
      </c>
      <c r="W341" s="173">
        <v>3000</v>
      </c>
    </row>
    <row r="342" spans="1:23" ht="47.25" x14ac:dyDescent="0.25">
      <c r="A342" s="136">
        <v>334</v>
      </c>
      <c r="B342" s="158" t="s">
        <v>113</v>
      </c>
      <c r="C342" s="158" t="s">
        <v>438</v>
      </c>
      <c r="D342" s="141">
        <v>2.86</v>
      </c>
      <c r="E342" s="141">
        <v>2.86</v>
      </c>
      <c r="F342" s="141">
        <v>2.86</v>
      </c>
      <c r="G342" s="139">
        <v>0</v>
      </c>
      <c r="H342" s="139">
        <v>0</v>
      </c>
      <c r="I342" s="139">
        <v>0</v>
      </c>
      <c r="J342" s="163"/>
      <c r="K342" s="142"/>
      <c r="L342" s="142"/>
      <c r="M342" s="142">
        <v>0</v>
      </c>
      <c r="N342" s="171"/>
      <c r="O342" s="220">
        <f t="shared" si="30"/>
        <v>1000</v>
      </c>
      <c r="P342" s="143">
        <f t="shared" si="31"/>
        <v>0</v>
      </c>
      <c r="Q342" s="144">
        <f t="shared" si="32"/>
        <v>0</v>
      </c>
      <c r="R342" s="145">
        <f t="shared" si="33"/>
        <v>0</v>
      </c>
      <c r="S342" s="143">
        <f t="shared" si="34"/>
        <v>0</v>
      </c>
      <c r="T342" s="144">
        <v>1000</v>
      </c>
      <c r="U342" s="220">
        <v>3000</v>
      </c>
      <c r="V342" s="144">
        <v>3000</v>
      </c>
      <c r="W342" s="173">
        <v>300</v>
      </c>
    </row>
    <row r="343" spans="1:23" ht="47.25" x14ac:dyDescent="0.25">
      <c r="A343" s="136">
        <v>335</v>
      </c>
      <c r="B343" s="158" t="s">
        <v>758</v>
      </c>
      <c r="C343" s="158" t="s">
        <v>438</v>
      </c>
      <c r="D343" s="141">
        <v>92.424000000000007</v>
      </c>
      <c r="E343" s="141">
        <v>92.424000000000007</v>
      </c>
      <c r="F343" s="141">
        <v>92.424000000000007</v>
      </c>
      <c r="G343" s="139">
        <v>0</v>
      </c>
      <c r="H343" s="139">
        <v>0</v>
      </c>
      <c r="I343" s="139">
        <v>0</v>
      </c>
      <c r="J343" s="163"/>
      <c r="K343" s="142"/>
      <c r="L343" s="142"/>
      <c r="M343" s="142">
        <v>0</v>
      </c>
      <c r="N343" s="171"/>
      <c r="O343" s="220">
        <f t="shared" si="30"/>
        <v>2000</v>
      </c>
      <c r="P343" s="143">
        <f t="shared" si="31"/>
        <v>0</v>
      </c>
      <c r="Q343" s="144">
        <f t="shared" si="32"/>
        <v>0</v>
      </c>
      <c r="R343" s="145">
        <f t="shared" si="33"/>
        <v>0</v>
      </c>
      <c r="S343" s="143">
        <f t="shared" si="34"/>
        <v>0</v>
      </c>
      <c r="T343" s="144">
        <v>2000</v>
      </c>
      <c r="U343" s="220">
        <v>5000</v>
      </c>
      <c r="V343" s="144">
        <v>2000</v>
      </c>
      <c r="W343" s="173">
        <v>2000</v>
      </c>
    </row>
    <row r="344" spans="1:23" ht="47.25" x14ac:dyDescent="0.25">
      <c r="A344" s="136">
        <v>336</v>
      </c>
      <c r="B344" s="158" t="s">
        <v>759</v>
      </c>
      <c r="C344" s="158" t="s">
        <v>438</v>
      </c>
      <c r="D344" s="141">
        <v>102.8</v>
      </c>
      <c r="E344" s="141">
        <v>102.8</v>
      </c>
      <c r="F344" s="141">
        <v>102.8</v>
      </c>
      <c r="G344" s="139">
        <v>0</v>
      </c>
      <c r="H344" s="139">
        <v>0</v>
      </c>
      <c r="I344" s="139">
        <v>0</v>
      </c>
      <c r="J344" s="163"/>
      <c r="K344" s="142"/>
      <c r="L344" s="142"/>
      <c r="M344" s="142">
        <v>0</v>
      </c>
      <c r="N344" s="171"/>
      <c r="O344" s="220">
        <f t="shared" si="30"/>
        <v>200</v>
      </c>
      <c r="P344" s="143">
        <f t="shared" si="31"/>
        <v>0</v>
      </c>
      <c r="Q344" s="144">
        <f t="shared" si="32"/>
        <v>0</v>
      </c>
      <c r="R344" s="145">
        <f t="shared" si="33"/>
        <v>0</v>
      </c>
      <c r="S344" s="143">
        <f t="shared" si="34"/>
        <v>0</v>
      </c>
      <c r="T344" s="144">
        <v>200</v>
      </c>
      <c r="U344" s="220">
        <v>200</v>
      </c>
      <c r="V344" s="144">
        <v>100</v>
      </c>
      <c r="W344" s="173">
        <v>0</v>
      </c>
    </row>
    <row r="345" spans="1:23" ht="47.25" hidden="1" x14ac:dyDescent="0.25">
      <c r="A345" s="136">
        <v>337</v>
      </c>
      <c r="B345" s="158" t="s">
        <v>760</v>
      </c>
      <c r="C345" s="158" t="s">
        <v>438</v>
      </c>
      <c r="D345" s="141">
        <v>59.18</v>
      </c>
      <c r="E345" s="141">
        <v>59.18</v>
      </c>
      <c r="F345" s="141">
        <v>59.18</v>
      </c>
      <c r="G345" s="139">
        <v>0</v>
      </c>
      <c r="H345" s="139">
        <v>0</v>
      </c>
      <c r="I345" s="139">
        <v>0</v>
      </c>
      <c r="J345" s="163"/>
      <c r="K345" s="142"/>
      <c r="L345" s="142"/>
      <c r="M345" s="142">
        <v>0</v>
      </c>
      <c r="N345" s="171"/>
      <c r="O345" s="220">
        <f t="shared" si="30"/>
        <v>0</v>
      </c>
      <c r="P345" s="143">
        <f t="shared" si="31"/>
        <v>0</v>
      </c>
      <c r="Q345" s="144">
        <f t="shared" si="32"/>
        <v>0</v>
      </c>
      <c r="R345" s="145">
        <f t="shared" si="33"/>
        <v>0</v>
      </c>
      <c r="S345" s="143">
        <f t="shared" si="34"/>
        <v>0</v>
      </c>
      <c r="T345" s="144">
        <f t="shared" si="35"/>
        <v>0</v>
      </c>
      <c r="U345" s="220">
        <v>0</v>
      </c>
      <c r="V345" s="144"/>
      <c r="W345" s="173"/>
    </row>
    <row r="346" spans="1:23" ht="47.25" hidden="1" x14ac:dyDescent="0.25">
      <c r="A346" s="136">
        <v>338</v>
      </c>
      <c r="B346" s="158" t="s">
        <v>761</v>
      </c>
      <c r="C346" s="158" t="s">
        <v>438</v>
      </c>
      <c r="D346" s="141">
        <v>46.598999999999997</v>
      </c>
      <c r="E346" s="141">
        <v>46.598999999999997</v>
      </c>
      <c r="F346" s="141">
        <v>46.598999999999997</v>
      </c>
      <c r="G346" s="139">
        <v>0</v>
      </c>
      <c r="H346" s="139">
        <v>0</v>
      </c>
      <c r="I346" s="139">
        <v>0</v>
      </c>
      <c r="J346" s="163"/>
      <c r="K346" s="142"/>
      <c r="L346" s="142"/>
      <c r="M346" s="142">
        <v>0</v>
      </c>
      <c r="N346" s="171"/>
      <c r="O346" s="220">
        <f t="shared" si="30"/>
        <v>0</v>
      </c>
      <c r="P346" s="143">
        <f t="shared" si="31"/>
        <v>0</v>
      </c>
      <c r="Q346" s="144">
        <f t="shared" si="32"/>
        <v>0</v>
      </c>
      <c r="R346" s="145">
        <f t="shared" si="33"/>
        <v>0</v>
      </c>
      <c r="S346" s="143">
        <f t="shared" si="34"/>
        <v>0</v>
      </c>
      <c r="T346" s="144">
        <f t="shared" si="35"/>
        <v>0</v>
      </c>
      <c r="U346" s="220">
        <v>0</v>
      </c>
      <c r="V346" s="144"/>
      <c r="W346" s="173"/>
    </row>
    <row r="347" spans="1:23" ht="47.25" x14ac:dyDescent="0.25">
      <c r="A347" s="136">
        <v>339</v>
      </c>
      <c r="B347" s="158" t="s">
        <v>762</v>
      </c>
      <c r="C347" s="158" t="s">
        <v>438</v>
      </c>
      <c r="D347" s="141">
        <v>61.677</v>
      </c>
      <c r="E347" s="141">
        <v>61.677</v>
      </c>
      <c r="F347" s="141">
        <v>61.677</v>
      </c>
      <c r="G347" s="139">
        <v>0</v>
      </c>
      <c r="H347" s="139">
        <v>0</v>
      </c>
      <c r="I347" s="139">
        <v>0</v>
      </c>
      <c r="J347" s="163"/>
      <c r="K347" s="142"/>
      <c r="L347" s="142"/>
      <c r="M347" s="142">
        <v>0</v>
      </c>
      <c r="N347" s="171"/>
      <c r="O347" s="220">
        <f t="shared" si="30"/>
        <v>1000</v>
      </c>
      <c r="P347" s="143">
        <f t="shared" si="31"/>
        <v>0</v>
      </c>
      <c r="Q347" s="144">
        <f t="shared" si="32"/>
        <v>0</v>
      </c>
      <c r="R347" s="145">
        <f t="shared" si="33"/>
        <v>0</v>
      </c>
      <c r="S347" s="143">
        <f t="shared" si="34"/>
        <v>0</v>
      </c>
      <c r="T347" s="144">
        <v>1000</v>
      </c>
      <c r="U347" s="220">
        <v>1000</v>
      </c>
      <c r="V347" s="144">
        <v>1000</v>
      </c>
      <c r="W347" s="173">
        <v>800</v>
      </c>
    </row>
    <row r="348" spans="1:23" ht="47.25" x14ac:dyDescent="0.25">
      <c r="A348" s="136">
        <v>340</v>
      </c>
      <c r="B348" s="158" t="s">
        <v>763</v>
      </c>
      <c r="C348" s="158" t="s">
        <v>438</v>
      </c>
      <c r="D348" s="141">
        <v>9.5060000000000002</v>
      </c>
      <c r="E348" s="141">
        <v>9.5060000000000002</v>
      </c>
      <c r="F348" s="141">
        <v>9.5060000000000002</v>
      </c>
      <c r="G348" s="139">
        <v>0</v>
      </c>
      <c r="H348" s="139">
        <v>0</v>
      </c>
      <c r="I348" s="139">
        <v>0</v>
      </c>
      <c r="J348" s="163"/>
      <c r="K348" s="142"/>
      <c r="L348" s="142"/>
      <c r="M348" s="142">
        <v>0</v>
      </c>
      <c r="N348" s="171"/>
      <c r="O348" s="220">
        <f t="shared" si="30"/>
        <v>500</v>
      </c>
      <c r="P348" s="143">
        <f t="shared" si="31"/>
        <v>0</v>
      </c>
      <c r="Q348" s="144">
        <f t="shared" si="32"/>
        <v>0</v>
      </c>
      <c r="R348" s="145">
        <f t="shared" si="33"/>
        <v>0</v>
      </c>
      <c r="S348" s="143">
        <f t="shared" si="34"/>
        <v>0</v>
      </c>
      <c r="T348" s="144">
        <v>500</v>
      </c>
      <c r="U348" s="220">
        <v>500</v>
      </c>
      <c r="V348" s="144">
        <v>1000</v>
      </c>
      <c r="W348" s="173">
        <v>500</v>
      </c>
    </row>
    <row r="349" spans="1:23" ht="47.25" x14ac:dyDescent="0.25">
      <c r="A349" s="136">
        <v>341</v>
      </c>
      <c r="B349" s="158" t="s">
        <v>764</v>
      </c>
      <c r="C349" s="158" t="s">
        <v>438</v>
      </c>
      <c r="D349" s="141">
        <v>24.995000000000001</v>
      </c>
      <c r="E349" s="141">
        <v>24.995000000000001</v>
      </c>
      <c r="F349" s="141">
        <v>24.995000000000001</v>
      </c>
      <c r="G349" s="139">
        <v>0</v>
      </c>
      <c r="H349" s="139">
        <v>0</v>
      </c>
      <c r="I349" s="139">
        <v>0</v>
      </c>
      <c r="J349" s="163"/>
      <c r="K349" s="142"/>
      <c r="L349" s="142"/>
      <c r="M349" s="142">
        <v>0</v>
      </c>
      <c r="N349" s="171"/>
      <c r="O349" s="220">
        <f t="shared" si="30"/>
        <v>1500</v>
      </c>
      <c r="P349" s="143">
        <f t="shared" si="31"/>
        <v>0</v>
      </c>
      <c r="Q349" s="144">
        <f t="shared" si="32"/>
        <v>0</v>
      </c>
      <c r="R349" s="145">
        <f t="shared" si="33"/>
        <v>0</v>
      </c>
      <c r="S349" s="143">
        <f t="shared" si="34"/>
        <v>0</v>
      </c>
      <c r="T349" s="144">
        <v>1500</v>
      </c>
      <c r="U349" s="220">
        <v>2500</v>
      </c>
      <c r="V349" s="144">
        <v>2000</v>
      </c>
      <c r="W349" s="173">
        <v>2000</v>
      </c>
    </row>
    <row r="350" spans="1:23" ht="47.25" hidden="1" x14ac:dyDescent="0.25">
      <c r="A350" s="136">
        <v>342</v>
      </c>
      <c r="B350" s="158" t="s">
        <v>765</v>
      </c>
      <c r="C350" s="158" t="s">
        <v>438</v>
      </c>
      <c r="D350" s="141">
        <v>13.494</v>
      </c>
      <c r="E350" s="141">
        <v>13.494</v>
      </c>
      <c r="F350" s="141">
        <v>13.494</v>
      </c>
      <c r="G350" s="139">
        <v>0</v>
      </c>
      <c r="H350" s="139">
        <v>0</v>
      </c>
      <c r="I350" s="139">
        <v>0</v>
      </c>
      <c r="J350" s="163"/>
      <c r="K350" s="142"/>
      <c r="L350" s="142"/>
      <c r="M350" s="142">
        <v>0</v>
      </c>
      <c r="N350" s="171"/>
      <c r="O350" s="220">
        <f t="shared" si="30"/>
        <v>0</v>
      </c>
      <c r="P350" s="143">
        <f t="shared" si="31"/>
        <v>0</v>
      </c>
      <c r="Q350" s="144">
        <f t="shared" si="32"/>
        <v>0</v>
      </c>
      <c r="R350" s="145">
        <f t="shared" si="33"/>
        <v>0</v>
      </c>
      <c r="S350" s="143">
        <f t="shared" si="34"/>
        <v>0</v>
      </c>
      <c r="T350" s="144">
        <f t="shared" si="35"/>
        <v>0</v>
      </c>
      <c r="U350" s="220">
        <v>0</v>
      </c>
      <c r="V350" s="144"/>
      <c r="W350" s="173"/>
    </row>
    <row r="351" spans="1:23" ht="47.25" x14ac:dyDescent="0.25">
      <c r="A351" s="136">
        <v>343</v>
      </c>
      <c r="B351" s="158" t="s">
        <v>766</v>
      </c>
      <c r="C351" s="158" t="s">
        <v>438</v>
      </c>
      <c r="D351" s="141">
        <v>7.2</v>
      </c>
      <c r="E351" s="141">
        <v>7.2</v>
      </c>
      <c r="F351" s="141">
        <v>7.2</v>
      </c>
      <c r="G351" s="139">
        <v>0</v>
      </c>
      <c r="H351" s="139">
        <v>0</v>
      </c>
      <c r="I351" s="139">
        <v>0</v>
      </c>
      <c r="J351" s="163"/>
      <c r="K351" s="142"/>
      <c r="L351" s="142"/>
      <c r="M351" s="142">
        <v>0</v>
      </c>
      <c r="N351" s="171"/>
      <c r="O351" s="220">
        <f t="shared" si="30"/>
        <v>1000</v>
      </c>
      <c r="P351" s="143">
        <f t="shared" si="31"/>
        <v>0</v>
      </c>
      <c r="Q351" s="144">
        <f t="shared" si="32"/>
        <v>0</v>
      </c>
      <c r="R351" s="145">
        <f t="shared" si="33"/>
        <v>0</v>
      </c>
      <c r="S351" s="143">
        <f t="shared" si="34"/>
        <v>0</v>
      </c>
      <c r="T351" s="144">
        <v>1000</v>
      </c>
      <c r="U351" s="220">
        <v>2000</v>
      </c>
      <c r="V351" s="144">
        <v>2000</v>
      </c>
      <c r="W351" s="173">
        <v>1000</v>
      </c>
    </row>
    <row r="352" spans="1:23" ht="47.25" x14ac:dyDescent="0.25">
      <c r="A352" s="136">
        <v>344</v>
      </c>
      <c r="B352" s="158" t="s">
        <v>767</v>
      </c>
      <c r="C352" s="158" t="s">
        <v>438</v>
      </c>
      <c r="D352" s="141">
        <v>48.475000000000001</v>
      </c>
      <c r="E352" s="141">
        <v>48.475000000000001</v>
      </c>
      <c r="F352" s="141">
        <v>48.475000000000001</v>
      </c>
      <c r="G352" s="139">
        <v>0</v>
      </c>
      <c r="H352" s="139">
        <v>0</v>
      </c>
      <c r="I352" s="139">
        <v>0</v>
      </c>
      <c r="J352" s="163"/>
      <c r="K352" s="142"/>
      <c r="L352" s="142"/>
      <c r="M352" s="142">
        <v>0</v>
      </c>
      <c r="N352" s="171"/>
      <c r="O352" s="220">
        <f t="shared" si="30"/>
        <v>300</v>
      </c>
      <c r="P352" s="143">
        <f t="shared" si="31"/>
        <v>0</v>
      </c>
      <c r="Q352" s="144">
        <f t="shared" si="32"/>
        <v>0</v>
      </c>
      <c r="R352" s="145">
        <f t="shared" si="33"/>
        <v>0</v>
      </c>
      <c r="S352" s="143">
        <f t="shared" si="34"/>
        <v>0</v>
      </c>
      <c r="T352" s="144">
        <v>300</v>
      </c>
      <c r="U352" s="220">
        <v>300</v>
      </c>
      <c r="V352" s="144">
        <v>300</v>
      </c>
      <c r="W352" s="173">
        <v>300</v>
      </c>
    </row>
    <row r="353" spans="1:23" ht="47.25" hidden="1" x14ac:dyDescent="0.25">
      <c r="A353" s="136">
        <v>345</v>
      </c>
      <c r="B353" s="158" t="s">
        <v>768</v>
      </c>
      <c r="C353" s="158" t="s">
        <v>438</v>
      </c>
      <c r="D353" s="141">
        <v>34.35</v>
      </c>
      <c r="E353" s="141">
        <v>34.35</v>
      </c>
      <c r="F353" s="141">
        <v>34.35</v>
      </c>
      <c r="G353" s="139">
        <v>0</v>
      </c>
      <c r="H353" s="139">
        <v>0</v>
      </c>
      <c r="I353" s="139">
        <v>0</v>
      </c>
      <c r="J353" s="163"/>
      <c r="K353" s="142"/>
      <c r="L353" s="142"/>
      <c r="M353" s="142">
        <v>0</v>
      </c>
      <c r="N353" s="171"/>
      <c r="O353" s="220">
        <f t="shared" si="30"/>
        <v>0</v>
      </c>
      <c r="P353" s="143">
        <f t="shared" si="31"/>
        <v>0</v>
      </c>
      <c r="Q353" s="144">
        <f t="shared" si="32"/>
        <v>0</v>
      </c>
      <c r="R353" s="145">
        <f t="shared" si="33"/>
        <v>0</v>
      </c>
      <c r="S353" s="143">
        <f t="shared" si="34"/>
        <v>0</v>
      </c>
      <c r="T353" s="144">
        <f t="shared" si="35"/>
        <v>0</v>
      </c>
      <c r="U353" s="220">
        <v>0</v>
      </c>
      <c r="V353" s="144"/>
      <c r="W353" s="173"/>
    </row>
    <row r="354" spans="1:23" ht="63" x14ac:dyDescent="0.25">
      <c r="A354" s="136">
        <v>346</v>
      </c>
      <c r="B354" s="158" t="s">
        <v>769</v>
      </c>
      <c r="C354" s="158" t="s">
        <v>438</v>
      </c>
      <c r="D354" s="141">
        <v>12</v>
      </c>
      <c r="E354" s="141">
        <v>12</v>
      </c>
      <c r="F354" s="141">
        <v>12</v>
      </c>
      <c r="G354" s="139">
        <v>0</v>
      </c>
      <c r="H354" s="139">
        <v>0</v>
      </c>
      <c r="I354" s="139">
        <v>0</v>
      </c>
      <c r="J354" s="163"/>
      <c r="K354" s="142"/>
      <c r="L354" s="142"/>
      <c r="M354" s="142">
        <v>0</v>
      </c>
      <c r="N354" s="171"/>
      <c r="O354" s="220">
        <f t="shared" si="30"/>
        <v>500</v>
      </c>
      <c r="P354" s="143">
        <f t="shared" si="31"/>
        <v>0</v>
      </c>
      <c r="Q354" s="144">
        <f t="shared" si="32"/>
        <v>0</v>
      </c>
      <c r="R354" s="145">
        <f t="shared" si="33"/>
        <v>0</v>
      </c>
      <c r="S354" s="143">
        <f t="shared" si="34"/>
        <v>0</v>
      </c>
      <c r="T354" s="144">
        <v>500</v>
      </c>
      <c r="U354" s="220">
        <v>800</v>
      </c>
      <c r="V354" s="144">
        <v>800</v>
      </c>
      <c r="W354" s="173">
        <v>100</v>
      </c>
    </row>
    <row r="355" spans="1:23" hidden="1" x14ac:dyDescent="0.25">
      <c r="A355" s="136">
        <v>348</v>
      </c>
      <c r="B355" s="158" t="e">
        <f t="shared" ref="B355:B392" ca="1" si="36">INDIRECT(CONCATENATE($C$506,$D$506,"!$B",$A355 + 8))</f>
        <v>#REF!</v>
      </c>
      <c r="C355" s="158" t="e">
        <f t="shared" ref="C355:C392" ca="1" si="37">INDIRECT(CONCATENATE($C$506,$D$506,"!$C",$A355 + 8))</f>
        <v>#REF!</v>
      </c>
      <c r="D355" s="140"/>
      <c r="E355" s="141"/>
      <c r="F355" s="141" t="e">
        <f t="shared" ref="F355:F392" ca="1" si="38">INDIRECT(CONCATENATE($C$506,$D$506,"!$Z",$A355 + 8))</f>
        <v>#REF!</v>
      </c>
      <c r="G355" s="139"/>
      <c r="H355" s="139"/>
      <c r="I355" s="139" t="e">
        <f t="shared" ref="I355:I393" ca="1" si="39">INDIRECT(CONCATENATE($C$506,$D$506,"!$AD",$A355 + 8))</f>
        <v>#REF!</v>
      </c>
      <c r="J355" s="163"/>
      <c r="K355" s="142"/>
      <c r="L355" s="142"/>
      <c r="M355" s="142" t="e">
        <f t="shared" ref="M355:M373" ca="1" si="40">INDIRECT(CONCATENATE($C$506,$D$506,"!$V",$A355 + 8))</f>
        <v>#REF!</v>
      </c>
      <c r="N355" s="171"/>
      <c r="O355" s="220" t="e">
        <f t="shared" ca="1" si="30"/>
        <v>#REF!</v>
      </c>
      <c r="P355" s="143" t="e">
        <f t="shared" ca="1" si="31"/>
        <v>#REF!</v>
      </c>
      <c r="Q355" s="144" t="e">
        <f t="shared" ca="1" si="32"/>
        <v>#REF!</v>
      </c>
      <c r="R355" s="145" t="e">
        <f t="shared" ca="1" si="33"/>
        <v>#REF!</v>
      </c>
      <c r="S355" s="143">
        <f t="shared" si="34"/>
        <v>0</v>
      </c>
      <c r="T355" s="144">
        <f t="shared" si="35"/>
        <v>0</v>
      </c>
      <c r="U355" s="220"/>
      <c r="V355" s="144"/>
      <c r="W355" s="173"/>
    </row>
    <row r="356" spans="1:23" hidden="1" x14ac:dyDescent="0.25">
      <c r="A356" s="136">
        <v>349</v>
      </c>
      <c r="B356" s="158" t="e">
        <f t="shared" ca="1" si="36"/>
        <v>#REF!</v>
      </c>
      <c r="C356" s="158" t="e">
        <f t="shared" ca="1" si="37"/>
        <v>#REF!</v>
      </c>
      <c r="D356" s="140"/>
      <c r="E356" s="141"/>
      <c r="F356" s="141" t="e">
        <f t="shared" ca="1" si="38"/>
        <v>#REF!</v>
      </c>
      <c r="G356" s="139"/>
      <c r="H356" s="139"/>
      <c r="I356" s="139" t="e">
        <f t="shared" ca="1" si="39"/>
        <v>#REF!</v>
      </c>
      <c r="J356" s="163"/>
      <c r="K356" s="142"/>
      <c r="L356" s="142"/>
      <c r="M356" s="142" t="e">
        <f t="shared" ca="1" si="40"/>
        <v>#REF!</v>
      </c>
      <c r="N356" s="171"/>
      <c r="O356" s="220" t="e">
        <f t="shared" ca="1" si="30"/>
        <v>#REF!</v>
      </c>
      <c r="P356" s="143" t="e">
        <f t="shared" ca="1" si="31"/>
        <v>#REF!</v>
      </c>
      <c r="Q356" s="144" t="e">
        <f t="shared" ca="1" si="32"/>
        <v>#REF!</v>
      </c>
      <c r="R356" s="145" t="e">
        <f t="shared" ca="1" si="33"/>
        <v>#REF!</v>
      </c>
      <c r="S356" s="143">
        <f t="shared" si="34"/>
        <v>0</v>
      </c>
      <c r="T356" s="144">
        <f t="shared" si="35"/>
        <v>0</v>
      </c>
      <c r="U356" s="220"/>
      <c r="V356" s="144"/>
      <c r="W356" s="173"/>
    </row>
    <row r="357" spans="1:23" hidden="1" x14ac:dyDescent="0.25">
      <c r="A357" s="136">
        <v>350</v>
      </c>
      <c r="B357" s="158" t="e">
        <f t="shared" ca="1" si="36"/>
        <v>#REF!</v>
      </c>
      <c r="C357" s="158" t="e">
        <f t="shared" ca="1" si="37"/>
        <v>#REF!</v>
      </c>
      <c r="D357" s="140"/>
      <c r="E357" s="141"/>
      <c r="F357" s="141" t="e">
        <f t="shared" ca="1" si="38"/>
        <v>#REF!</v>
      </c>
      <c r="G357" s="139"/>
      <c r="H357" s="139"/>
      <c r="I357" s="139" t="e">
        <f t="shared" ca="1" si="39"/>
        <v>#REF!</v>
      </c>
      <c r="J357" s="163"/>
      <c r="K357" s="142"/>
      <c r="L357" s="142"/>
      <c r="M357" s="142" t="e">
        <f t="shared" ca="1" si="40"/>
        <v>#REF!</v>
      </c>
      <c r="N357" s="171"/>
      <c r="O357" s="220" t="e">
        <f t="shared" ca="1" si="30"/>
        <v>#REF!</v>
      </c>
      <c r="P357" s="143" t="e">
        <f t="shared" ca="1" si="31"/>
        <v>#REF!</v>
      </c>
      <c r="Q357" s="144" t="e">
        <f t="shared" ca="1" si="32"/>
        <v>#REF!</v>
      </c>
      <c r="R357" s="145" t="e">
        <f t="shared" ca="1" si="33"/>
        <v>#REF!</v>
      </c>
      <c r="S357" s="143">
        <f t="shared" si="34"/>
        <v>0</v>
      </c>
      <c r="T357" s="144">
        <f t="shared" si="35"/>
        <v>0</v>
      </c>
      <c r="U357" s="220"/>
      <c r="V357" s="144"/>
      <c r="W357" s="173"/>
    </row>
    <row r="358" spans="1:23" hidden="1" x14ac:dyDescent="0.25">
      <c r="A358" s="136">
        <v>351</v>
      </c>
      <c r="B358" s="158" t="e">
        <f t="shared" ca="1" si="36"/>
        <v>#REF!</v>
      </c>
      <c r="C358" s="158" t="e">
        <f t="shared" ca="1" si="37"/>
        <v>#REF!</v>
      </c>
      <c r="D358" s="140"/>
      <c r="E358" s="141"/>
      <c r="F358" s="141" t="e">
        <f t="shared" ca="1" si="38"/>
        <v>#REF!</v>
      </c>
      <c r="G358" s="139"/>
      <c r="H358" s="139"/>
      <c r="I358" s="139" t="e">
        <f t="shared" ca="1" si="39"/>
        <v>#REF!</v>
      </c>
      <c r="J358" s="163"/>
      <c r="K358" s="142"/>
      <c r="L358" s="142"/>
      <c r="M358" s="142" t="e">
        <f t="shared" ca="1" si="40"/>
        <v>#REF!</v>
      </c>
      <c r="N358" s="171"/>
      <c r="O358" s="220" t="e">
        <f t="shared" ca="1" si="30"/>
        <v>#REF!</v>
      </c>
      <c r="P358" s="143" t="e">
        <f t="shared" ca="1" si="31"/>
        <v>#REF!</v>
      </c>
      <c r="Q358" s="144" t="e">
        <f t="shared" ca="1" si="32"/>
        <v>#REF!</v>
      </c>
      <c r="R358" s="145" t="e">
        <f t="shared" ca="1" si="33"/>
        <v>#REF!</v>
      </c>
      <c r="S358" s="143">
        <f t="shared" si="34"/>
        <v>0</v>
      </c>
      <c r="T358" s="144">
        <f t="shared" si="35"/>
        <v>0</v>
      </c>
      <c r="U358" s="220"/>
      <c r="V358" s="144"/>
      <c r="W358" s="173"/>
    </row>
    <row r="359" spans="1:23" hidden="1" x14ac:dyDescent="0.25">
      <c r="A359" s="136">
        <v>352</v>
      </c>
      <c r="B359" s="158" t="e">
        <f t="shared" ca="1" si="36"/>
        <v>#REF!</v>
      </c>
      <c r="C359" s="158" t="e">
        <f t="shared" ca="1" si="37"/>
        <v>#REF!</v>
      </c>
      <c r="D359" s="140"/>
      <c r="E359" s="141"/>
      <c r="F359" s="141" t="e">
        <f t="shared" ca="1" si="38"/>
        <v>#REF!</v>
      </c>
      <c r="G359" s="139"/>
      <c r="H359" s="139"/>
      <c r="I359" s="139" t="e">
        <f t="shared" ca="1" si="39"/>
        <v>#REF!</v>
      </c>
      <c r="J359" s="163"/>
      <c r="K359" s="142"/>
      <c r="L359" s="142"/>
      <c r="M359" s="142" t="e">
        <f t="shared" ca="1" si="40"/>
        <v>#REF!</v>
      </c>
      <c r="N359" s="171"/>
      <c r="O359" s="220" t="e">
        <f t="shared" ca="1" si="30"/>
        <v>#REF!</v>
      </c>
      <c r="P359" s="143" t="e">
        <f t="shared" ca="1" si="31"/>
        <v>#REF!</v>
      </c>
      <c r="Q359" s="144" t="e">
        <f t="shared" ca="1" si="32"/>
        <v>#REF!</v>
      </c>
      <c r="R359" s="145" t="e">
        <f t="shared" ca="1" si="33"/>
        <v>#REF!</v>
      </c>
      <c r="S359" s="143">
        <f t="shared" si="34"/>
        <v>0</v>
      </c>
      <c r="T359" s="144">
        <f t="shared" si="35"/>
        <v>0</v>
      </c>
      <c r="U359" s="220"/>
      <c r="V359" s="144"/>
      <c r="W359" s="173"/>
    </row>
    <row r="360" spans="1:23" hidden="1" x14ac:dyDescent="0.25">
      <c r="A360" s="136">
        <v>353</v>
      </c>
      <c r="B360" s="158" t="e">
        <f t="shared" ca="1" si="36"/>
        <v>#REF!</v>
      </c>
      <c r="C360" s="158" t="e">
        <f t="shared" ca="1" si="37"/>
        <v>#REF!</v>
      </c>
      <c r="D360" s="140"/>
      <c r="E360" s="141"/>
      <c r="F360" s="141" t="e">
        <f t="shared" ca="1" si="38"/>
        <v>#REF!</v>
      </c>
      <c r="G360" s="139"/>
      <c r="H360" s="139"/>
      <c r="I360" s="139" t="e">
        <f t="shared" ca="1" si="39"/>
        <v>#REF!</v>
      </c>
      <c r="J360" s="163"/>
      <c r="K360" s="142"/>
      <c r="L360" s="142"/>
      <c r="M360" s="142" t="e">
        <f t="shared" ca="1" si="40"/>
        <v>#REF!</v>
      </c>
      <c r="N360" s="171"/>
      <c r="O360" s="220" t="e">
        <f t="shared" ca="1" si="30"/>
        <v>#REF!</v>
      </c>
      <c r="P360" s="143" t="e">
        <f t="shared" ca="1" si="31"/>
        <v>#REF!</v>
      </c>
      <c r="Q360" s="144" t="e">
        <f t="shared" ca="1" si="32"/>
        <v>#REF!</v>
      </c>
      <c r="R360" s="145" t="e">
        <f t="shared" ca="1" si="33"/>
        <v>#REF!</v>
      </c>
      <c r="S360" s="143">
        <f t="shared" si="34"/>
        <v>0</v>
      </c>
      <c r="T360" s="144">
        <f t="shared" si="35"/>
        <v>0</v>
      </c>
      <c r="U360" s="220"/>
      <c r="V360" s="144"/>
      <c r="W360" s="173"/>
    </row>
    <row r="361" spans="1:23" hidden="1" x14ac:dyDescent="0.25">
      <c r="A361" s="136">
        <v>354</v>
      </c>
      <c r="B361" s="158" t="e">
        <f t="shared" ca="1" si="36"/>
        <v>#REF!</v>
      </c>
      <c r="C361" s="158" t="e">
        <f t="shared" ca="1" si="37"/>
        <v>#REF!</v>
      </c>
      <c r="D361" s="140"/>
      <c r="E361" s="141"/>
      <c r="F361" s="141" t="e">
        <f t="shared" ca="1" si="38"/>
        <v>#REF!</v>
      </c>
      <c r="G361" s="139"/>
      <c r="H361" s="139"/>
      <c r="I361" s="139" t="e">
        <f t="shared" ca="1" si="39"/>
        <v>#REF!</v>
      </c>
      <c r="J361" s="163"/>
      <c r="K361" s="142"/>
      <c r="L361" s="142"/>
      <c r="M361" s="142" t="e">
        <f t="shared" ca="1" si="40"/>
        <v>#REF!</v>
      </c>
      <c r="N361" s="171"/>
      <c r="O361" s="220" t="e">
        <f t="shared" ca="1" si="30"/>
        <v>#REF!</v>
      </c>
      <c r="P361" s="143" t="e">
        <f t="shared" ca="1" si="31"/>
        <v>#REF!</v>
      </c>
      <c r="Q361" s="144" t="e">
        <f t="shared" ca="1" si="32"/>
        <v>#REF!</v>
      </c>
      <c r="R361" s="145" t="e">
        <f t="shared" ca="1" si="33"/>
        <v>#REF!</v>
      </c>
      <c r="S361" s="143">
        <f t="shared" si="34"/>
        <v>0</v>
      </c>
      <c r="T361" s="144">
        <f t="shared" si="35"/>
        <v>0</v>
      </c>
      <c r="U361" s="220"/>
      <c r="V361" s="144"/>
      <c r="W361" s="173"/>
    </row>
    <row r="362" spans="1:23" hidden="1" x14ac:dyDescent="0.25">
      <c r="A362" s="136">
        <v>355</v>
      </c>
      <c r="B362" s="158" t="e">
        <f t="shared" ca="1" si="36"/>
        <v>#REF!</v>
      </c>
      <c r="C362" s="158" t="e">
        <f t="shared" ca="1" si="37"/>
        <v>#REF!</v>
      </c>
      <c r="D362" s="140"/>
      <c r="E362" s="141"/>
      <c r="F362" s="141" t="e">
        <f t="shared" ca="1" si="38"/>
        <v>#REF!</v>
      </c>
      <c r="G362" s="139"/>
      <c r="H362" s="139"/>
      <c r="I362" s="139" t="e">
        <f t="shared" ca="1" si="39"/>
        <v>#REF!</v>
      </c>
      <c r="J362" s="163"/>
      <c r="K362" s="142"/>
      <c r="L362" s="142"/>
      <c r="M362" s="142" t="e">
        <f t="shared" ca="1" si="40"/>
        <v>#REF!</v>
      </c>
      <c r="N362" s="171"/>
      <c r="O362" s="220" t="e">
        <f t="shared" ca="1" si="30"/>
        <v>#REF!</v>
      </c>
      <c r="P362" s="143" t="e">
        <f t="shared" ca="1" si="31"/>
        <v>#REF!</v>
      </c>
      <c r="Q362" s="144" t="e">
        <f t="shared" ca="1" si="32"/>
        <v>#REF!</v>
      </c>
      <c r="R362" s="145" t="e">
        <f t="shared" ca="1" si="33"/>
        <v>#REF!</v>
      </c>
      <c r="S362" s="143">
        <f t="shared" si="34"/>
        <v>0</v>
      </c>
      <c r="T362" s="144">
        <f t="shared" si="35"/>
        <v>0</v>
      </c>
      <c r="U362" s="220"/>
      <c r="V362" s="144"/>
      <c r="W362" s="173"/>
    </row>
    <row r="363" spans="1:23" hidden="1" x14ac:dyDescent="0.25">
      <c r="A363" s="136">
        <v>356</v>
      </c>
      <c r="B363" s="158" t="e">
        <f t="shared" ca="1" si="36"/>
        <v>#REF!</v>
      </c>
      <c r="C363" s="158" t="e">
        <f t="shared" ca="1" si="37"/>
        <v>#REF!</v>
      </c>
      <c r="D363" s="140"/>
      <c r="E363" s="141"/>
      <c r="F363" s="141" t="e">
        <f t="shared" ca="1" si="38"/>
        <v>#REF!</v>
      </c>
      <c r="G363" s="139"/>
      <c r="H363" s="139"/>
      <c r="I363" s="139" t="e">
        <f t="shared" ca="1" si="39"/>
        <v>#REF!</v>
      </c>
      <c r="J363" s="163"/>
      <c r="K363" s="142"/>
      <c r="L363" s="142"/>
      <c r="M363" s="142" t="e">
        <f t="shared" ca="1" si="40"/>
        <v>#REF!</v>
      </c>
      <c r="N363" s="171"/>
      <c r="O363" s="220" t="e">
        <f t="shared" ca="1" si="30"/>
        <v>#REF!</v>
      </c>
      <c r="P363" s="143" t="e">
        <f t="shared" ca="1" si="31"/>
        <v>#REF!</v>
      </c>
      <c r="Q363" s="144" t="e">
        <f t="shared" ca="1" si="32"/>
        <v>#REF!</v>
      </c>
      <c r="R363" s="145" t="e">
        <f t="shared" ca="1" si="33"/>
        <v>#REF!</v>
      </c>
      <c r="S363" s="143">
        <f t="shared" si="34"/>
        <v>0</v>
      </c>
      <c r="T363" s="144">
        <f t="shared" si="35"/>
        <v>0</v>
      </c>
      <c r="U363" s="220"/>
      <c r="V363" s="144"/>
      <c r="W363" s="173"/>
    </row>
    <row r="364" spans="1:23" hidden="1" x14ac:dyDescent="0.25">
      <c r="A364" s="136">
        <v>357</v>
      </c>
      <c r="B364" s="158" t="e">
        <f t="shared" ca="1" si="36"/>
        <v>#REF!</v>
      </c>
      <c r="C364" s="158" t="e">
        <f t="shared" ca="1" si="37"/>
        <v>#REF!</v>
      </c>
      <c r="D364" s="140"/>
      <c r="E364" s="141"/>
      <c r="F364" s="141" t="e">
        <f t="shared" ca="1" si="38"/>
        <v>#REF!</v>
      </c>
      <c r="G364" s="139"/>
      <c r="H364" s="139"/>
      <c r="I364" s="139" t="e">
        <f t="shared" ca="1" si="39"/>
        <v>#REF!</v>
      </c>
      <c r="J364" s="163"/>
      <c r="K364" s="142"/>
      <c r="L364" s="142"/>
      <c r="M364" s="142" t="e">
        <f t="shared" ca="1" si="40"/>
        <v>#REF!</v>
      </c>
      <c r="N364" s="171"/>
      <c r="O364" s="220" t="e">
        <f t="shared" ca="1" si="30"/>
        <v>#REF!</v>
      </c>
      <c r="P364" s="143" t="e">
        <f t="shared" ca="1" si="31"/>
        <v>#REF!</v>
      </c>
      <c r="Q364" s="144" t="e">
        <f t="shared" ca="1" si="32"/>
        <v>#REF!</v>
      </c>
      <c r="R364" s="145" t="e">
        <f t="shared" ca="1" si="33"/>
        <v>#REF!</v>
      </c>
      <c r="S364" s="143">
        <f t="shared" si="34"/>
        <v>0</v>
      </c>
      <c r="T364" s="144">
        <f t="shared" si="35"/>
        <v>0</v>
      </c>
      <c r="U364" s="220"/>
      <c r="V364" s="144"/>
      <c r="W364" s="173"/>
    </row>
    <row r="365" spans="1:23" hidden="1" x14ac:dyDescent="0.25">
      <c r="A365" s="136">
        <v>358</v>
      </c>
      <c r="B365" s="158" t="e">
        <f t="shared" ca="1" si="36"/>
        <v>#REF!</v>
      </c>
      <c r="C365" s="158" t="e">
        <f t="shared" ca="1" si="37"/>
        <v>#REF!</v>
      </c>
      <c r="D365" s="140"/>
      <c r="E365" s="141"/>
      <c r="F365" s="141" t="e">
        <f t="shared" ca="1" si="38"/>
        <v>#REF!</v>
      </c>
      <c r="G365" s="139"/>
      <c r="H365" s="139"/>
      <c r="I365" s="139" t="e">
        <f t="shared" ca="1" si="39"/>
        <v>#REF!</v>
      </c>
      <c r="J365" s="163"/>
      <c r="K365" s="142"/>
      <c r="L365" s="142"/>
      <c r="M365" s="142" t="e">
        <f t="shared" ca="1" si="40"/>
        <v>#REF!</v>
      </c>
      <c r="N365" s="171"/>
      <c r="O365" s="220" t="e">
        <f t="shared" ca="1" si="30"/>
        <v>#REF!</v>
      </c>
      <c r="P365" s="143" t="e">
        <f t="shared" ca="1" si="31"/>
        <v>#REF!</v>
      </c>
      <c r="Q365" s="144" t="e">
        <f t="shared" ca="1" si="32"/>
        <v>#REF!</v>
      </c>
      <c r="R365" s="145" t="e">
        <f t="shared" ca="1" si="33"/>
        <v>#REF!</v>
      </c>
      <c r="S365" s="143">
        <f t="shared" si="34"/>
        <v>0</v>
      </c>
      <c r="T365" s="144">
        <f t="shared" si="35"/>
        <v>0</v>
      </c>
      <c r="U365" s="220"/>
      <c r="V365" s="144"/>
      <c r="W365" s="173"/>
    </row>
    <row r="366" spans="1:23" hidden="1" x14ac:dyDescent="0.25">
      <c r="A366" s="136">
        <v>359</v>
      </c>
      <c r="B366" s="158" t="e">
        <f t="shared" ca="1" si="36"/>
        <v>#REF!</v>
      </c>
      <c r="C366" s="158" t="e">
        <f t="shared" ca="1" si="37"/>
        <v>#REF!</v>
      </c>
      <c r="D366" s="140"/>
      <c r="E366" s="141"/>
      <c r="F366" s="141" t="e">
        <f t="shared" ca="1" si="38"/>
        <v>#REF!</v>
      </c>
      <c r="G366" s="139"/>
      <c r="H366" s="139"/>
      <c r="I366" s="139" t="e">
        <f t="shared" ca="1" si="39"/>
        <v>#REF!</v>
      </c>
      <c r="J366" s="163"/>
      <c r="K366" s="142"/>
      <c r="L366" s="142"/>
      <c r="M366" s="142" t="e">
        <f t="shared" ca="1" si="40"/>
        <v>#REF!</v>
      </c>
      <c r="N366" s="171"/>
      <c r="O366" s="220" t="e">
        <f t="shared" ca="1" si="30"/>
        <v>#REF!</v>
      </c>
      <c r="P366" s="143" t="e">
        <f t="shared" ca="1" si="31"/>
        <v>#REF!</v>
      </c>
      <c r="Q366" s="144" t="e">
        <f t="shared" ca="1" si="32"/>
        <v>#REF!</v>
      </c>
      <c r="R366" s="145" t="e">
        <f t="shared" ca="1" si="33"/>
        <v>#REF!</v>
      </c>
      <c r="S366" s="143">
        <f t="shared" si="34"/>
        <v>0</v>
      </c>
      <c r="T366" s="144">
        <f t="shared" si="35"/>
        <v>0</v>
      </c>
      <c r="U366" s="220"/>
      <c r="V366" s="144"/>
      <c r="W366" s="173"/>
    </row>
    <row r="367" spans="1:23" hidden="1" x14ac:dyDescent="0.25">
      <c r="A367" s="136">
        <v>360</v>
      </c>
      <c r="B367" s="158" t="e">
        <f t="shared" ca="1" si="36"/>
        <v>#REF!</v>
      </c>
      <c r="C367" s="158" t="e">
        <f t="shared" ca="1" si="37"/>
        <v>#REF!</v>
      </c>
      <c r="D367" s="140"/>
      <c r="E367" s="141"/>
      <c r="F367" s="141" t="e">
        <f t="shared" ca="1" si="38"/>
        <v>#REF!</v>
      </c>
      <c r="G367" s="139"/>
      <c r="H367" s="139"/>
      <c r="I367" s="139" t="e">
        <f t="shared" ca="1" si="39"/>
        <v>#REF!</v>
      </c>
      <c r="J367" s="163"/>
      <c r="K367" s="142"/>
      <c r="L367" s="142"/>
      <c r="M367" s="142" t="e">
        <f t="shared" ca="1" si="40"/>
        <v>#REF!</v>
      </c>
      <c r="N367" s="171"/>
      <c r="O367" s="220" t="e">
        <f t="shared" ca="1" si="30"/>
        <v>#REF!</v>
      </c>
      <c r="P367" s="143" t="e">
        <f t="shared" ca="1" si="31"/>
        <v>#REF!</v>
      </c>
      <c r="Q367" s="144" t="e">
        <f t="shared" ca="1" si="32"/>
        <v>#REF!</v>
      </c>
      <c r="R367" s="145" t="e">
        <f t="shared" ca="1" si="33"/>
        <v>#REF!</v>
      </c>
      <c r="S367" s="143">
        <f t="shared" si="34"/>
        <v>0</v>
      </c>
      <c r="T367" s="144">
        <f t="shared" si="35"/>
        <v>0</v>
      </c>
      <c r="U367" s="220"/>
      <c r="V367" s="144"/>
      <c r="W367" s="173"/>
    </row>
    <row r="368" spans="1:23" hidden="1" x14ac:dyDescent="0.25">
      <c r="A368" s="136">
        <v>361</v>
      </c>
      <c r="B368" s="158" t="e">
        <f t="shared" ca="1" si="36"/>
        <v>#REF!</v>
      </c>
      <c r="C368" s="158" t="e">
        <f t="shared" ca="1" si="37"/>
        <v>#REF!</v>
      </c>
      <c r="D368" s="140"/>
      <c r="E368" s="141"/>
      <c r="F368" s="141" t="e">
        <f t="shared" ca="1" si="38"/>
        <v>#REF!</v>
      </c>
      <c r="G368" s="139"/>
      <c r="H368" s="139"/>
      <c r="I368" s="139" t="e">
        <f t="shared" ca="1" si="39"/>
        <v>#REF!</v>
      </c>
      <c r="J368" s="163"/>
      <c r="K368" s="142"/>
      <c r="L368" s="142"/>
      <c r="M368" s="142" t="e">
        <f t="shared" ca="1" si="40"/>
        <v>#REF!</v>
      </c>
      <c r="N368" s="171"/>
      <c r="O368" s="220" t="e">
        <f t="shared" ca="1" si="30"/>
        <v>#REF!</v>
      </c>
      <c r="P368" s="143" t="e">
        <f t="shared" ca="1" si="31"/>
        <v>#REF!</v>
      </c>
      <c r="Q368" s="144" t="e">
        <f t="shared" ca="1" si="32"/>
        <v>#REF!</v>
      </c>
      <c r="R368" s="145" t="e">
        <f t="shared" ca="1" si="33"/>
        <v>#REF!</v>
      </c>
      <c r="S368" s="143">
        <f t="shared" si="34"/>
        <v>0</v>
      </c>
      <c r="T368" s="144">
        <f t="shared" si="35"/>
        <v>0</v>
      </c>
      <c r="U368" s="220"/>
      <c r="V368" s="144"/>
      <c r="W368" s="173"/>
    </row>
    <row r="369" spans="1:23" hidden="1" x14ac:dyDescent="0.25">
      <c r="A369" s="136">
        <v>362</v>
      </c>
      <c r="B369" s="158" t="e">
        <f t="shared" ca="1" si="36"/>
        <v>#REF!</v>
      </c>
      <c r="C369" s="158" t="e">
        <f t="shared" ca="1" si="37"/>
        <v>#REF!</v>
      </c>
      <c r="D369" s="140"/>
      <c r="E369" s="141"/>
      <c r="F369" s="141" t="e">
        <f t="shared" ca="1" si="38"/>
        <v>#REF!</v>
      </c>
      <c r="G369" s="139"/>
      <c r="H369" s="139"/>
      <c r="I369" s="139" t="e">
        <f t="shared" ca="1" si="39"/>
        <v>#REF!</v>
      </c>
      <c r="J369" s="163"/>
      <c r="K369" s="142"/>
      <c r="L369" s="142"/>
      <c r="M369" s="142" t="e">
        <f t="shared" ca="1" si="40"/>
        <v>#REF!</v>
      </c>
      <c r="N369" s="171"/>
      <c r="O369" s="220" t="e">
        <f t="shared" ca="1" si="30"/>
        <v>#REF!</v>
      </c>
      <c r="P369" s="143" t="e">
        <f t="shared" ca="1" si="31"/>
        <v>#REF!</v>
      </c>
      <c r="Q369" s="144" t="e">
        <f t="shared" ca="1" si="32"/>
        <v>#REF!</v>
      </c>
      <c r="R369" s="145" t="e">
        <f t="shared" ca="1" si="33"/>
        <v>#REF!</v>
      </c>
      <c r="S369" s="143">
        <f t="shared" si="34"/>
        <v>0</v>
      </c>
      <c r="T369" s="144">
        <f t="shared" si="35"/>
        <v>0</v>
      </c>
      <c r="U369" s="220"/>
      <c r="V369" s="144"/>
      <c r="W369" s="173"/>
    </row>
    <row r="370" spans="1:23" hidden="1" x14ac:dyDescent="0.25">
      <c r="A370" s="136">
        <v>363</v>
      </c>
      <c r="B370" s="158" t="e">
        <f t="shared" ca="1" si="36"/>
        <v>#REF!</v>
      </c>
      <c r="C370" s="158" t="e">
        <f t="shared" ca="1" si="37"/>
        <v>#REF!</v>
      </c>
      <c r="D370" s="140"/>
      <c r="E370" s="141"/>
      <c r="F370" s="141" t="e">
        <f t="shared" ca="1" si="38"/>
        <v>#REF!</v>
      </c>
      <c r="G370" s="139"/>
      <c r="H370" s="139"/>
      <c r="I370" s="139" t="e">
        <f t="shared" ca="1" si="39"/>
        <v>#REF!</v>
      </c>
      <c r="J370" s="163"/>
      <c r="K370" s="142"/>
      <c r="L370" s="142"/>
      <c r="M370" s="142" t="e">
        <f t="shared" ca="1" si="40"/>
        <v>#REF!</v>
      </c>
      <c r="N370" s="171"/>
      <c r="O370" s="220" t="e">
        <f t="shared" ca="1" si="30"/>
        <v>#REF!</v>
      </c>
      <c r="P370" s="143" t="e">
        <f t="shared" ca="1" si="31"/>
        <v>#REF!</v>
      </c>
      <c r="Q370" s="144" t="e">
        <f t="shared" ca="1" si="32"/>
        <v>#REF!</v>
      </c>
      <c r="R370" s="145" t="e">
        <f t="shared" ca="1" si="33"/>
        <v>#REF!</v>
      </c>
      <c r="S370" s="143">
        <f t="shared" si="34"/>
        <v>0</v>
      </c>
      <c r="T370" s="144">
        <f t="shared" si="35"/>
        <v>0</v>
      </c>
      <c r="U370" s="220"/>
      <c r="V370" s="144"/>
      <c r="W370" s="173"/>
    </row>
    <row r="371" spans="1:23" hidden="1" x14ac:dyDescent="0.25">
      <c r="A371" s="136">
        <v>364</v>
      </c>
      <c r="B371" s="158" t="e">
        <f t="shared" ca="1" si="36"/>
        <v>#REF!</v>
      </c>
      <c r="C371" s="158" t="e">
        <f t="shared" ca="1" si="37"/>
        <v>#REF!</v>
      </c>
      <c r="D371" s="140"/>
      <c r="E371" s="141"/>
      <c r="F371" s="141" t="e">
        <f t="shared" ca="1" si="38"/>
        <v>#REF!</v>
      </c>
      <c r="G371" s="139"/>
      <c r="H371" s="139"/>
      <c r="I371" s="139" t="e">
        <f t="shared" ca="1" si="39"/>
        <v>#REF!</v>
      </c>
      <c r="J371" s="163"/>
      <c r="K371" s="142"/>
      <c r="L371" s="142"/>
      <c r="M371" s="142" t="e">
        <f t="shared" ca="1" si="40"/>
        <v>#REF!</v>
      </c>
      <c r="N371" s="171"/>
      <c r="O371" s="220" t="e">
        <f t="shared" ca="1" si="30"/>
        <v>#REF!</v>
      </c>
      <c r="P371" s="143" t="e">
        <f t="shared" ca="1" si="31"/>
        <v>#REF!</v>
      </c>
      <c r="Q371" s="144" t="e">
        <f t="shared" ca="1" si="32"/>
        <v>#REF!</v>
      </c>
      <c r="R371" s="145" t="e">
        <f t="shared" ca="1" si="33"/>
        <v>#REF!</v>
      </c>
      <c r="S371" s="143">
        <f t="shared" si="34"/>
        <v>0</v>
      </c>
      <c r="T371" s="144">
        <f t="shared" si="35"/>
        <v>0</v>
      </c>
      <c r="U371" s="220"/>
      <c r="V371" s="144"/>
      <c r="W371" s="173"/>
    </row>
    <row r="372" spans="1:23" hidden="1" x14ac:dyDescent="0.25">
      <c r="A372" s="136">
        <v>365</v>
      </c>
      <c r="B372" s="158" t="e">
        <f t="shared" ca="1" si="36"/>
        <v>#REF!</v>
      </c>
      <c r="C372" s="158" t="e">
        <f t="shared" ca="1" si="37"/>
        <v>#REF!</v>
      </c>
      <c r="D372" s="140"/>
      <c r="E372" s="141"/>
      <c r="F372" s="141" t="e">
        <f t="shared" ca="1" si="38"/>
        <v>#REF!</v>
      </c>
      <c r="G372" s="139"/>
      <c r="H372" s="139"/>
      <c r="I372" s="139" t="e">
        <f t="shared" ca="1" si="39"/>
        <v>#REF!</v>
      </c>
      <c r="J372" s="163"/>
      <c r="K372" s="142"/>
      <c r="L372" s="142"/>
      <c r="M372" s="142" t="e">
        <f t="shared" ca="1" si="40"/>
        <v>#REF!</v>
      </c>
      <c r="N372" s="171"/>
      <c r="O372" s="220" t="e">
        <f t="shared" ca="1" si="30"/>
        <v>#REF!</v>
      </c>
      <c r="P372" s="143" t="e">
        <f t="shared" ca="1" si="31"/>
        <v>#REF!</v>
      </c>
      <c r="Q372" s="144" t="e">
        <f t="shared" ca="1" si="32"/>
        <v>#REF!</v>
      </c>
      <c r="R372" s="145" t="e">
        <f t="shared" ca="1" si="33"/>
        <v>#REF!</v>
      </c>
      <c r="S372" s="143">
        <f t="shared" si="34"/>
        <v>0</v>
      </c>
      <c r="T372" s="144">
        <f t="shared" si="35"/>
        <v>0</v>
      </c>
      <c r="U372" s="220"/>
      <c r="V372" s="144"/>
      <c r="W372" s="173"/>
    </row>
    <row r="373" spans="1:23" hidden="1" x14ac:dyDescent="0.25">
      <c r="A373" s="136">
        <v>366</v>
      </c>
      <c r="B373" s="158" t="e">
        <f t="shared" ca="1" si="36"/>
        <v>#REF!</v>
      </c>
      <c r="C373" s="158" t="e">
        <f t="shared" ca="1" si="37"/>
        <v>#REF!</v>
      </c>
      <c r="D373" s="140"/>
      <c r="E373" s="141"/>
      <c r="F373" s="141" t="e">
        <f t="shared" ca="1" si="38"/>
        <v>#REF!</v>
      </c>
      <c r="G373" s="139"/>
      <c r="H373" s="139"/>
      <c r="I373" s="139" t="e">
        <f t="shared" ca="1" si="39"/>
        <v>#REF!</v>
      </c>
      <c r="J373" s="163"/>
      <c r="K373" s="142"/>
      <c r="L373" s="142"/>
      <c r="M373" s="142" t="e">
        <f t="shared" ca="1" si="40"/>
        <v>#REF!</v>
      </c>
      <c r="N373" s="171"/>
      <c r="O373" s="220" t="e">
        <f t="shared" ca="1" si="30"/>
        <v>#REF!</v>
      </c>
      <c r="P373" s="143" t="e">
        <f t="shared" ca="1" si="31"/>
        <v>#REF!</v>
      </c>
      <c r="Q373" s="144" t="e">
        <f t="shared" ca="1" si="32"/>
        <v>#REF!</v>
      </c>
      <c r="R373" s="145" t="e">
        <f t="shared" ca="1" si="33"/>
        <v>#REF!</v>
      </c>
      <c r="S373" s="143">
        <f t="shared" si="34"/>
        <v>0</v>
      </c>
      <c r="T373" s="144">
        <f t="shared" si="35"/>
        <v>0</v>
      </c>
      <c r="U373" s="220"/>
      <c r="V373" s="144"/>
      <c r="W373" s="173"/>
    </row>
    <row r="374" spans="1:23" hidden="1" x14ac:dyDescent="0.25">
      <c r="A374" s="136">
        <v>367</v>
      </c>
      <c r="B374" s="158" t="e">
        <f t="shared" ca="1" si="36"/>
        <v>#REF!</v>
      </c>
      <c r="C374" s="158" t="e">
        <f t="shared" ca="1" si="37"/>
        <v>#REF!</v>
      </c>
      <c r="D374" s="140"/>
      <c r="E374" s="141"/>
      <c r="F374" s="141" t="e">
        <f t="shared" ca="1" si="38"/>
        <v>#REF!</v>
      </c>
      <c r="G374" s="139"/>
      <c r="H374" s="139"/>
      <c r="I374" s="139" t="e">
        <f t="shared" ca="1" si="39"/>
        <v>#REF!</v>
      </c>
      <c r="J374" s="163"/>
      <c r="K374" s="142"/>
      <c r="L374" s="142"/>
      <c r="M374" s="142" t="e">
        <f t="shared" ref="M374:M392" ca="1" si="41">INDIRECT(CONCATENATE($C$506,$D$506,"!$V",$A374 + 8))</f>
        <v>#REF!</v>
      </c>
      <c r="N374" s="171"/>
      <c r="O374" s="220" t="e">
        <f t="shared" ca="1" si="30"/>
        <v>#REF!</v>
      </c>
      <c r="P374" s="143" t="e">
        <f t="shared" ca="1" si="31"/>
        <v>#REF!</v>
      </c>
      <c r="Q374" s="144" t="e">
        <f t="shared" ca="1" si="32"/>
        <v>#REF!</v>
      </c>
      <c r="R374" s="145" t="e">
        <f t="shared" ca="1" si="33"/>
        <v>#REF!</v>
      </c>
      <c r="S374" s="143">
        <f t="shared" si="34"/>
        <v>0</v>
      </c>
      <c r="T374" s="144">
        <f t="shared" si="35"/>
        <v>0</v>
      </c>
      <c r="U374" s="220"/>
      <c r="V374" s="144"/>
      <c r="W374" s="173"/>
    </row>
    <row r="375" spans="1:23" hidden="1" x14ac:dyDescent="0.25">
      <c r="A375" s="136">
        <v>368</v>
      </c>
      <c r="B375" s="158" t="e">
        <f t="shared" ca="1" si="36"/>
        <v>#REF!</v>
      </c>
      <c r="C375" s="158" t="e">
        <f t="shared" ca="1" si="37"/>
        <v>#REF!</v>
      </c>
      <c r="D375" s="140"/>
      <c r="E375" s="141"/>
      <c r="F375" s="141" t="e">
        <f t="shared" ca="1" si="38"/>
        <v>#REF!</v>
      </c>
      <c r="G375" s="139"/>
      <c r="H375" s="139"/>
      <c r="I375" s="139" t="e">
        <f t="shared" ca="1" si="39"/>
        <v>#REF!</v>
      </c>
      <c r="J375" s="163"/>
      <c r="K375" s="142"/>
      <c r="L375" s="142"/>
      <c r="M375" s="142" t="e">
        <f t="shared" ca="1" si="41"/>
        <v>#REF!</v>
      </c>
      <c r="N375" s="171"/>
      <c r="O375" s="220" t="e">
        <f t="shared" ca="1" si="30"/>
        <v>#REF!</v>
      </c>
      <c r="P375" s="143" t="e">
        <f t="shared" ca="1" si="31"/>
        <v>#REF!</v>
      </c>
      <c r="Q375" s="144" t="e">
        <f t="shared" ca="1" si="32"/>
        <v>#REF!</v>
      </c>
      <c r="R375" s="145" t="e">
        <f t="shared" ca="1" si="33"/>
        <v>#REF!</v>
      </c>
      <c r="S375" s="143">
        <f t="shared" si="34"/>
        <v>0</v>
      </c>
      <c r="T375" s="144">
        <f t="shared" si="35"/>
        <v>0</v>
      </c>
      <c r="U375" s="220"/>
      <c r="V375" s="144"/>
      <c r="W375" s="173"/>
    </row>
    <row r="376" spans="1:23" hidden="1" x14ac:dyDescent="0.25">
      <c r="A376" s="136">
        <v>369</v>
      </c>
      <c r="B376" s="158" t="e">
        <f t="shared" ca="1" si="36"/>
        <v>#REF!</v>
      </c>
      <c r="C376" s="158" t="e">
        <f t="shared" ca="1" si="37"/>
        <v>#REF!</v>
      </c>
      <c r="D376" s="140"/>
      <c r="E376" s="141"/>
      <c r="F376" s="141" t="e">
        <f t="shared" ca="1" si="38"/>
        <v>#REF!</v>
      </c>
      <c r="G376" s="139"/>
      <c r="H376" s="139"/>
      <c r="I376" s="139" t="e">
        <f t="shared" ca="1" si="39"/>
        <v>#REF!</v>
      </c>
      <c r="J376" s="163"/>
      <c r="K376" s="142"/>
      <c r="L376" s="142"/>
      <c r="M376" s="142" t="e">
        <f t="shared" ca="1" si="41"/>
        <v>#REF!</v>
      </c>
      <c r="N376" s="171"/>
      <c r="O376" s="220" t="e">
        <f t="shared" ca="1" si="30"/>
        <v>#REF!</v>
      </c>
      <c r="P376" s="143" t="e">
        <f t="shared" ca="1" si="31"/>
        <v>#REF!</v>
      </c>
      <c r="Q376" s="144" t="e">
        <f t="shared" ca="1" si="32"/>
        <v>#REF!</v>
      </c>
      <c r="R376" s="145" t="e">
        <f t="shared" ca="1" si="33"/>
        <v>#REF!</v>
      </c>
      <c r="S376" s="143">
        <f t="shared" si="34"/>
        <v>0</v>
      </c>
      <c r="T376" s="144">
        <f t="shared" si="35"/>
        <v>0</v>
      </c>
      <c r="U376" s="220"/>
      <c r="V376" s="144"/>
      <c r="W376" s="173"/>
    </row>
    <row r="377" spans="1:23" hidden="1" x14ac:dyDescent="0.25">
      <c r="A377" s="136">
        <v>370</v>
      </c>
      <c r="B377" s="158" t="e">
        <f t="shared" ca="1" si="36"/>
        <v>#REF!</v>
      </c>
      <c r="C377" s="158" t="e">
        <f t="shared" ca="1" si="37"/>
        <v>#REF!</v>
      </c>
      <c r="D377" s="140"/>
      <c r="E377" s="141"/>
      <c r="F377" s="141" t="e">
        <f t="shared" ca="1" si="38"/>
        <v>#REF!</v>
      </c>
      <c r="G377" s="139"/>
      <c r="H377" s="139"/>
      <c r="I377" s="139" t="e">
        <f t="shared" ca="1" si="39"/>
        <v>#REF!</v>
      </c>
      <c r="J377" s="163"/>
      <c r="K377" s="142"/>
      <c r="L377" s="142"/>
      <c r="M377" s="142" t="e">
        <f t="shared" ca="1" si="41"/>
        <v>#REF!</v>
      </c>
      <c r="N377" s="171"/>
      <c r="O377" s="220" t="e">
        <f t="shared" ca="1" si="30"/>
        <v>#REF!</v>
      </c>
      <c r="P377" s="143" t="e">
        <f t="shared" ca="1" si="31"/>
        <v>#REF!</v>
      </c>
      <c r="Q377" s="144" t="e">
        <f t="shared" ca="1" si="32"/>
        <v>#REF!</v>
      </c>
      <c r="R377" s="145" t="e">
        <f t="shared" ca="1" si="33"/>
        <v>#REF!</v>
      </c>
      <c r="S377" s="143">
        <f t="shared" si="34"/>
        <v>0</v>
      </c>
      <c r="T377" s="144">
        <f t="shared" si="35"/>
        <v>0</v>
      </c>
      <c r="U377" s="220"/>
      <c r="V377" s="144"/>
      <c r="W377" s="173"/>
    </row>
    <row r="378" spans="1:23" hidden="1" x14ac:dyDescent="0.25">
      <c r="A378" s="136">
        <v>371</v>
      </c>
      <c r="B378" s="158" t="e">
        <f t="shared" ca="1" si="36"/>
        <v>#REF!</v>
      </c>
      <c r="C378" s="158" t="e">
        <f t="shared" ca="1" si="37"/>
        <v>#REF!</v>
      </c>
      <c r="D378" s="140"/>
      <c r="E378" s="141"/>
      <c r="F378" s="141" t="e">
        <f t="shared" ca="1" si="38"/>
        <v>#REF!</v>
      </c>
      <c r="G378" s="139"/>
      <c r="H378" s="139"/>
      <c r="I378" s="139" t="e">
        <f t="shared" ca="1" si="39"/>
        <v>#REF!</v>
      </c>
      <c r="J378" s="163"/>
      <c r="K378" s="142"/>
      <c r="L378" s="142"/>
      <c r="M378" s="142" t="e">
        <f t="shared" ca="1" si="41"/>
        <v>#REF!</v>
      </c>
      <c r="N378" s="171"/>
      <c r="O378" s="220" t="e">
        <f t="shared" ca="1" si="30"/>
        <v>#REF!</v>
      </c>
      <c r="P378" s="143" t="e">
        <f t="shared" ca="1" si="31"/>
        <v>#REF!</v>
      </c>
      <c r="Q378" s="144" t="e">
        <f t="shared" ca="1" si="32"/>
        <v>#REF!</v>
      </c>
      <c r="R378" s="145" t="e">
        <f t="shared" ca="1" si="33"/>
        <v>#REF!</v>
      </c>
      <c r="S378" s="143">
        <f t="shared" si="34"/>
        <v>0</v>
      </c>
      <c r="T378" s="144">
        <f t="shared" si="35"/>
        <v>0</v>
      </c>
      <c r="U378" s="220"/>
      <c r="V378" s="144"/>
      <c r="W378" s="173"/>
    </row>
    <row r="379" spans="1:23" hidden="1" x14ac:dyDescent="0.25">
      <c r="A379" s="136">
        <v>372</v>
      </c>
      <c r="B379" s="158" t="e">
        <f t="shared" ca="1" si="36"/>
        <v>#REF!</v>
      </c>
      <c r="C379" s="158" t="e">
        <f t="shared" ca="1" si="37"/>
        <v>#REF!</v>
      </c>
      <c r="D379" s="140"/>
      <c r="E379" s="141"/>
      <c r="F379" s="141" t="e">
        <f t="shared" ca="1" si="38"/>
        <v>#REF!</v>
      </c>
      <c r="G379" s="139"/>
      <c r="H379" s="139"/>
      <c r="I379" s="139" t="e">
        <f t="shared" ca="1" si="39"/>
        <v>#REF!</v>
      </c>
      <c r="J379" s="163"/>
      <c r="K379" s="142"/>
      <c r="L379" s="142"/>
      <c r="M379" s="142" t="e">
        <f t="shared" ca="1" si="41"/>
        <v>#REF!</v>
      </c>
      <c r="N379" s="171"/>
      <c r="O379" s="220" t="e">
        <f t="shared" ca="1" si="30"/>
        <v>#REF!</v>
      </c>
      <c r="P379" s="143" t="e">
        <f t="shared" ca="1" si="31"/>
        <v>#REF!</v>
      </c>
      <c r="Q379" s="144" t="e">
        <f t="shared" ca="1" si="32"/>
        <v>#REF!</v>
      </c>
      <c r="R379" s="145" t="e">
        <f t="shared" ca="1" si="33"/>
        <v>#REF!</v>
      </c>
      <c r="S379" s="143">
        <f t="shared" si="34"/>
        <v>0</v>
      </c>
      <c r="T379" s="144">
        <f t="shared" si="35"/>
        <v>0</v>
      </c>
      <c r="U379" s="220"/>
      <c r="V379" s="144"/>
      <c r="W379" s="173"/>
    </row>
    <row r="380" spans="1:23" hidden="1" x14ac:dyDescent="0.25">
      <c r="A380" s="136">
        <v>373</v>
      </c>
      <c r="B380" s="158" t="e">
        <f t="shared" ca="1" si="36"/>
        <v>#REF!</v>
      </c>
      <c r="C380" s="158" t="e">
        <f t="shared" ca="1" si="37"/>
        <v>#REF!</v>
      </c>
      <c r="D380" s="140"/>
      <c r="E380" s="141"/>
      <c r="F380" s="141" t="e">
        <f t="shared" ca="1" si="38"/>
        <v>#REF!</v>
      </c>
      <c r="G380" s="139"/>
      <c r="H380" s="139"/>
      <c r="I380" s="139" t="e">
        <f t="shared" ca="1" si="39"/>
        <v>#REF!</v>
      </c>
      <c r="J380" s="163"/>
      <c r="K380" s="142"/>
      <c r="L380" s="142"/>
      <c r="M380" s="142" t="e">
        <f t="shared" ca="1" si="41"/>
        <v>#REF!</v>
      </c>
      <c r="N380" s="171"/>
      <c r="O380" s="220" t="e">
        <f t="shared" ca="1" si="30"/>
        <v>#REF!</v>
      </c>
      <c r="P380" s="143" t="e">
        <f t="shared" ca="1" si="31"/>
        <v>#REF!</v>
      </c>
      <c r="Q380" s="144" t="e">
        <f t="shared" ca="1" si="32"/>
        <v>#REF!</v>
      </c>
      <c r="R380" s="145" t="e">
        <f t="shared" ca="1" si="33"/>
        <v>#REF!</v>
      </c>
      <c r="S380" s="143">
        <f t="shared" si="34"/>
        <v>0</v>
      </c>
      <c r="T380" s="144">
        <f t="shared" si="35"/>
        <v>0</v>
      </c>
      <c r="U380" s="220"/>
      <c r="V380" s="144"/>
      <c r="W380" s="173"/>
    </row>
    <row r="381" spans="1:23" hidden="1" x14ac:dyDescent="0.25">
      <c r="A381" s="136">
        <v>374</v>
      </c>
      <c r="B381" s="158" t="e">
        <f t="shared" ca="1" si="36"/>
        <v>#REF!</v>
      </c>
      <c r="C381" s="158" t="e">
        <f t="shared" ca="1" si="37"/>
        <v>#REF!</v>
      </c>
      <c r="D381" s="140"/>
      <c r="E381" s="141"/>
      <c r="F381" s="141" t="e">
        <f t="shared" ca="1" si="38"/>
        <v>#REF!</v>
      </c>
      <c r="G381" s="139"/>
      <c r="H381" s="139"/>
      <c r="I381" s="139" t="e">
        <f t="shared" ca="1" si="39"/>
        <v>#REF!</v>
      </c>
      <c r="J381" s="163"/>
      <c r="K381" s="142"/>
      <c r="L381" s="142"/>
      <c r="M381" s="142" t="e">
        <f t="shared" ca="1" si="41"/>
        <v>#REF!</v>
      </c>
      <c r="N381" s="171"/>
      <c r="O381" s="220" t="e">
        <f t="shared" ca="1" si="30"/>
        <v>#REF!</v>
      </c>
      <c r="P381" s="143" t="e">
        <f t="shared" ca="1" si="31"/>
        <v>#REF!</v>
      </c>
      <c r="Q381" s="144" t="e">
        <f t="shared" ca="1" si="32"/>
        <v>#REF!</v>
      </c>
      <c r="R381" s="145" t="e">
        <f t="shared" ca="1" si="33"/>
        <v>#REF!</v>
      </c>
      <c r="S381" s="143">
        <f t="shared" si="34"/>
        <v>0</v>
      </c>
      <c r="T381" s="144">
        <f t="shared" si="35"/>
        <v>0</v>
      </c>
      <c r="U381" s="220"/>
      <c r="V381" s="144"/>
      <c r="W381" s="173"/>
    </row>
    <row r="382" spans="1:23" hidden="1" x14ac:dyDescent="0.25">
      <c r="A382" s="136">
        <v>375</v>
      </c>
      <c r="B382" s="158" t="e">
        <f t="shared" ca="1" si="36"/>
        <v>#REF!</v>
      </c>
      <c r="C382" s="158" t="e">
        <f t="shared" ca="1" si="37"/>
        <v>#REF!</v>
      </c>
      <c r="D382" s="140"/>
      <c r="E382" s="141"/>
      <c r="F382" s="141" t="e">
        <f t="shared" ca="1" si="38"/>
        <v>#REF!</v>
      </c>
      <c r="G382" s="139"/>
      <c r="H382" s="139"/>
      <c r="I382" s="139" t="e">
        <f t="shared" ca="1" si="39"/>
        <v>#REF!</v>
      </c>
      <c r="J382" s="163"/>
      <c r="K382" s="142"/>
      <c r="L382" s="142"/>
      <c r="M382" s="142" t="e">
        <f t="shared" ca="1" si="41"/>
        <v>#REF!</v>
      </c>
      <c r="N382" s="171"/>
      <c r="O382" s="220" t="e">
        <f t="shared" ca="1" si="30"/>
        <v>#REF!</v>
      </c>
      <c r="P382" s="143" t="e">
        <f t="shared" ca="1" si="31"/>
        <v>#REF!</v>
      </c>
      <c r="Q382" s="144" t="e">
        <f t="shared" ca="1" si="32"/>
        <v>#REF!</v>
      </c>
      <c r="R382" s="145" t="e">
        <f t="shared" ca="1" si="33"/>
        <v>#REF!</v>
      </c>
      <c r="S382" s="143">
        <f t="shared" si="34"/>
        <v>0</v>
      </c>
      <c r="T382" s="144">
        <f t="shared" si="35"/>
        <v>0</v>
      </c>
      <c r="U382" s="220"/>
      <c r="V382" s="144"/>
      <c r="W382" s="173"/>
    </row>
    <row r="383" spans="1:23" hidden="1" x14ac:dyDescent="0.25">
      <c r="A383" s="136">
        <v>376</v>
      </c>
      <c r="B383" s="158" t="e">
        <f t="shared" ca="1" si="36"/>
        <v>#REF!</v>
      </c>
      <c r="C383" s="158" t="e">
        <f t="shared" ca="1" si="37"/>
        <v>#REF!</v>
      </c>
      <c r="D383" s="140"/>
      <c r="E383" s="141"/>
      <c r="F383" s="141" t="e">
        <f t="shared" ca="1" si="38"/>
        <v>#REF!</v>
      </c>
      <c r="G383" s="139"/>
      <c r="H383" s="139"/>
      <c r="I383" s="139" t="e">
        <f t="shared" ca="1" si="39"/>
        <v>#REF!</v>
      </c>
      <c r="J383" s="163"/>
      <c r="K383" s="142"/>
      <c r="L383" s="142"/>
      <c r="M383" s="142" t="e">
        <f t="shared" ca="1" si="41"/>
        <v>#REF!</v>
      </c>
      <c r="N383" s="171"/>
      <c r="O383" s="220" t="e">
        <f t="shared" ca="1" si="30"/>
        <v>#REF!</v>
      </c>
      <c r="P383" s="143" t="e">
        <f t="shared" ca="1" si="31"/>
        <v>#REF!</v>
      </c>
      <c r="Q383" s="144" t="e">
        <f t="shared" ca="1" si="32"/>
        <v>#REF!</v>
      </c>
      <c r="R383" s="145" t="e">
        <f t="shared" ca="1" si="33"/>
        <v>#REF!</v>
      </c>
      <c r="S383" s="143">
        <f t="shared" si="34"/>
        <v>0</v>
      </c>
      <c r="T383" s="144">
        <f t="shared" si="35"/>
        <v>0</v>
      </c>
      <c r="U383" s="220"/>
      <c r="V383" s="144"/>
      <c r="W383" s="173"/>
    </row>
    <row r="384" spans="1:23" hidden="1" x14ac:dyDescent="0.25">
      <c r="A384" s="136">
        <v>377</v>
      </c>
      <c r="B384" s="158" t="e">
        <f t="shared" ca="1" si="36"/>
        <v>#REF!</v>
      </c>
      <c r="C384" s="158" t="e">
        <f t="shared" ca="1" si="37"/>
        <v>#REF!</v>
      </c>
      <c r="D384" s="140"/>
      <c r="E384" s="141"/>
      <c r="F384" s="141" t="e">
        <f t="shared" ca="1" si="38"/>
        <v>#REF!</v>
      </c>
      <c r="G384" s="139"/>
      <c r="H384" s="139"/>
      <c r="I384" s="139" t="e">
        <f t="shared" ca="1" si="39"/>
        <v>#REF!</v>
      </c>
      <c r="J384" s="163"/>
      <c r="K384" s="142"/>
      <c r="L384" s="142"/>
      <c r="M384" s="142" t="e">
        <f t="shared" ca="1" si="41"/>
        <v>#REF!</v>
      </c>
      <c r="N384" s="171"/>
      <c r="O384" s="220" t="e">
        <f t="shared" ca="1" si="30"/>
        <v>#REF!</v>
      </c>
      <c r="P384" s="143" t="e">
        <f t="shared" ca="1" si="31"/>
        <v>#REF!</v>
      </c>
      <c r="Q384" s="144" t="e">
        <f t="shared" ca="1" si="32"/>
        <v>#REF!</v>
      </c>
      <c r="R384" s="145" t="e">
        <f t="shared" ca="1" si="33"/>
        <v>#REF!</v>
      </c>
      <c r="S384" s="143">
        <f t="shared" si="34"/>
        <v>0</v>
      </c>
      <c r="T384" s="144">
        <f t="shared" si="35"/>
        <v>0</v>
      </c>
      <c r="U384" s="220"/>
      <c r="V384" s="144"/>
      <c r="W384" s="173"/>
    </row>
    <row r="385" spans="1:23" hidden="1" x14ac:dyDescent="0.25">
      <c r="A385" s="136">
        <v>378</v>
      </c>
      <c r="B385" s="158" t="e">
        <f t="shared" ca="1" si="36"/>
        <v>#REF!</v>
      </c>
      <c r="C385" s="158" t="e">
        <f t="shared" ca="1" si="37"/>
        <v>#REF!</v>
      </c>
      <c r="D385" s="140"/>
      <c r="E385" s="141"/>
      <c r="F385" s="141" t="e">
        <f t="shared" ca="1" si="38"/>
        <v>#REF!</v>
      </c>
      <c r="G385" s="139"/>
      <c r="H385" s="139"/>
      <c r="I385" s="139" t="e">
        <f t="shared" ca="1" si="39"/>
        <v>#REF!</v>
      </c>
      <c r="J385" s="163"/>
      <c r="K385" s="142"/>
      <c r="L385" s="142"/>
      <c r="M385" s="142" t="e">
        <f t="shared" ca="1" si="41"/>
        <v>#REF!</v>
      </c>
      <c r="N385" s="171"/>
      <c r="O385" s="220" t="e">
        <f t="shared" ca="1" si="30"/>
        <v>#REF!</v>
      </c>
      <c r="P385" s="143" t="e">
        <f t="shared" ca="1" si="31"/>
        <v>#REF!</v>
      </c>
      <c r="Q385" s="144" t="e">
        <f t="shared" ca="1" si="32"/>
        <v>#REF!</v>
      </c>
      <c r="R385" s="145" t="e">
        <f t="shared" ca="1" si="33"/>
        <v>#REF!</v>
      </c>
      <c r="S385" s="143">
        <f t="shared" si="34"/>
        <v>0</v>
      </c>
      <c r="T385" s="144">
        <f t="shared" si="35"/>
        <v>0</v>
      </c>
      <c r="U385" s="220"/>
      <c r="V385" s="144"/>
      <c r="W385" s="173"/>
    </row>
    <row r="386" spans="1:23" hidden="1" x14ac:dyDescent="0.25">
      <c r="A386" s="136">
        <v>379</v>
      </c>
      <c r="B386" s="158" t="e">
        <f t="shared" ca="1" si="36"/>
        <v>#REF!</v>
      </c>
      <c r="C386" s="158" t="e">
        <f t="shared" ca="1" si="37"/>
        <v>#REF!</v>
      </c>
      <c r="D386" s="140"/>
      <c r="E386" s="141"/>
      <c r="F386" s="141" t="e">
        <f t="shared" ca="1" si="38"/>
        <v>#REF!</v>
      </c>
      <c r="G386" s="139"/>
      <c r="H386" s="139"/>
      <c r="I386" s="139" t="e">
        <f t="shared" ca="1" si="39"/>
        <v>#REF!</v>
      </c>
      <c r="J386" s="163"/>
      <c r="K386" s="142"/>
      <c r="L386" s="142"/>
      <c r="M386" s="142" t="e">
        <f t="shared" ca="1" si="41"/>
        <v>#REF!</v>
      </c>
      <c r="N386" s="171"/>
      <c r="O386" s="220" t="e">
        <f t="shared" ca="1" si="30"/>
        <v>#REF!</v>
      </c>
      <c r="P386" s="143" t="e">
        <f t="shared" ca="1" si="31"/>
        <v>#REF!</v>
      </c>
      <c r="Q386" s="144" t="e">
        <f t="shared" ca="1" si="32"/>
        <v>#REF!</v>
      </c>
      <c r="R386" s="145" t="e">
        <f t="shared" ca="1" si="33"/>
        <v>#REF!</v>
      </c>
      <c r="S386" s="143">
        <f t="shared" si="34"/>
        <v>0</v>
      </c>
      <c r="T386" s="144">
        <f t="shared" si="35"/>
        <v>0</v>
      </c>
      <c r="U386" s="220"/>
      <c r="V386" s="144"/>
      <c r="W386" s="173"/>
    </row>
    <row r="387" spans="1:23" hidden="1" x14ac:dyDescent="0.25">
      <c r="A387" s="136">
        <v>380</v>
      </c>
      <c r="B387" s="158" t="e">
        <f t="shared" ca="1" si="36"/>
        <v>#REF!</v>
      </c>
      <c r="C387" s="158" t="e">
        <f t="shared" ca="1" si="37"/>
        <v>#REF!</v>
      </c>
      <c r="D387" s="140"/>
      <c r="E387" s="141"/>
      <c r="F387" s="141" t="e">
        <f t="shared" ca="1" si="38"/>
        <v>#REF!</v>
      </c>
      <c r="G387" s="139"/>
      <c r="H387" s="139"/>
      <c r="I387" s="139" t="e">
        <f t="shared" ca="1" si="39"/>
        <v>#REF!</v>
      </c>
      <c r="J387" s="163"/>
      <c r="K387" s="142"/>
      <c r="L387" s="142"/>
      <c r="M387" s="142" t="e">
        <f t="shared" ca="1" si="41"/>
        <v>#REF!</v>
      </c>
      <c r="N387" s="171"/>
      <c r="O387" s="220" t="e">
        <f t="shared" ca="1" si="30"/>
        <v>#REF!</v>
      </c>
      <c r="P387" s="143" t="e">
        <f t="shared" ca="1" si="31"/>
        <v>#REF!</v>
      </c>
      <c r="Q387" s="144" t="e">
        <f t="shared" ca="1" si="32"/>
        <v>#REF!</v>
      </c>
      <c r="R387" s="145" t="e">
        <f t="shared" ca="1" si="33"/>
        <v>#REF!</v>
      </c>
      <c r="S387" s="143">
        <f t="shared" si="34"/>
        <v>0</v>
      </c>
      <c r="T387" s="144">
        <f t="shared" si="35"/>
        <v>0</v>
      </c>
      <c r="U387" s="220"/>
      <c r="V387" s="144"/>
      <c r="W387" s="173"/>
    </row>
    <row r="388" spans="1:23" hidden="1" x14ac:dyDescent="0.25">
      <c r="A388" s="136">
        <v>381</v>
      </c>
      <c r="B388" s="158" t="e">
        <f t="shared" ca="1" si="36"/>
        <v>#REF!</v>
      </c>
      <c r="C388" s="158" t="e">
        <f t="shared" ca="1" si="37"/>
        <v>#REF!</v>
      </c>
      <c r="D388" s="140"/>
      <c r="E388" s="141"/>
      <c r="F388" s="141" t="e">
        <f t="shared" ca="1" si="38"/>
        <v>#REF!</v>
      </c>
      <c r="G388" s="139"/>
      <c r="H388" s="139"/>
      <c r="I388" s="139" t="e">
        <f t="shared" ca="1" si="39"/>
        <v>#REF!</v>
      </c>
      <c r="J388" s="163"/>
      <c r="K388" s="142"/>
      <c r="L388" s="142"/>
      <c r="M388" s="142" t="e">
        <f t="shared" ca="1" si="41"/>
        <v>#REF!</v>
      </c>
      <c r="N388" s="171"/>
      <c r="O388" s="220" t="e">
        <f t="shared" ca="1" si="30"/>
        <v>#REF!</v>
      </c>
      <c r="P388" s="143" t="e">
        <f t="shared" ca="1" si="31"/>
        <v>#REF!</v>
      </c>
      <c r="Q388" s="144" t="e">
        <f t="shared" ca="1" si="32"/>
        <v>#REF!</v>
      </c>
      <c r="R388" s="145" t="e">
        <f t="shared" ca="1" si="33"/>
        <v>#REF!</v>
      </c>
      <c r="S388" s="143">
        <f t="shared" si="34"/>
        <v>0</v>
      </c>
      <c r="T388" s="144">
        <f t="shared" si="35"/>
        <v>0</v>
      </c>
      <c r="U388" s="220"/>
      <c r="V388" s="144"/>
      <c r="W388" s="173"/>
    </row>
    <row r="389" spans="1:23" hidden="1" x14ac:dyDescent="0.25">
      <c r="A389" s="136">
        <v>382</v>
      </c>
      <c r="B389" s="158" t="e">
        <f t="shared" ca="1" si="36"/>
        <v>#REF!</v>
      </c>
      <c r="C389" s="158" t="e">
        <f t="shared" ca="1" si="37"/>
        <v>#REF!</v>
      </c>
      <c r="D389" s="140"/>
      <c r="E389" s="141"/>
      <c r="F389" s="141" t="e">
        <f t="shared" ca="1" si="38"/>
        <v>#REF!</v>
      </c>
      <c r="G389" s="139"/>
      <c r="H389" s="139"/>
      <c r="I389" s="139" t="e">
        <f t="shared" ca="1" si="39"/>
        <v>#REF!</v>
      </c>
      <c r="J389" s="163"/>
      <c r="K389" s="142"/>
      <c r="L389" s="142"/>
      <c r="M389" s="142" t="e">
        <f t="shared" ca="1" si="41"/>
        <v>#REF!</v>
      </c>
      <c r="N389" s="171"/>
      <c r="O389" s="220" t="e">
        <f t="shared" ca="1" si="30"/>
        <v>#REF!</v>
      </c>
      <c r="P389" s="143" t="e">
        <f t="shared" ca="1" si="31"/>
        <v>#REF!</v>
      </c>
      <c r="Q389" s="144" t="e">
        <f t="shared" ca="1" si="32"/>
        <v>#REF!</v>
      </c>
      <c r="R389" s="145" t="e">
        <f t="shared" ca="1" si="33"/>
        <v>#REF!</v>
      </c>
      <c r="S389" s="143">
        <f t="shared" si="34"/>
        <v>0</v>
      </c>
      <c r="T389" s="144">
        <f t="shared" si="35"/>
        <v>0</v>
      </c>
      <c r="U389" s="220"/>
      <c r="V389" s="144"/>
      <c r="W389" s="173"/>
    </row>
    <row r="390" spans="1:23" hidden="1" x14ac:dyDescent="0.25">
      <c r="A390" s="136">
        <v>383</v>
      </c>
      <c r="B390" s="158" t="e">
        <f t="shared" ca="1" si="36"/>
        <v>#REF!</v>
      </c>
      <c r="C390" s="158" t="e">
        <f t="shared" ca="1" si="37"/>
        <v>#REF!</v>
      </c>
      <c r="D390" s="140"/>
      <c r="E390" s="141"/>
      <c r="F390" s="141" t="e">
        <f t="shared" ca="1" si="38"/>
        <v>#REF!</v>
      </c>
      <c r="G390" s="139"/>
      <c r="H390" s="139"/>
      <c r="I390" s="139" t="e">
        <f t="shared" ca="1" si="39"/>
        <v>#REF!</v>
      </c>
      <c r="J390" s="163"/>
      <c r="K390" s="142"/>
      <c r="L390" s="142"/>
      <c r="M390" s="142" t="e">
        <f t="shared" ca="1" si="41"/>
        <v>#REF!</v>
      </c>
      <c r="N390" s="171"/>
      <c r="O390" s="220" t="e">
        <f t="shared" ca="1" si="30"/>
        <v>#REF!</v>
      </c>
      <c r="P390" s="143" t="e">
        <f t="shared" ca="1" si="31"/>
        <v>#REF!</v>
      </c>
      <c r="Q390" s="144" t="e">
        <f t="shared" ca="1" si="32"/>
        <v>#REF!</v>
      </c>
      <c r="R390" s="145" t="e">
        <f t="shared" ca="1" si="33"/>
        <v>#REF!</v>
      </c>
      <c r="S390" s="143">
        <f t="shared" si="34"/>
        <v>0</v>
      </c>
      <c r="T390" s="144">
        <f t="shared" si="35"/>
        <v>0</v>
      </c>
      <c r="U390" s="220"/>
      <c r="V390" s="144"/>
      <c r="W390" s="173"/>
    </row>
    <row r="391" spans="1:23" hidden="1" x14ac:dyDescent="0.25">
      <c r="A391" s="136">
        <v>384</v>
      </c>
      <c r="B391" s="158" t="e">
        <f t="shared" ca="1" si="36"/>
        <v>#REF!</v>
      </c>
      <c r="C391" s="158" t="e">
        <f t="shared" ca="1" si="37"/>
        <v>#REF!</v>
      </c>
      <c r="D391" s="140"/>
      <c r="E391" s="141"/>
      <c r="F391" s="141" t="e">
        <f t="shared" ca="1" si="38"/>
        <v>#REF!</v>
      </c>
      <c r="G391" s="139"/>
      <c r="H391" s="139"/>
      <c r="I391" s="139" t="e">
        <f t="shared" ca="1" si="39"/>
        <v>#REF!</v>
      </c>
      <c r="J391" s="163"/>
      <c r="K391" s="142"/>
      <c r="L391" s="142"/>
      <c r="M391" s="142" t="e">
        <f t="shared" ca="1" si="41"/>
        <v>#REF!</v>
      </c>
      <c r="N391" s="171"/>
      <c r="O391" s="220" t="e">
        <f t="shared" ca="1" si="30"/>
        <v>#REF!</v>
      </c>
      <c r="P391" s="143" t="e">
        <f t="shared" ca="1" si="31"/>
        <v>#REF!</v>
      </c>
      <c r="Q391" s="144" t="e">
        <f t="shared" ca="1" si="32"/>
        <v>#REF!</v>
      </c>
      <c r="R391" s="145" t="e">
        <f t="shared" ca="1" si="33"/>
        <v>#REF!</v>
      </c>
      <c r="S391" s="143">
        <f t="shared" si="34"/>
        <v>0</v>
      </c>
      <c r="T391" s="144">
        <f t="shared" si="35"/>
        <v>0</v>
      </c>
      <c r="U391" s="220"/>
      <c r="V391" s="144"/>
      <c r="W391" s="173"/>
    </row>
    <row r="392" spans="1:23" hidden="1" x14ac:dyDescent="0.25">
      <c r="A392" s="136">
        <v>385</v>
      </c>
      <c r="B392" s="158" t="e">
        <f t="shared" ca="1" si="36"/>
        <v>#REF!</v>
      </c>
      <c r="C392" s="158" t="e">
        <f t="shared" ca="1" si="37"/>
        <v>#REF!</v>
      </c>
      <c r="D392" s="140"/>
      <c r="E392" s="141"/>
      <c r="F392" s="141" t="e">
        <f t="shared" ca="1" si="38"/>
        <v>#REF!</v>
      </c>
      <c r="G392" s="139"/>
      <c r="H392" s="139"/>
      <c r="I392" s="139" t="e">
        <f t="shared" ca="1" si="39"/>
        <v>#REF!</v>
      </c>
      <c r="J392" s="163"/>
      <c r="K392" s="142"/>
      <c r="L392" s="142"/>
      <c r="M392" s="142" t="e">
        <f t="shared" ca="1" si="41"/>
        <v>#REF!</v>
      </c>
      <c r="N392" s="171"/>
      <c r="O392" s="220" t="e">
        <f t="shared" ca="1" si="30"/>
        <v>#REF!</v>
      </c>
      <c r="P392" s="143" t="e">
        <f t="shared" ca="1" si="31"/>
        <v>#REF!</v>
      </c>
      <c r="Q392" s="144" t="e">
        <f t="shared" ca="1" si="32"/>
        <v>#REF!</v>
      </c>
      <c r="R392" s="145" t="e">
        <f t="shared" ca="1" si="33"/>
        <v>#REF!</v>
      </c>
      <c r="S392" s="143">
        <f t="shared" si="34"/>
        <v>0</v>
      </c>
      <c r="T392" s="144">
        <f t="shared" si="35"/>
        <v>0</v>
      </c>
      <c r="U392" s="220"/>
      <c r="V392" s="144"/>
      <c r="W392" s="173"/>
    </row>
    <row r="393" spans="1:23" hidden="1" x14ac:dyDescent="0.25">
      <c r="A393" s="136">
        <v>386</v>
      </c>
      <c r="B393" s="158" t="e">
        <f t="shared" ref="B393:B456" ca="1" si="42">INDIRECT(CONCATENATE($C$506,$D$506,"!$B",$A393 + 8))</f>
        <v>#REF!</v>
      </c>
      <c r="C393" s="158" t="e">
        <f t="shared" ref="C393:C456" ca="1" si="43">INDIRECT(CONCATENATE($C$506,$D$506,"!$C",$A393 + 8))</f>
        <v>#REF!</v>
      </c>
      <c r="D393" s="140"/>
      <c r="E393" s="141"/>
      <c r="F393" s="141" t="e">
        <f t="shared" ref="F393:F456" ca="1" si="44">INDIRECT(CONCATENATE($C$506,$D$506,"!$Z",$A393 + 8))</f>
        <v>#REF!</v>
      </c>
      <c r="G393" s="139"/>
      <c r="H393" s="139"/>
      <c r="I393" s="139" t="e">
        <f t="shared" ca="1" si="39"/>
        <v>#REF!</v>
      </c>
      <c r="J393" s="163"/>
      <c r="K393" s="142"/>
      <c r="L393" s="142"/>
      <c r="M393" s="142" t="e">
        <f t="shared" ref="M393:M456" ca="1" si="45">INDIRECT(CONCATENATE($C$506,$D$506,"!$V",$A393 + 8))</f>
        <v>#REF!</v>
      </c>
      <c r="N393" s="171"/>
      <c r="O393" s="220" t="e">
        <f t="shared" ca="1" si="30"/>
        <v>#REF!</v>
      </c>
      <c r="P393" s="143" t="e">
        <f t="shared" ca="1" si="31"/>
        <v>#REF!</v>
      </c>
      <c r="Q393" s="144" t="e">
        <f t="shared" ca="1" si="32"/>
        <v>#REF!</v>
      </c>
      <c r="R393" s="145" t="e">
        <f t="shared" ca="1" si="33"/>
        <v>#REF!</v>
      </c>
      <c r="S393" s="143">
        <f t="shared" si="34"/>
        <v>0</v>
      </c>
      <c r="T393" s="144">
        <f t="shared" si="35"/>
        <v>0</v>
      </c>
      <c r="U393" s="220"/>
      <c r="V393" s="144"/>
      <c r="W393" s="173"/>
    </row>
    <row r="394" spans="1:23" hidden="1" x14ac:dyDescent="0.25">
      <c r="A394" s="136">
        <v>387</v>
      </c>
      <c r="B394" s="158" t="e">
        <f t="shared" ca="1" si="42"/>
        <v>#REF!</v>
      </c>
      <c r="C394" s="158" t="e">
        <f t="shared" ca="1" si="43"/>
        <v>#REF!</v>
      </c>
      <c r="D394" s="140"/>
      <c r="E394" s="141"/>
      <c r="F394" s="141" t="e">
        <f t="shared" ca="1" si="44"/>
        <v>#REF!</v>
      </c>
      <c r="G394" s="139"/>
      <c r="H394" s="139"/>
      <c r="I394" s="139" t="e">
        <f t="shared" ref="I394:I457" ca="1" si="46">INDIRECT(CONCATENATE($C$506,$D$506,"!$AD",$A394 + 8))</f>
        <v>#REF!</v>
      </c>
      <c r="J394" s="163"/>
      <c r="K394" s="142"/>
      <c r="L394" s="142"/>
      <c r="M394" s="142" t="e">
        <f t="shared" ca="1" si="45"/>
        <v>#REF!</v>
      </c>
      <c r="N394" s="171"/>
      <c r="O394" s="220" t="e">
        <f t="shared" ref="O394:O457" ca="1" si="47">Q394+T394</f>
        <v>#REF!</v>
      </c>
      <c r="P394" s="143" t="e">
        <f t="shared" ref="P394:P457" ca="1" si="48">IF(I394&lt;33,0,18)</f>
        <v>#REF!</v>
      </c>
      <c r="Q394" s="144" t="e">
        <f t="shared" ref="Q394:Q457" ca="1" si="49">ROUNDDOWN(R394,0)</f>
        <v>#REF!</v>
      </c>
      <c r="R394" s="145" t="e">
        <f t="shared" ref="R394:R457" ca="1" si="50">I394*P394/100</f>
        <v>#REF!</v>
      </c>
      <c r="S394" s="143">
        <f t="shared" ref="S394:S457" si="51">IF(J394&lt;33,0,18)</f>
        <v>0</v>
      </c>
      <c r="T394" s="144">
        <f t="shared" ref="T394:T457" si="52">ROUNDDOWN(N394*S394/100,0)</f>
        <v>0</v>
      </c>
      <c r="U394" s="220"/>
      <c r="V394" s="144"/>
      <c r="W394" s="173"/>
    </row>
    <row r="395" spans="1:23" hidden="1" x14ac:dyDescent="0.25">
      <c r="A395" s="136">
        <v>388</v>
      </c>
      <c r="B395" s="158" t="e">
        <f t="shared" ca="1" si="42"/>
        <v>#REF!</v>
      </c>
      <c r="C395" s="158" t="e">
        <f t="shared" ca="1" si="43"/>
        <v>#REF!</v>
      </c>
      <c r="D395" s="140"/>
      <c r="E395" s="141"/>
      <c r="F395" s="141" t="e">
        <f t="shared" ca="1" si="44"/>
        <v>#REF!</v>
      </c>
      <c r="G395" s="139"/>
      <c r="H395" s="139"/>
      <c r="I395" s="139" t="e">
        <f t="shared" ca="1" si="46"/>
        <v>#REF!</v>
      </c>
      <c r="J395" s="163"/>
      <c r="K395" s="142"/>
      <c r="L395" s="142"/>
      <c r="M395" s="142" t="e">
        <f t="shared" ca="1" si="45"/>
        <v>#REF!</v>
      </c>
      <c r="N395" s="171"/>
      <c r="O395" s="220" t="e">
        <f t="shared" ca="1" si="47"/>
        <v>#REF!</v>
      </c>
      <c r="P395" s="143" t="e">
        <f t="shared" ca="1" si="48"/>
        <v>#REF!</v>
      </c>
      <c r="Q395" s="144" t="e">
        <f t="shared" ca="1" si="49"/>
        <v>#REF!</v>
      </c>
      <c r="R395" s="145" t="e">
        <f t="shared" ca="1" si="50"/>
        <v>#REF!</v>
      </c>
      <c r="S395" s="143">
        <f t="shared" si="51"/>
        <v>0</v>
      </c>
      <c r="T395" s="144">
        <f t="shared" si="52"/>
        <v>0</v>
      </c>
      <c r="U395" s="220"/>
      <c r="V395" s="144"/>
      <c r="W395" s="173"/>
    </row>
    <row r="396" spans="1:23" hidden="1" x14ac:dyDescent="0.25">
      <c r="A396" s="136">
        <v>389</v>
      </c>
      <c r="B396" s="158" t="e">
        <f t="shared" ca="1" si="42"/>
        <v>#REF!</v>
      </c>
      <c r="C396" s="158" t="e">
        <f t="shared" ca="1" si="43"/>
        <v>#REF!</v>
      </c>
      <c r="D396" s="140"/>
      <c r="E396" s="141"/>
      <c r="F396" s="141" t="e">
        <f t="shared" ca="1" si="44"/>
        <v>#REF!</v>
      </c>
      <c r="G396" s="139"/>
      <c r="H396" s="139"/>
      <c r="I396" s="139" t="e">
        <f t="shared" ca="1" si="46"/>
        <v>#REF!</v>
      </c>
      <c r="J396" s="163"/>
      <c r="K396" s="142"/>
      <c r="L396" s="142"/>
      <c r="M396" s="142" t="e">
        <f t="shared" ca="1" si="45"/>
        <v>#REF!</v>
      </c>
      <c r="N396" s="171"/>
      <c r="O396" s="220" t="e">
        <f t="shared" ca="1" si="47"/>
        <v>#REF!</v>
      </c>
      <c r="P396" s="143" t="e">
        <f t="shared" ca="1" si="48"/>
        <v>#REF!</v>
      </c>
      <c r="Q396" s="144" t="e">
        <f t="shared" ca="1" si="49"/>
        <v>#REF!</v>
      </c>
      <c r="R396" s="145" t="e">
        <f t="shared" ca="1" si="50"/>
        <v>#REF!</v>
      </c>
      <c r="S396" s="143">
        <f t="shared" si="51"/>
        <v>0</v>
      </c>
      <c r="T396" s="144">
        <f t="shared" si="52"/>
        <v>0</v>
      </c>
      <c r="U396" s="220"/>
      <c r="V396" s="144"/>
      <c r="W396" s="173"/>
    </row>
    <row r="397" spans="1:23" hidden="1" x14ac:dyDescent="0.25">
      <c r="A397" s="136">
        <v>390</v>
      </c>
      <c r="B397" s="158" t="e">
        <f t="shared" ca="1" si="42"/>
        <v>#REF!</v>
      </c>
      <c r="C397" s="158" t="e">
        <f t="shared" ca="1" si="43"/>
        <v>#REF!</v>
      </c>
      <c r="D397" s="140"/>
      <c r="E397" s="141"/>
      <c r="F397" s="141" t="e">
        <f t="shared" ca="1" si="44"/>
        <v>#REF!</v>
      </c>
      <c r="G397" s="139"/>
      <c r="H397" s="139"/>
      <c r="I397" s="139" t="e">
        <f t="shared" ca="1" si="46"/>
        <v>#REF!</v>
      </c>
      <c r="J397" s="163"/>
      <c r="K397" s="142"/>
      <c r="L397" s="142"/>
      <c r="M397" s="142" t="e">
        <f t="shared" ca="1" si="45"/>
        <v>#REF!</v>
      </c>
      <c r="N397" s="171"/>
      <c r="O397" s="220" t="e">
        <f t="shared" ca="1" si="47"/>
        <v>#REF!</v>
      </c>
      <c r="P397" s="143" t="e">
        <f t="shared" ca="1" si="48"/>
        <v>#REF!</v>
      </c>
      <c r="Q397" s="144" t="e">
        <f t="shared" ca="1" si="49"/>
        <v>#REF!</v>
      </c>
      <c r="R397" s="145" t="e">
        <f t="shared" ca="1" si="50"/>
        <v>#REF!</v>
      </c>
      <c r="S397" s="143">
        <f t="shared" si="51"/>
        <v>0</v>
      </c>
      <c r="T397" s="144">
        <f t="shared" si="52"/>
        <v>0</v>
      </c>
      <c r="U397" s="220"/>
      <c r="V397" s="144"/>
      <c r="W397" s="173"/>
    </row>
    <row r="398" spans="1:23" hidden="1" x14ac:dyDescent="0.25">
      <c r="A398" s="136">
        <v>391</v>
      </c>
      <c r="B398" s="158" t="e">
        <f t="shared" ca="1" si="42"/>
        <v>#REF!</v>
      </c>
      <c r="C398" s="158" t="e">
        <f t="shared" ca="1" si="43"/>
        <v>#REF!</v>
      </c>
      <c r="D398" s="140"/>
      <c r="E398" s="141"/>
      <c r="F398" s="141" t="e">
        <f t="shared" ca="1" si="44"/>
        <v>#REF!</v>
      </c>
      <c r="G398" s="139"/>
      <c r="H398" s="139"/>
      <c r="I398" s="139" t="e">
        <f t="shared" ca="1" si="46"/>
        <v>#REF!</v>
      </c>
      <c r="J398" s="163"/>
      <c r="K398" s="142"/>
      <c r="L398" s="142"/>
      <c r="M398" s="142" t="e">
        <f t="shared" ca="1" si="45"/>
        <v>#REF!</v>
      </c>
      <c r="N398" s="171"/>
      <c r="O398" s="220" t="e">
        <f t="shared" ca="1" si="47"/>
        <v>#REF!</v>
      </c>
      <c r="P398" s="143" t="e">
        <f t="shared" ca="1" si="48"/>
        <v>#REF!</v>
      </c>
      <c r="Q398" s="144" t="e">
        <f t="shared" ca="1" si="49"/>
        <v>#REF!</v>
      </c>
      <c r="R398" s="145" t="e">
        <f t="shared" ca="1" si="50"/>
        <v>#REF!</v>
      </c>
      <c r="S398" s="143">
        <f t="shared" si="51"/>
        <v>0</v>
      </c>
      <c r="T398" s="144">
        <f t="shared" si="52"/>
        <v>0</v>
      </c>
      <c r="U398" s="220"/>
      <c r="V398" s="144"/>
      <c r="W398" s="173"/>
    </row>
    <row r="399" spans="1:23" hidden="1" x14ac:dyDescent="0.25">
      <c r="A399" s="136">
        <v>392</v>
      </c>
      <c r="B399" s="158" t="e">
        <f t="shared" ca="1" si="42"/>
        <v>#REF!</v>
      </c>
      <c r="C399" s="158" t="e">
        <f t="shared" ca="1" si="43"/>
        <v>#REF!</v>
      </c>
      <c r="D399" s="140"/>
      <c r="E399" s="141"/>
      <c r="F399" s="141" t="e">
        <f t="shared" ca="1" si="44"/>
        <v>#REF!</v>
      </c>
      <c r="G399" s="139"/>
      <c r="H399" s="139"/>
      <c r="I399" s="139" t="e">
        <f t="shared" ca="1" si="46"/>
        <v>#REF!</v>
      </c>
      <c r="J399" s="163"/>
      <c r="K399" s="142"/>
      <c r="L399" s="142"/>
      <c r="M399" s="142" t="e">
        <f t="shared" ca="1" si="45"/>
        <v>#REF!</v>
      </c>
      <c r="N399" s="171"/>
      <c r="O399" s="220" t="e">
        <f t="shared" ca="1" si="47"/>
        <v>#REF!</v>
      </c>
      <c r="P399" s="143" t="e">
        <f t="shared" ca="1" si="48"/>
        <v>#REF!</v>
      </c>
      <c r="Q399" s="144" t="e">
        <f t="shared" ca="1" si="49"/>
        <v>#REF!</v>
      </c>
      <c r="R399" s="145" t="e">
        <f t="shared" ca="1" si="50"/>
        <v>#REF!</v>
      </c>
      <c r="S399" s="143">
        <f t="shared" si="51"/>
        <v>0</v>
      </c>
      <c r="T399" s="144">
        <f t="shared" si="52"/>
        <v>0</v>
      </c>
      <c r="U399" s="220"/>
      <c r="V399" s="144"/>
      <c r="W399" s="173"/>
    </row>
    <row r="400" spans="1:23" hidden="1" x14ac:dyDescent="0.25">
      <c r="A400" s="136">
        <v>393</v>
      </c>
      <c r="B400" s="158" t="e">
        <f t="shared" ca="1" si="42"/>
        <v>#REF!</v>
      </c>
      <c r="C400" s="158" t="e">
        <f t="shared" ca="1" si="43"/>
        <v>#REF!</v>
      </c>
      <c r="D400" s="140"/>
      <c r="E400" s="141"/>
      <c r="F400" s="141" t="e">
        <f t="shared" ca="1" si="44"/>
        <v>#REF!</v>
      </c>
      <c r="G400" s="139"/>
      <c r="H400" s="139"/>
      <c r="I400" s="139" t="e">
        <f t="shared" ca="1" si="46"/>
        <v>#REF!</v>
      </c>
      <c r="J400" s="163"/>
      <c r="K400" s="142"/>
      <c r="L400" s="142"/>
      <c r="M400" s="142" t="e">
        <f t="shared" ca="1" si="45"/>
        <v>#REF!</v>
      </c>
      <c r="N400" s="171"/>
      <c r="O400" s="220" t="e">
        <f t="shared" ca="1" si="47"/>
        <v>#REF!</v>
      </c>
      <c r="P400" s="143" t="e">
        <f t="shared" ca="1" si="48"/>
        <v>#REF!</v>
      </c>
      <c r="Q400" s="144" t="e">
        <f t="shared" ca="1" si="49"/>
        <v>#REF!</v>
      </c>
      <c r="R400" s="145" t="e">
        <f t="shared" ca="1" si="50"/>
        <v>#REF!</v>
      </c>
      <c r="S400" s="143">
        <f t="shared" si="51"/>
        <v>0</v>
      </c>
      <c r="T400" s="144">
        <f t="shared" si="52"/>
        <v>0</v>
      </c>
      <c r="U400" s="220"/>
      <c r="V400" s="144"/>
      <c r="W400" s="173"/>
    </row>
    <row r="401" spans="1:23" hidden="1" x14ac:dyDescent="0.25">
      <c r="A401" s="136">
        <v>394</v>
      </c>
      <c r="B401" s="158" t="e">
        <f t="shared" ca="1" si="42"/>
        <v>#REF!</v>
      </c>
      <c r="C401" s="158" t="e">
        <f t="shared" ca="1" si="43"/>
        <v>#REF!</v>
      </c>
      <c r="D401" s="140"/>
      <c r="E401" s="141"/>
      <c r="F401" s="141" t="e">
        <f t="shared" ca="1" si="44"/>
        <v>#REF!</v>
      </c>
      <c r="G401" s="139"/>
      <c r="H401" s="139"/>
      <c r="I401" s="139" t="e">
        <f t="shared" ca="1" si="46"/>
        <v>#REF!</v>
      </c>
      <c r="J401" s="163"/>
      <c r="K401" s="142"/>
      <c r="L401" s="142"/>
      <c r="M401" s="142" t="e">
        <f t="shared" ca="1" si="45"/>
        <v>#REF!</v>
      </c>
      <c r="N401" s="171"/>
      <c r="O401" s="220" t="e">
        <f t="shared" ca="1" si="47"/>
        <v>#REF!</v>
      </c>
      <c r="P401" s="143" t="e">
        <f t="shared" ca="1" si="48"/>
        <v>#REF!</v>
      </c>
      <c r="Q401" s="144" t="e">
        <f t="shared" ca="1" si="49"/>
        <v>#REF!</v>
      </c>
      <c r="R401" s="145" t="e">
        <f t="shared" ca="1" si="50"/>
        <v>#REF!</v>
      </c>
      <c r="S401" s="143">
        <f t="shared" si="51"/>
        <v>0</v>
      </c>
      <c r="T401" s="144">
        <f t="shared" si="52"/>
        <v>0</v>
      </c>
      <c r="U401" s="220"/>
      <c r="V401" s="144"/>
      <c r="W401" s="173"/>
    </row>
    <row r="402" spans="1:23" hidden="1" x14ac:dyDescent="0.25">
      <c r="A402" s="136">
        <v>395</v>
      </c>
      <c r="B402" s="158" t="e">
        <f t="shared" ca="1" si="42"/>
        <v>#REF!</v>
      </c>
      <c r="C402" s="158" t="e">
        <f t="shared" ca="1" si="43"/>
        <v>#REF!</v>
      </c>
      <c r="D402" s="140"/>
      <c r="E402" s="141"/>
      <c r="F402" s="141" t="e">
        <f t="shared" ca="1" si="44"/>
        <v>#REF!</v>
      </c>
      <c r="G402" s="139"/>
      <c r="H402" s="139"/>
      <c r="I402" s="139" t="e">
        <f t="shared" ca="1" si="46"/>
        <v>#REF!</v>
      </c>
      <c r="J402" s="163"/>
      <c r="K402" s="142"/>
      <c r="L402" s="142"/>
      <c r="M402" s="142" t="e">
        <f t="shared" ca="1" si="45"/>
        <v>#REF!</v>
      </c>
      <c r="N402" s="171"/>
      <c r="O402" s="220" t="e">
        <f t="shared" ca="1" si="47"/>
        <v>#REF!</v>
      </c>
      <c r="P402" s="143" t="e">
        <f t="shared" ca="1" si="48"/>
        <v>#REF!</v>
      </c>
      <c r="Q402" s="144" t="e">
        <f t="shared" ca="1" si="49"/>
        <v>#REF!</v>
      </c>
      <c r="R402" s="145" t="e">
        <f t="shared" ca="1" si="50"/>
        <v>#REF!</v>
      </c>
      <c r="S402" s="143">
        <f t="shared" si="51"/>
        <v>0</v>
      </c>
      <c r="T402" s="144">
        <f t="shared" si="52"/>
        <v>0</v>
      </c>
      <c r="U402" s="220"/>
      <c r="V402" s="144"/>
      <c r="W402" s="173"/>
    </row>
    <row r="403" spans="1:23" hidden="1" x14ac:dyDescent="0.25">
      <c r="A403" s="136">
        <v>396</v>
      </c>
      <c r="B403" s="158" t="e">
        <f t="shared" ca="1" si="42"/>
        <v>#REF!</v>
      </c>
      <c r="C403" s="158" t="e">
        <f t="shared" ca="1" si="43"/>
        <v>#REF!</v>
      </c>
      <c r="D403" s="140"/>
      <c r="E403" s="141"/>
      <c r="F403" s="141" t="e">
        <f t="shared" ca="1" si="44"/>
        <v>#REF!</v>
      </c>
      <c r="G403" s="139"/>
      <c r="H403" s="139"/>
      <c r="I403" s="139" t="e">
        <f t="shared" ca="1" si="46"/>
        <v>#REF!</v>
      </c>
      <c r="J403" s="163"/>
      <c r="K403" s="142"/>
      <c r="L403" s="142"/>
      <c r="M403" s="142" t="e">
        <f t="shared" ca="1" si="45"/>
        <v>#REF!</v>
      </c>
      <c r="N403" s="171"/>
      <c r="O403" s="220" t="e">
        <f t="shared" ca="1" si="47"/>
        <v>#REF!</v>
      </c>
      <c r="P403" s="143" t="e">
        <f t="shared" ca="1" si="48"/>
        <v>#REF!</v>
      </c>
      <c r="Q403" s="144" t="e">
        <f t="shared" ca="1" si="49"/>
        <v>#REF!</v>
      </c>
      <c r="R403" s="145" t="e">
        <f t="shared" ca="1" si="50"/>
        <v>#REF!</v>
      </c>
      <c r="S403" s="143">
        <f t="shared" si="51"/>
        <v>0</v>
      </c>
      <c r="T403" s="144">
        <f t="shared" si="52"/>
        <v>0</v>
      </c>
      <c r="U403" s="220"/>
      <c r="V403" s="144"/>
      <c r="W403" s="173"/>
    </row>
    <row r="404" spans="1:23" hidden="1" x14ac:dyDescent="0.25">
      <c r="A404" s="136">
        <v>397</v>
      </c>
      <c r="B404" s="158" t="e">
        <f t="shared" ca="1" si="42"/>
        <v>#REF!</v>
      </c>
      <c r="C404" s="158" t="e">
        <f t="shared" ca="1" si="43"/>
        <v>#REF!</v>
      </c>
      <c r="D404" s="140"/>
      <c r="E404" s="141"/>
      <c r="F404" s="141" t="e">
        <f t="shared" ca="1" si="44"/>
        <v>#REF!</v>
      </c>
      <c r="G404" s="139"/>
      <c r="H404" s="139"/>
      <c r="I404" s="139" t="e">
        <f t="shared" ca="1" si="46"/>
        <v>#REF!</v>
      </c>
      <c r="J404" s="163"/>
      <c r="K404" s="142"/>
      <c r="L404" s="142"/>
      <c r="M404" s="142" t="e">
        <f t="shared" ca="1" si="45"/>
        <v>#REF!</v>
      </c>
      <c r="N404" s="171"/>
      <c r="O404" s="220" t="e">
        <f t="shared" ca="1" si="47"/>
        <v>#REF!</v>
      </c>
      <c r="P404" s="143" t="e">
        <f t="shared" ca="1" si="48"/>
        <v>#REF!</v>
      </c>
      <c r="Q404" s="144" t="e">
        <f t="shared" ca="1" si="49"/>
        <v>#REF!</v>
      </c>
      <c r="R404" s="145" t="e">
        <f t="shared" ca="1" si="50"/>
        <v>#REF!</v>
      </c>
      <c r="S404" s="143">
        <f t="shared" si="51"/>
        <v>0</v>
      </c>
      <c r="T404" s="144">
        <f t="shared" si="52"/>
        <v>0</v>
      </c>
      <c r="U404" s="220"/>
      <c r="V404" s="144"/>
      <c r="W404" s="173"/>
    </row>
    <row r="405" spans="1:23" hidden="1" x14ac:dyDescent="0.25">
      <c r="A405" s="136">
        <v>398</v>
      </c>
      <c r="B405" s="158" t="e">
        <f t="shared" ca="1" si="42"/>
        <v>#REF!</v>
      </c>
      <c r="C405" s="158" t="e">
        <f t="shared" ca="1" si="43"/>
        <v>#REF!</v>
      </c>
      <c r="D405" s="140"/>
      <c r="E405" s="141"/>
      <c r="F405" s="141" t="e">
        <f t="shared" ca="1" si="44"/>
        <v>#REF!</v>
      </c>
      <c r="G405" s="139"/>
      <c r="H405" s="139"/>
      <c r="I405" s="139" t="e">
        <f t="shared" ca="1" si="46"/>
        <v>#REF!</v>
      </c>
      <c r="J405" s="163"/>
      <c r="K405" s="142"/>
      <c r="L405" s="142"/>
      <c r="M405" s="142" t="e">
        <f t="shared" ca="1" si="45"/>
        <v>#REF!</v>
      </c>
      <c r="N405" s="171"/>
      <c r="O405" s="220" t="e">
        <f t="shared" ca="1" si="47"/>
        <v>#REF!</v>
      </c>
      <c r="P405" s="143" t="e">
        <f t="shared" ca="1" si="48"/>
        <v>#REF!</v>
      </c>
      <c r="Q405" s="144" t="e">
        <f t="shared" ca="1" si="49"/>
        <v>#REF!</v>
      </c>
      <c r="R405" s="145" t="e">
        <f t="shared" ca="1" si="50"/>
        <v>#REF!</v>
      </c>
      <c r="S405" s="143">
        <f t="shared" si="51"/>
        <v>0</v>
      </c>
      <c r="T405" s="144">
        <f t="shared" si="52"/>
        <v>0</v>
      </c>
      <c r="U405" s="220"/>
      <c r="V405" s="144"/>
      <c r="W405" s="173"/>
    </row>
    <row r="406" spans="1:23" hidden="1" x14ac:dyDescent="0.25">
      <c r="A406" s="136">
        <v>399</v>
      </c>
      <c r="B406" s="158" t="e">
        <f t="shared" ca="1" si="42"/>
        <v>#REF!</v>
      </c>
      <c r="C406" s="158" t="e">
        <f t="shared" ca="1" si="43"/>
        <v>#REF!</v>
      </c>
      <c r="D406" s="140"/>
      <c r="E406" s="141"/>
      <c r="F406" s="141" t="e">
        <f t="shared" ca="1" si="44"/>
        <v>#REF!</v>
      </c>
      <c r="G406" s="139"/>
      <c r="H406" s="139"/>
      <c r="I406" s="139" t="e">
        <f t="shared" ca="1" si="46"/>
        <v>#REF!</v>
      </c>
      <c r="J406" s="163"/>
      <c r="K406" s="142"/>
      <c r="L406" s="142"/>
      <c r="M406" s="142" t="e">
        <f t="shared" ca="1" si="45"/>
        <v>#REF!</v>
      </c>
      <c r="N406" s="171"/>
      <c r="O406" s="220" t="e">
        <f t="shared" ca="1" si="47"/>
        <v>#REF!</v>
      </c>
      <c r="P406" s="143" t="e">
        <f t="shared" ca="1" si="48"/>
        <v>#REF!</v>
      </c>
      <c r="Q406" s="144" t="e">
        <f t="shared" ca="1" si="49"/>
        <v>#REF!</v>
      </c>
      <c r="R406" s="145" t="e">
        <f t="shared" ca="1" si="50"/>
        <v>#REF!</v>
      </c>
      <c r="S406" s="143">
        <f t="shared" si="51"/>
        <v>0</v>
      </c>
      <c r="T406" s="144">
        <f t="shared" si="52"/>
        <v>0</v>
      </c>
      <c r="U406" s="220"/>
      <c r="V406" s="144"/>
      <c r="W406" s="173"/>
    </row>
    <row r="407" spans="1:23" hidden="1" x14ac:dyDescent="0.25">
      <c r="A407" s="136">
        <v>400</v>
      </c>
      <c r="B407" s="158" t="e">
        <f t="shared" ca="1" si="42"/>
        <v>#REF!</v>
      </c>
      <c r="C407" s="158" t="e">
        <f t="shared" ca="1" si="43"/>
        <v>#REF!</v>
      </c>
      <c r="D407" s="140"/>
      <c r="E407" s="141"/>
      <c r="F407" s="141" t="e">
        <f t="shared" ca="1" si="44"/>
        <v>#REF!</v>
      </c>
      <c r="G407" s="139"/>
      <c r="H407" s="139"/>
      <c r="I407" s="139" t="e">
        <f t="shared" ca="1" si="46"/>
        <v>#REF!</v>
      </c>
      <c r="J407" s="163"/>
      <c r="K407" s="142"/>
      <c r="L407" s="142"/>
      <c r="M407" s="142" t="e">
        <f t="shared" ca="1" si="45"/>
        <v>#REF!</v>
      </c>
      <c r="N407" s="171"/>
      <c r="O407" s="220" t="e">
        <f t="shared" ca="1" si="47"/>
        <v>#REF!</v>
      </c>
      <c r="P407" s="143" t="e">
        <f t="shared" ca="1" si="48"/>
        <v>#REF!</v>
      </c>
      <c r="Q407" s="144" t="e">
        <f t="shared" ca="1" si="49"/>
        <v>#REF!</v>
      </c>
      <c r="R407" s="145" t="e">
        <f t="shared" ca="1" si="50"/>
        <v>#REF!</v>
      </c>
      <c r="S407" s="143">
        <f t="shared" si="51"/>
        <v>0</v>
      </c>
      <c r="T407" s="144">
        <f t="shared" si="52"/>
        <v>0</v>
      </c>
      <c r="U407" s="220"/>
      <c r="V407" s="144"/>
      <c r="W407" s="173"/>
    </row>
    <row r="408" spans="1:23" hidden="1" x14ac:dyDescent="0.25">
      <c r="A408" s="136">
        <v>401</v>
      </c>
      <c r="B408" s="158" t="e">
        <f t="shared" ca="1" si="42"/>
        <v>#REF!</v>
      </c>
      <c r="C408" s="158" t="e">
        <f t="shared" ca="1" si="43"/>
        <v>#REF!</v>
      </c>
      <c r="D408" s="140"/>
      <c r="E408" s="141"/>
      <c r="F408" s="141" t="e">
        <f t="shared" ca="1" si="44"/>
        <v>#REF!</v>
      </c>
      <c r="G408" s="139"/>
      <c r="H408" s="139"/>
      <c r="I408" s="139" t="e">
        <f t="shared" ca="1" si="46"/>
        <v>#REF!</v>
      </c>
      <c r="J408" s="163"/>
      <c r="K408" s="142"/>
      <c r="L408" s="142"/>
      <c r="M408" s="142" t="e">
        <f t="shared" ca="1" si="45"/>
        <v>#REF!</v>
      </c>
      <c r="N408" s="171"/>
      <c r="O408" s="220" t="e">
        <f t="shared" ca="1" si="47"/>
        <v>#REF!</v>
      </c>
      <c r="P408" s="143" t="e">
        <f t="shared" ca="1" si="48"/>
        <v>#REF!</v>
      </c>
      <c r="Q408" s="144" t="e">
        <f t="shared" ca="1" si="49"/>
        <v>#REF!</v>
      </c>
      <c r="R408" s="145" t="e">
        <f t="shared" ca="1" si="50"/>
        <v>#REF!</v>
      </c>
      <c r="S408" s="143">
        <f t="shared" si="51"/>
        <v>0</v>
      </c>
      <c r="T408" s="144">
        <f t="shared" si="52"/>
        <v>0</v>
      </c>
      <c r="U408" s="220"/>
      <c r="V408" s="144"/>
      <c r="W408" s="173"/>
    </row>
    <row r="409" spans="1:23" hidden="1" x14ac:dyDescent="0.25">
      <c r="A409" s="136">
        <v>402</v>
      </c>
      <c r="B409" s="158" t="e">
        <f t="shared" ca="1" si="42"/>
        <v>#REF!</v>
      </c>
      <c r="C409" s="158" t="e">
        <f t="shared" ca="1" si="43"/>
        <v>#REF!</v>
      </c>
      <c r="D409" s="140"/>
      <c r="E409" s="141"/>
      <c r="F409" s="141" t="e">
        <f t="shared" ca="1" si="44"/>
        <v>#REF!</v>
      </c>
      <c r="G409" s="139"/>
      <c r="H409" s="139"/>
      <c r="I409" s="139" t="e">
        <f t="shared" ca="1" si="46"/>
        <v>#REF!</v>
      </c>
      <c r="J409" s="163"/>
      <c r="K409" s="142"/>
      <c r="L409" s="142"/>
      <c r="M409" s="142" t="e">
        <f t="shared" ca="1" si="45"/>
        <v>#REF!</v>
      </c>
      <c r="N409" s="171"/>
      <c r="O409" s="220" t="e">
        <f t="shared" ca="1" si="47"/>
        <v>#REF!</v>
      </c>
      <c r="P409" s="143" t="e">
        <f t="shared" ca="1" si="48"/>
        <v>#REF!</v>
      </c>
      <c r="Q409" s="144" t="e">
        <f t="shared" ca="1" si="49"/>
        <v>#REF!</v>
      </c>
      <c r="R409" s="145" t="e">
        <f t="shared" ca="1" si="50"/>
        <v>#REF!</v>
      </c>
      <c r="S409" s="143">
        <f t="shared" si="51"/>
        <v>0</v>
      </c>
      <c r="T409" s="144">
        <f t="shared" si="52"/>
        <v>0</v>
      </c>
      <c r="U409" s="220"/>
      <c r="V409" s="144"/>
      <c r="W409" s="173"/>
    </row>
    <row r="410" spans="1:23" hidden="1" x14ac:dyDescent="0.25">
      <c r="A410" s="136">
        <v>403</v>
      </c>
      <c r="B410" s="158" t="e">
        <f t="shared" ca="1" si="42"/>
        <v>#REF!</v>
      </c>
      <c r="C410" s="158" t="e">
        <f t="shared" ca="1" si="43"/>
        <v>#REF!</v>
      </c>
      <c r="D410" s="140"/>
      <c r="E410" s="141"/>
      <c r="F410" s="141" t="e">
        <f t="shared" ca="1" si="44"/>
        <v>#REF!</v>
      </c>
      <c r="G410" s="139"/>
      <c r="H410" s="139"/>
      <c r="I410" s="139" t="e">
        <f t="shared" ca="1" si="46"/>
        <v>#REF!</v>
      </c>
      <c r="J410" s="163"/>
      <c r="K410" s="142"/>
      <c r="L410" s="142"/>
      <c r="M410" s="142" t="e">
        <f t="shared" ca="1" si="45"/>
        <v>#REF!</v>
      </c>
      <c r="N410" s="171"/>
      <c r="O410" s="220" t="e">
        <f t="shared" ca="1" si="47"/>
        <v>#REF!</v>
      </c>
      <c r="P410" s="143" t="e">
        <f t="shared" ca="1" si="48"/>
        <v>#REF!</v>
      </c>
      <c r="Q410" s="144" t="e">
        <f t="shared" ca="1" si="49"/>
        <v>#REF!</v>
      </c>
      <c r="R410" s="145" t="e">
        <f t="shared" ca="1" si="50"/>
        <v>#REF!</v>
      </c>
      <c r="S410" s="143">
        <f t="shared" si="51"/>
        <v>0</v>
      </c>
      <c r="T410" s="144">
        <f t="shared" si="52"/>
        <v>0</v>
      </c>
      <c r="U410" s="220"/>
      <c r="V410" s="144"/>
      <c r="W410" s="173"/>
    </row>
    <row r="411" spans="1:23" hidden="1" x14ac:dyDescent="0.25">
      <c r="A411" s="136">
        <v>404</v>
      </c>
      <c r="B411" s="158" t="e">
        <f t="shared" ca="1" si="42"/>
        <v>#REF!</v>
      </c>
      <c r="C411" s="158" t="e">
        <f t="shared" ca="1" si="43"/>
        <v>#REF!</v>
      </c>
      <c r="D411" s="140"/>
      <c r="E411" s="141"/>
      <c r="F411" s="141" t="e">
        <f t="shared" ca="1" si="44"/>
        <v>#REF!</v>
      </c>
      <c r="G411" s="139"/>
      <c r="H411" s="139"/>
      <c r="I411" s="139" t="e">
        <f t="shared" ca="1" si="46"/>
        <v>#REF!</v>
      </c>
      <c r="J411" s="163"/>
      <c r="K411" s="142"/>
      <c r="L411" s="142"/>
      <c r="M411" s="142" t="e">
        <f t="shared" ca="1" si="45"/>
        <v>#REF!</v>
      </c>
      <c r="N411" s="171"/>
      <c r="O411" s="220" t="e">
        <f t="shared" ca="1" si="47"/>
        <v>#REF!</v>
      </c>
      <c r="P411" s="143" t="e">
        <f t="shared" ca="1" si="48"/>
        <v>#REF!</v>
      </c>
      <c r="Q411" s="144" t="e">
        <f t="shared" ca="1" si="49"/>
        <v>#REF!</v>
      </c>
      <c r="R411" s="145" t="e">
        <f t="shared" ca="1" si="50"/>
        <v>#REF!</v>
      </c>
      <c r="S411" s="143">
        <f t="shared" si="51"/>
        <v>0</v>
      </c>
      <c r="T411" s="144">
        <f t="shared" si="52"/>
        <v>0</v>
      </c>
      <c r="U411" s="220"/>
      <c r="V411" s="144"/>
      <c r="W411" s="173"/>
    </row>
    <row r="412" spans="1:23" hidden="1" x14ac:dyDescent="0.25">
      <c r="A412" s="136">
        <v>405</v>
      </c>
      <c r="B412" s="158" t="e">
        <f t="shared" ca="1" si="42"/>
        <v>#REF!</v>
      </c>
      <c r="C412" s="158" t="e">
        <f t="shared" ca="1" si="43"/>
        <v>#REF!</v>
      </c>
      <c r="D412" s="140"/>
      <c r="E412" s="141"/>
      <c r="F412" s="141" t="e">
        <f t="shared" ca="1" si="44"/>
        <v>#REF!</v>
      </c>
      <c r="G412" s="139"/>
      <c r="H412" s="139"/>
      <c r="I412" s="139" t="e">
        <f t="shared" ca="1" si="46"/>
        <v>#REF!</v>
      </c>
      <c r="J412" s="163"/>
      <c r="K412" s="142"/>
      <c r="L412" s="142"/>
      <c r="M412" s="142" t="e">
        <f t="shared" ca="1" si="45"/>
        <v>#REF!</v>
      </c>
      <c r="N412" s="171"/>
      <c r="O412" s="220" t="e">
        <f t="shared" ca="1" si="47"/>
        <v>#REF!</v>
      </c>
      <c r="P412" s="143" t="e">
        <f t="shared" ca="1" si="48"/>
        <v>#REF!</v>
      </c>
      <c r="Q412" s="144" t="e">
        <f t="shared" ca="1" si="49"/>
        <v>#REF!</v>
      </c>
      <c r="R412" s="145" t="e">
        <f t="shared" ca="1" si="50"/>
        <v>#REF!</v>
      </c>
      <c r="S412" s="143">
        <f t="shared" si="51"/>
        <v>0</v>
      </c>
      <c r="T412" s="144">
        <f t="shared" si="52"/>
        <v>0</v>
      </c>
      <c r="U412" s="220"/>
      <c r="V412" s="144"/>
      <c r="W412" s="173"/>
    </row>
    <row r="413" spans="1:23" hidden="1" x14ac:dyDescent="0.25">
      <c r="A413" s="136">
        <v>406</v>
      </c>
      <c r="B413" s="158" t="e">
        <f t="shared" ca="1" si="42"/>
        <v>#REF!</v>
      </c>
      <c r="C413" s="158" t="e">
        <f t="shared" ca="1" si="43"/>
        <v>#REF!</v>
      </c>
      <c r="D413" s="140"/>
      <c r="E413" s="141"/>
      <c r="F413" s="141" t="e">
        <f t="shared" ca="1" si="44"/>
        <v>#REF!</v>
      </c>
      <c r="G413" s="139"/>
      <c r="H413" s="139"/>
      <c r="I413" s="139" t="e">
        <f t="shared" ca="1" si="46"/>
        <v>#REF!</v>
      </c>
      <c r="J413" s="163"/>
      <c r="K413" s="142"/>
      <c r="L413" s="142"/>
      <c r="M413" s="142" t="e">
        <f t="shared" ca="1" si="45"/>
        <v>#REF!</v>
      </c>
      <c r="N413" s="171"/>
      <c r="O413" s="220" t="e">
        <f t="shared" ca="1" si="47"/>
        <v>#REF!</v>
      </c>
      <c r="P413" s="143" t="e">
        <f t="shared" ca="1" si="48"/>
        <v>#REF!</v>
      </c>
      <c r="Q413" s="144" t="e">
        <f t="shared" ca="1" si="49"/>
        <v>#REF!</v>
      </c>
      <c r="R413" s="145" t="e">
        <f t="shared" ca="1" si="50"/>
        <v>#REF!</v>
      </c>
      <c r="S413" s="143">
        <f t="shared" si="51"/>
        <v>0</v>
      </c>
      <c r="T413" s="144">
        <f t="shared" si="52"/>
        <v>0</v>
      </c>
      <c r="U413" s="220"/>
      <c r="V413" s="144"/>
      <c r="W413" s="173"/>
    </row>
    <row r="414" spans="1:23" hidden="1" x14ac:dyDescent="0.25">
      <c r="A414" s="136">
        <v>407</v>
      </c>
      <c r="B414" s="158" t="e">
        <f t="shared" ca="1" si="42"/>
        <v>#REF!</v>
      </c>
      <c r="C414" s="158" t="e">
        <f t="shared" ca="1" si="43"/>
        <v>#REF!</v>
      </c>
      <c r="D414" s="140"/>
      <c r="E414" s="141"/>
      <c r="F414" s="141" t="e">
        <f t="shared" ca="1" si="44"/>
        <v>#REF!</v>
      </c>
      <c r="G414" s="139"/>
      <c r="H414" s="139"/>
      <c r="I414" s="139" t="e">
        <f t="shared" ca="1" si="46"/>
        <v>#REF!</v>
      </c>
      <c r="J414" s="163"/>
      <c r="K414" s="142"/>
      <c r="L414" s="142"/>
      <c r="M414" s="142" t="e">
        <f t="shared" ca="1" si="45"/>
        <v>#REF!</v>
      </c>
      <c r="N414" s="171"/>
      <c r="O414" s="220" t="e">
        <f t="shared" ca="1" si="47"/>
        <v>#REF!</v>
      </c>
      <c r="P414" s="143" t="e">
        <f t="shared" ca="1" si="48"/>
        <v>#REF!</v>
      </c>
      <c r="Q414" s="144" t="e">
        <f t="shared" ca="1" si="49"/>
        <v>#REF!</v>
      </c>
      <c r="R414" s="145" t="e">
        <f t="shared" ca="1" si="50"/>
        <v>#REF!</v>
      </c>
      <c r="S414" s="143">
        <f t="shared" si="51"/>
        <v>0</v>
      </c>
      <c r="T414" s="144">
        <f t="shared" si="52"/>
        <v>0</v>
      </c>
      <c r="U414" s="220"/>
      <c r="V414" s="144"/>
      <c r="W414" s="173"/>
    </row>
    <row r="415" spans="1:23" hidden="1" x14ac:dyDescent="0.25">
      <c r="A415" s="136">
        <v>408</v>
      </c>
      <c r="B415" s="158" t="e">
        <f t="shared" ca="1" si="42"/>
        <v>#REF!</v>
      </c>
      <c r="C415" s="158" t="e">
        <f t="shared" ca="1" si="43"/>
        <v>#REF!</v>
      </c>
      <c r="D415" s="140"/>
      <c r="E415" s="141"/>
      <c r="F415" s="141" t="e">
        <f t="shared" ca="1" si="44"/>
        <v>#REF!</v>
      </c>
      <c r="G415" s="139"/>
      <c r="H415" s="139"/>
      <c r="I415" s="139" t="e">
        <f t="shared" ca="1" si="46"/>
        <v>#REF!</v>
      </c>
      <c r="J415" s="163"/>
      <c r="K415" s="142"/>
      <c r="L415" s="142"/>
      <c r="M415" s="142" t="e">
        <f t="shared" ca="1" si="45"/>
        <v>#REF!</v>
      </c>
      <c r="N415" s="171"/>
      <c r="O415" s="220" t="e">
        <f t="shared" ca="1" si="47"/>
        <v>#REF!</v>
      </c>
      <c r="P415" s="143" t="e">
        <f t="shared" ca="1" si="48"/>
        <v>#REF!</v>
      </c>
      <c r="Q415" s="144" t="e">
        <f t="shared" ca="1" si="49"/>
        <v>#REF!</v>
      </c>
      <c r="R415" s="145" t="e">
        <f t="shared" ca="1" si="50"/>
        <v>#REF!</v>
      </c>
      <c r="S415" s="143">
        <f t="shared" si="51"/>
        <v>0</v>
      </c>
      <c r="T415" s="144">
        <f t="shared" si="52"/>
        <v>0</v>
      </c>
      <c r="U415" s="220"/>
      <c r="V415" s="144"/>
      <c r="W415" s="173"/>
    </row>
    <row r="416" spans="1:23" hidden="1" x14ac:dyDescent="0.25">
      <c r="A416" s="136">
        <v>409</v>
      </c>
      <c r="B416" s="158" t="e">
        <f t="shared" ca="1" si="42"/>
        <v>#REF!</v>
      </c>
      <c r="C416" s="158" t="e">
        <f t="shared" ca="1" si="43"/>
        <v>#REF!</v>
      </c>
      <c r="D416" s="140"/>
      <c r="E416" s="141"/>
      <c r="F416" s="141" t="e">
        <f t="shared" ca="1" si="44"/>
        <v>#REF!</v>
      </c>
      <c r="G416" s="139"/>
      <c r="H416" s="139"/>
      <c r="I416" s="139" t="e">
        <f t="shared" ca="1" si="46"/>
        <v>#REF!</v>
      </c>
      <c r="J416" s="163"/>
      <c r="K416" s="142"/>
      <c r="L416" s="142"/>
      <c r="M416" s="142" t="e">
        <f t="shared" ca="1" si="45"/>
        <v>#REF!</v>
      </c>
      <c r="N416" s="171"/>
      <c r="O416" s="220" t="e">
        <f t="shared" ca="1" si="47"/>
        <v>#REF!</v>
      </c>
      <c r="P416" s="143" t="e">
        <f t="shared" ca="1" si="48"/>
        <v>#REF!</v>
      </c>
      <c r="Q416" s="144" t="e">
        <f t="shared" ca="1" si="49"/>
        <v>#REF!</v>
      </c>
      <c r="R416" s="145" t="e">
        <f t="shared" ca="1" si="50"/>
        <v>#REF!</v>
      </c>
      <c r="S416" s="143">
        <f t="shared" si="51"/>
        <v>0</v>
      </c>
      <c r="T416" s="144">
        <f t="shared" si="52"/>
        <v>0</v>
      </c>
      <c r="U416" s="220"/>
      <c r="V416" s="144"/>
      <c r="W416" s="173"/>
    </row>
    <row r="417" spans="1:23" hidden="1" x14ac:dyDescent="0.25">
      <c r="A417" s="136">
        <v>410</v>
      </c>
      <c r="B417" s="158" t="e">
        <f t="shared" ca="1" si="42"/>
        <v>#REF!</v>
      </c>
      <c r="C417" s="158" t="e">
        <f t="shared" ca="1" si="43"/>
        <v>#REF!</v>
      </c>
      <c r="D417" s="140"/>
      <c r="E417" s="141"/>
      <c r="F417" s="141" t="e">
        <f t="shared" ca="1" si="44"/>
        <v>#REF!</v>
      </c>
      <c r="G417" s="139"/>
      <c r="H417" s="139"/>
      <c r="I417" s="139" t="e">
        <f t="shared" ca="1" si="46"/>
        <v>#REF!</v>
      </c>
      <c r="J417" s="163"/>
      <c r="K417" s="142"/>
      <c r="L417" s="142"/>
      <c r="M417" s="142" t="e">
        <f t="shared" ca="1" si="45"/>
        <v>#REF!</v>
      </c>
      <c r="N417" s="171"/>
      <c r="O417" s="220" t="e">
        <f t="shared" ca="1" si="47"/>
        <v>#REF!</v>
      </c>
      <c r="P417" s="143" t="e">
        <f t="shared" ca="1" si="48"/>
        <v>#REF!</v>
      </c>
      <c r="Q417" s="144" t="e">
        <f t="shared" ca="1" si="49"/>
        <v>#REF!</v>
      </c>
      <c r="R417" s="145" t="e">
        <f t="shared" ca="1" si="50"/>
        <v>#REF!</v>
      </c>
      <c r="S417" s="143">
        <f t="shared" si="51"/>
        <v>0</v>
      </c>
      <c r="T417" s="144">
        <f t="shared" si="52"/>
        <v>0</v>
      </c>
      <c r="U417" s="220"/>
      <c r="V417" s="144"/>
      <c r="W417" s="173"/>
    </row>
    <row r="418" spans="1:23" hidden="1" x14ac:dyDescent="0.25">
      <c r="A418" s="136">
        <v>411</v>
      </c>
      <c r="B418" s="158" t="e">
        <f t="shared" ca="1" si="42"/>
        <v>#REF!</v>
      </c>
      <c r="C418" s="158" t="e">
        <f t="shared" ca="1" si="43"/>
        <v>#REF!</v>
      </c>
      <c r="D418" s="140"/>
      <c r="E418" s="141"/>
      <c r="F418" s="141" t="e">
        <f t="shared" ca="1" si="44"/>
        <v>#REF!</v>
      </c>
      <c r="G418" s="139"/>
      <c r="H418" s="139"/>
      <c r="I418" s="139" t="e">
        <f t="shared" ca="1" si="46"/>
        <v>#REF!</v>
      </c>
      <c r="J418" s="163"/>
      <c r="K418" s="142"/>
      <c r="L418" s="142"/>
      <c r="M418" s="142" t="e">
        <f t="shared" ca="1" si="45"/>
        <v>#REF!</v>
      </c>
      <c r="N418" s="171"/>
      <c r="O418" s="220" t="e">
        <f t="shared" ca="1" si="47"/>
        <v>#REF!</v>
      </c>
      <c r="P418" s="143" t="e">
        <f t="shared" ca="1" si="48"/>
        <v>#REF!</v>
      </c>
      <c r="Q418" s="144" t="e">
        <f t="shared" ca="1" si="49"/>
        <v>#REF!</v>
      </c>
      <c r="R418" s="145" t="e">
        <f t="shared" ca="1" si="50"/>
        <v>#REF!</v>
      </c>
      <c r="S418" s="143">
        <f t="shared" si="51"/>
        <v>0</v>
      </c>
      <c r="T418" s="144">
        <f t="shared" si="52"/>
        <v>0</v>
      </c>
      <c r="U418" s="220"/>
      <c r="V418" s="144"/>
      <c r="W418" s="173"/>
    </row>
    <row r="419" spans="1:23" hidden="1" x14ac:dyDescent="0.25">
      <c r="A419" s="136">
        <v>412</v>
      </c>
      <c r="B419" s="158" t="e">
        <f t="shared" ca="1" si="42"/>
        <v>#REF!</v>
      </c>
      <c r="C419" s="158" t="e">
        <f t="shared" ca="1" si="43"/>
        <v>#REF!</v>
      </c>
      <c r="D419" s="140"/>
      <c r="E419" s="141"/>
      <c r="F419" s="141" t="e">
        <f t="shared" ca="1" si="44"/>
        <v>#REF!</v>
      </c>
      <c r="G419" s="139"/>
      <c r="H419" s="139"/>
      <c r="I419" s="139" t="e">
        <f t="shared" ca="1" si="46"/>
        <v>#REF!</v>
      </c>
      <c r="J419" s="163"/>
      <c r="K419" s="142"/>
      <c r="L419" s="142"/>
      <c r="M419" s="142" t="e">
        <f t="shared" ca="1" si="45"/>
        <v>#REF!</v>
      </c>
      <c r="N419" s="171"/>
      <c r="O419" s="220" t="e">
        <f t="shared" ca="1" si="47"/>
        <v>#REF!</v>
      </c>
      <c r="P419" s="143" t="e">
        <f t="shared" ca="1" si="48"/>
        <v>#REF!</v>
      </c>
      <c r="Q419" s="144" t="e">
        <f t="shared" ca="1" si="49"/>
        <v>#REF!</v>
      </c>
      <c r="R419" s="145" t="e">
        <f t="shared" ca="1" si="50"/>
        <v>#REF!</v>
      </c>
      <c r="S419" s="143">
        <f t="shared" si="51"/>
        <v>0</v>
      </c>
      <c r="T419" s="144">
        <f t="shared" si="52"/>
        <v>0</v>
      </c>
      <c r="U419" s="220"/>
      <c r="V419" s="144"/>
      <c r="W419" s="173"/>
    </row>
    <row r="420" spans="1:23" hidden="1" x14ac:dyDescent="0.25">
      <c r="A420" s="136">
        <v>413</v>
      </c>
      <c r="B420" s="158" t="e">
        <f t="shared" ca="1" si="42"/>
        <v>#REF!</v>
      </c>
      <c r="C420" s="158" t="e">
        <f t="shared" ca="1" si="43"/>
        <v>#REF!</v>
      </c>
      <c r="D420" s="140"/>
      <c r="E420" s="141"/>
      <c r="F420" s="141" t="e">
        <f t="shared" ca="1" si="44"/>
        <v>#REF!</v>
      </c>
      <c r="G420" s="139"/>
      <c r="H420" s="139"/>
      <c r="I420" s="139" t="e">
        <f t="shared" ca="1" si="46"/>
        <v>#REF!</v>
      </c>
      <c r="J420" s="163"/>
      <c r="K420" s="142"/>
      <c r="L420" s="142"/>
      <c r="M420" s="142" t="e">
        <f t="shared" ca="1" si="45"/>
        <v>#REF!</v>
      </c>
      <c r="N420" s="171"/>
      <c r="O420" s="220" t="e">
        <f t="shared" ca="1" si="47"/>
        <v>#REF!</v>
      </c>
      <c r="P420" s="143" t="e">
        <f t="shared" ca="1" si="48"/>
        <v>#REF!</v>
      </c>
      <c r="Q420" s="144" t="e">
        <f t="shared" ca="1" si="49"/>
        <v>#REF!</v>
      </c>
      <c r="R420" s="145" t="e">
        <f t="shared" ca="1" si="50"/>
        <v>#REF!</v>
      </c>
      <c r="S420" s="143">
        <f t="shared" si="51"/>
        <v>0</v>
      </c>
      <c r="T420" s="144">
        <f t="shared" si="52"/>
        <v>0</v>
      </c>
      <c r="U420" s="220"/>
      <c r="V420" s="144"/>
      <c r="W420" s="173"/>
    </row>
    <row r="421" spans="1:23" hidden="1" x14ac:dyDescent="0.25">
      <c r="A421" s="136">
        <v>414</v>
      </c>
      <c r="B421" s="158" t="e">
        <f t="shared" ca="1" si="42"/>
        <v>#REF!</v>
      </c>
      <c r="C421" s="158" t="e">
        <f t="shared" ca="1" si="43"/>
        <v>#REF!</v>
      </c>
      <c r="D421" s="140"/>
      <c r="E421" s="141"/>
      <c r="F421" s="141" t="e">
        <f t="shared" ca="1" si="44"/>
        <v>#REF!</v>
      </c>
      <c r="G421" s="139"/>
      <c r="H421" s="139"/>
      <c r="I421" s="139" t="e">
        <f t="shared" ca="1" si="46"/>
        <v>#REF!</v>
      </c>
      <c r="J421" s="163"/>
      <c r="K421" s="142"/>
      <c r="L421" s="142"/>
      <c r="M421" s="142" t="e">
        <f t="shared" ca="1" si="45"/>
        <v>#REF!</v>
      </c>
      <c r="N421" s="171"/>
      <c r="O421" s="220" t="e">
        <f t="shared" ca="1" si="47"/>
        <v>#REF!</v>
      </c>
      <c r="P421" s="143" t="e">
        <f t="shared" ca="1" si="48"/>
        <v>#REF!</v>
      </c>
      <c r="Q421" s="144" t="e">
        <f t="shared" ca="1" si="49"/>
        <v>#REF!</v>
      </c>
      <c r="R421" s="145" t="e">
        <f t="shared" ca="1" si="50"/>
        <v>#REF!</v>
      </c>
      <c r="S421" s="143">
        <f t="shared" si="51"/>
        <v>0</v>
      </c>
      <c r="T421" s="144">
        <f t="shared" si="52"/>
        <v>0</v>
      </c>
      <c r="U421" s="220"/>
      <c r="V421" s="144"/>
      <c r="W421" s="173"/>
    </row>
    <row r="422" spans="1:23" hidden="1" x14ac:dyDescent="0.25">
      <c r="A422" s="136">
        <v>415</v>
      </c>
      <c r="B422" s="158" t="e">
        <f t="shared" ca="1" si="42"/>
        <v>#REF!</v>
      </c>
      <c r="C422" s="158" t="e">
        <f t="shared" ca="1" si="43"/>
        <v>#REF!</v>
      </c>
      <c r="D422" s="140"/>
      <c r="E422" s="141"/>
      <c r="F422" s="141" t="e">
        <f t="shared" ca="1" si="44"/>
        <v>#REF!</v>
      </c>
      <c r="G422" s="139"/>
      <c r="H422" s="139"/>
      <c r="I422" s="139" t="e">
        <f t="shared" ca="1" si="46"/>
        <v>#REF!</v>
      </c>
      <c r="J422" s="163"/>
      <c r="K422" s="142"/>
      <c r="L422" s="142"/>
      <c r="M422" s="142" t="e">
        <f t="shared" ca="1" si="45"/>
        <v>#REF!</v>
      </c>
      <c r="N422" s="171"/>
      <c r="O422" s="220" t="e">
        <f t="shared" ca="1" si="47"/>
        <v>#REF!</v>
      </c>
      <c r="P422" s="143" t="e">
        <f t="shared" ca="1" si="48"/>
        <v>#REF!</v>
      </c>
      <c r="Q422" s="144" t="e">
        <f t="shared" ca="1" si="49"/>
        <v>#REF!</v>
      </c>
      <c r="R422" s="145" t="e">
        <f t="shared" ca="1" si="50"/>
        <v>#REF!</v>
      </c>
      <c r="S422" s="143">
        <f t="shared" si="51"/>
        <v>0</v>
      </c>
      <c r="T422" s="144">
        <f t="shared" si="52"/>
        <v>0</v>
      </c>
      <c r="U422" s="220"/>
      <c r="V422" s="144"/>
      <c r="W422" s="173"/>
    </row>
    <row r="423" spans="1:23" hidden="1" x14ac:dyDescent="0.25">
      <c r="A423" s="136">
        <v>416</v>
      </c>
      <c r="B423" s="158" t="e">
        <f t="shared" ca="1" si="42"/>
        <v>#REF!</v>
      </c>
      <c r="C423" s="158" t="e">
        <f t="shared" ca="1" si="43"/>
        <v>#REF!</v>
      </c>
      <c r="D423" s="140"/>
      <c r="E423" s="141"/>
      <c r="F423" s="141" t="e">
        <f t="shared" ca="1" si="44"/>
        <v>#REF!</v>
      </c>
      <c r="G423" s="139"/>
      <c r="H423" s="139"/>
      <c r="I423" s="139" t="e">
        <f t="shared" ca="1" si="46"/>
        <v>#REF!</v>
      </c>
      <c r="J423" s="163"/>
      <c r="K423" s="142"/>
      <c r="L423" s="142"/>
      <c r="M423" s="142" t="e">
        <f t="shared" ca="1" si="45"/>
        <v>#REF!</v>
      </c>
      <c r="N423" s="171"/>
      <c r="O423" s="220" t="e">
        <f t="shared" ca="1" si="47"/>
        <v>#REF!</v>
      </c>
      <c r="P423" s="143" t="e">
        <f t="shared" ca="1" si="48"/>
        <v>#REF!</v>
      </c>
      <c r="Q423" s="144" t="e">
        <f t="shared" ca="1" si="49"/>
        <v>#REF!</v>
      </c>
      <c r="R423" s="145" t="e">
        <f t="shared" ca="1" si="50"/>
        <v>#REF!</v>
      </c>
      <c r="S423" s="143">
        <f t="shared" si="51"/>
        <v>0</v>
      </c>
      <c r="T423" s="144">
        <f t="shared" si="52"/>
        <v>0</v>
      </c>
      <c r="U423" s="220"/>
      <c r="V423" s="144"/>
      <c r="W423" s="173"/>
    </row>
    <row r="424" spans="1:23" hidden="1" x14ac:dyDescent="0.25">
      <c r="A424" s="136">
        <v>417</v>
      </c>
      <c r="B424" s="158" t="e">
        <f t="shared" ca="1" si="42"/>
        <v>#REF!</v>
      </c>
      <c r="C424" s="158" t="e">
        <f t="shared" ca="1" si="43"/>
        <v>#REF!</v>
      </c>
      <c r="D424" s="140"/>
      <c r="E424" s="141"/>
      <c r="F424" s="141" t="e">
        <f t="shared" ca="1" si="44"/>
        <v>#REF!</v>
      </c>
      <c r="G424" s="139"/>
      <c r="H424" s="139"/>
      <c r="I424" s="139" t="e">
        <f t="shared" ca="1" si="46"/>
        <v>#REF!</v>
      </c>
      <c r="J424" s="163"/>
      <c r="K424" s="142"/>
      <c r="L424" s="142"/>
      <c r="M424" s="142" t="e">
        <f t="shared" ca="1" si="45"/>
        <v>#REF!</v>
      </c>
      <c r="N424" s="171"/>
      <c r="O424" s="220" t="e">
        <f t="shared" ca="1" si="47"/>
        <v>#REF!</v>
      </c>
      <c r="P424" s="143" t="e">
        <f t="shared" ca="1" si="48"/>
        <v>#REF!</v>
      </c>
      <c r="Q424" s="144" t="e">
        <f t="shared" ca="1" si="49"/>
        <v>#REF!</v>
      </c>
      <c r="R424" s="145" t="e">
        <f t="shared" ca="1" si="50"/>
        <v>#REF!</v>
      </c>
      <c r="S424" s="143">
        <f t="shared" si="51"/>
        <v>0</v>
      </c>
      <c r="T424" s="144">
        <f t="shared" si="52"/>
        <v>0</v>
      </c>
      <c r="U424" s="220"/>
      <c r="V424" s="144"/>
      <c r="W424" s="173"/>
    </row>
    <row r="425" spans="1:23" hidden="1" x14ac:dyDescent="0.25">
      <c r="A425" s="136">
        <v>418</v>
      </c>
      <c r="B425" s="158" t="e">
        <f t="shared" ca="1" si="42"/>
        <v>#REF!</v>
      </c>
      <c r="C425" s="158" t="e">
        <f t="shared" ca="1" si="43"/>
        <v>#REF!</v>
      </c>
      <c r="D425" s="140"/>
      <c r="E425" s="141"/>
      <c r="F425" s="141" t="e">
        <f t="shared" ca="1" si="44"/>
        <v>#REF!</v>
      </c>
      <c r="G425" s="139"/>
      <c r="H425" s="139"/>
      <c r="I425" s="139" t="e">
        <f t="shared" ca="1" si="46"/>
        <v>#REF!</v>
      </c>
      <c r="J425" s="163"/>
      <c r="K425" s="142"/>
      <c r="L425" s="142"/>
      <c r="M425" s="142" t="e">
        <f t="shared" ca="1" si="45"/>
        <v>#REF!</v>
      </c>
      <c r="N425" s="171"/>
      <c r="O425" s="220" t="e">
        <f t="shared" ca="1" si="47"/>
        <v>#REF!</v>
      </c>
      <c r="P425" s="143" t="e">
        <f t="shared" ca="1" si="48"/>
        <v>#REF!</v>
      </c>
      <c r="Q425" s="144" t="e">
        <f t="shared" ca="1" si="49"/>
        <v>#REF!</v>
      </c>
      <c r="R425" s="145" t="e">
        <f t="shared" ca="1" si="50"/>
        <v>#REF!</v>
      </c>
      <c r="S425" s="143">
        <f t="shared" si="51"/>
        <v>0</v>
      </c>
      <c r="T425" s="144">
        <f t="shared" si="52"/>
        <v>0</v>
      </c>
      <c r="U425" s="220"/>
      <c r="V425" s="144"/>
      <c r="W425" s="173"/>
    </row>
    <row r="426" spans="1:23" hidden="1" x14ac:dyDescent="0.25">
      <c r="A426" s="136">
        <v>419</v>
      </c>
      <c r="B426" s="158" t="e">
        <f t="shared" ca="1" si="42"/>
        <v>#REF!</v>
      </c>
      <c r="C426" s="158" t="e">
        <f t="shared" ca="1" si="43"/>
        <v>#REF!</v>
      </c>
      <c r="D426" s="140"/>
      <c r="E426" s="141"/>
      <c r="F426" s="141" t="e">
        <f t="shared" ca="1" si="44"/>
        <v>#REF!</v>
      </c>
      <c r="G426" s="139"/>
      <c r="H426" s="139"/>
      <c r="I426" s="139" t="e">
        <f t="shared" ca="1" si="46"/>
        <v>#REF!</v>
      </c>
      <c r="J426" s="163"/>
      <c r="K426" s="142"/>
      <c r="L426" s="142"/>
      <c r="M426" s="142" t="e">
        <f t="shared" ca="1" si="45"/>
        <v>#REF!</v>
      </c>
      <c r="N426" s="171"/>
      <c r="O426" s="220" t="e">
        <f t="shared" ca="1" si="47"/>
        <v>#REF!</v>
      </c>
      <c r="P426" s="143" t="e">
        <f t="shared" ca="1" si="48"/>
        <v>#REF!</v>
      </c>
      <c r="Q426" s="144" t="e">
        <f t="shared" ca="1" si="49"/>
        <v>#REF!</v>
      </c>
      <c r="R426" s="145" t="e">
        <f t="shared" ca="1" si="50"/>
        <v>#REF!</v>
      </c>
      <c r="S426" s="143">
        <f t="shared" si="51"/>
        <v>0</v>
      </c>
      <c r="T426" s="144">
        <f t="shared" si="52"/>
        <v>0</v>
      </c>
      <c r="U426" s="220"/>
      <c r="V426" s="144"/>
      <c r="W426" s="173"/>
    </row>
    <row r="427" spans="1:23" hidden="1" x14ac:dyDescent="0.25">
      <c r="A427" s="136">
        <v>420</v>
      </c>
      <c r="B427" s="158" t="e">
        <f t="shared" ca="1" si="42"/>
        <v>#REF!</v>
      </c>
      <c r="C427" s="158" t="e">
        <f t="shared" ca="1" si="43"/>
        <v>#REF!</v>
      </c>
      <c r="D427" s="140"/>
      <c r="E427" s="141"/>
      <c r="F427" s="141" t="e">
        <f t="shared" ca="1" si="44"/>
        <v>#REF!</v>
      </c>
      <c r="G427" s="139"/>
      <c r="H427" s="139"/>
      <c r="I427" s="139" t="e">
        <f t="shared" ca="1" si="46"/>
        <v>#REF!</v>
      </c>
      <c r="J427" s="163"/>
      <c r="K427" s="142"/>
      <c r="L427" s="142"/>
      <c r="M427" s="142" t="e">
        <f t="shared" ca="1" si="45"/>
        <v>#REF!</v>
      </c>
      <c r="N427" s="171"/>
      <c r="O427" s="220" t="e">
        <f t="shared" ca="1" si="47"/>
        <v>#REF!</v>
      </c>
      <c r="P427" s="143" t="e">
        <f t="shared" ca="1" si="48"/>
        <v>#REF!</v>
      </c>
      <c r="Q427" s="144" t="e">
        <f t="shared" ca="1" si="49"/>
        <v>#REF!</v>
      </c>
      <c r="R427" s="145" t="e">
        <f t="shared" ca="1" si="50"/>
        <v>#REF!</v>
      </c>
      <c r="S427" s="143">
        <f t="shared" si="51"/>
        <v>0</v>
      </c>
      <c r="T427" s="144">
        <f t="shared" si="52"/>
        <v>0</v>
      </c>
      <c r="U427" s="220"/>
      <c r="V427" s="144"/>
      <c r="W427" s="173"/>
    </row>
    <row r="428" spans="1:23" hidden="1" x14ac:dyDescent="0.25">
      <c r="A428" s="136">
        <v>421</v>
      </c>
      <c r="B428" s="158" t="e">
        <f t="shared" ca="1" si="42"/>
        <v>#REF!</v>
      </c>
      <c r="C428" s="158" t="e">
        <f t="shared" ca="1" si="43"/>
        <v>#REF!</v>
      </c>
      <c r="D428" s="140"/>
      <c r="E428" s="141"/>
      <c r="F428" s="141" t="e">
        <f t="shared" ca="1" si="44"/>
        <v>#REF!</v>
      </c>
      <c r="G428" s="139"/>
      <c r="H428" s="139"/>
      <c r="I428" s="139" t="e">
        <f t="shared" ca="1" si="46"/>
        <v>#REF!</v>
      </c>
      <c r="J428" s="163"/>
      <c r="K428" s="142"/>
      <c r="L428" s="142"/>
      <c r="M428" s="142" t="e">
        <f t="shared" ca="1" si="45"/>
        <v>#REF!</v>
      </c>
      <c r="N428" s="171"/>
      <c r="O428" s="220" t="e">
        <f t="shared" ca="1" si="47"/>
        <v>#REF!</v>
      </c>
      <c r="P428" s="143" t="e">
        <f t="shared" ca="1" si="48"/>
        <v>#REF!</v>
      </c>
      <c r="Q428" s="144" t="e">
        <f t="shared" ca="1" si="49"/>
        <v>#REF!</v>
      </c>
      <c r="R428" s="145" t="e">
        <f t="shared" ca="1" si="50"/>
        <v>#REF!</v>
      </c>
      <c r="S428" s="143">
        <f t="shared" si="51"/>
        <v>0</v>
      </c>
      <c r="T428" s="144">
        <f t="shared" si="52"/>
        <v>0</v>
      </c>
      <c r="U428" s="220"/>
      <c r="V428" s="144"/>
      <c r="W428" s="173"/>
    </row>
    <row r="429" spans="1:23" hidden="1" x14ac:dyDescent="0.25">
      <c r="A429" s="136">
        <v>422</v>
      </c>
      <c r="B429" s="158" t="e">
        <f t="shared" ca="1" si="42"/>
        <v>#REF!</v>
      </c>
      <c r="C429" s="158" t="e">
        <f t="shared" ca="1" si="43"/>
        <v>#REF!</v>
      </c>
      <c r="D429" s="140"/>
      <c r="E429" s="141"/>
      <c r="F429" s="141" t="e">
        <f t="shared" ca="1" si="44"/>
        <v>#REF!</v>
      </c>
      <c r="G429" s="139"/>
      <c r="H429" s="139"/>
      <c r="I429" s="139" t="e">
        <f t="shared" ca="1" si="46"/>
        <v>#REF!</v>
      </c>
      <c r="J429" s="163"/>
      <c r="K429" s="142"/>
      <c r="L429" s="142"/>
      <c r="M429" s="142" t="e">
        <f t="shared" ca="1" si="45"/>
        <v>#REF!</v>
      </c>
      <c r="N429" s="171"/>
      <c r="O429" s="220" t="e">
        <f t="shared" ca="1" si="47"/>
        <v>#REF!</v>
      </c>
      <c r="P429" s="143" t="e">
        <f t="shared" ca="1" si="48"/>
        <v>#REF!</v>
      </c>
      <c r="Q429" s="144" t="e">
        <f t="shared" ca="1" si="49"/>
        <v>#REF!</v>
      </c>
      <c r="R429" s="145" t="e">
        <f t="shared" ca="1" si="50"/>
        <v>#REF!</v>
      </c>
      <c r="S429" s="143">
        <f t="shared" si="51"/>
        <v>0</v>
      </c>
      <c r="T429" s="144">
        <f t="shared" si="52"/>
        <v>0</v>
      </c>
      <c r="U429" s="220"/>
      <c r="V429" s="144"/>
      <c r="W429" s="173"/>
    </row>
    <row r="430" spans="1:23" hidden="1" x14ac:dyDescent="0.25">
      <c r="A430" s="136">
        <v>423</v>
      </c>
      <c r="B430" s="158" t="e">
        <f t="shared" ca="1" si="42"/>
        <v>#REF!</v>
      </c>
      <c r="C430" s="158" t="e">
        <f t="shared" ca="1" si="43"/>
        <v>#REF!</v>
      </c>
      <c r="D430" s="140"/>
      <c r="E430" s="141"/>
      <c r="F430" s="141" t="e">
        <f t="shared" ca="1" si="44"/>
        <v>#REF!</v>
      </c>
      <c r="G430" s="139"/>
      <c r="H430" s="139"/>
      <c r="I430" s="139" t="e">
        <f t="shared" ca="1" si="46"/>
        <v>#REF!</v>
      </c>
      <c r="J430" s="163"/>
      <c r="K430" s="142"/>
      <c r="L430" s="142"/>
      <c r="M430" s="142" t="e">
        <f t="shared" ca="1" si="45"/>
        <v>#REF!</v>
      </c>
      <c r="N430" s="171"/>
      <c r="O430" s="220" t="e">
        <f t="shared" ca="1" si="47"/>
        <v>#REF!</v>
      </c>
      <c r="P430" s="143" t="e">
        <f t="shared" ca="1" si="48"/>
        <v>#REF!</v>
      </c>
      <c r="Q430" s="144" t="e">
        <f t="shared" ca="1" si="49"/>
        <v>#REF!</v>
      </c>
      <c r="R430" s="145" t="e">
        <f t="shared" ca="1" si="50"/>
        <v>#REF!</v>
      </c>
      <c r="S430" s="143">
        <f t="shared" si="51"/>
        <v>0</v>
      </c>
      <c r="T430" s="144">
        <f t="shared" si="52"/>
        <v>0</v>
      </c>
      <c r="U430" s="220"/>
      <c r="V430" s="144"/>
      <c r="W430" s="173"/>
    </row>
    <row r="431" spans="1:23" hidden="1" x14ac:dyDescent="0.25">
      <c r="A431" s="136">
        <v>424</v>
      </c>
      <c r="B431" s="158" t="e">
        <f t="shared" ca="1" si="42"/>
        <v>#REF!</v>
      </c>
      <c r="C431" s="158" t="e">
        <f t="shared" ca="1" si="43"/>
        <v>#REF!</v>
      </c>
      <c r="D431" s="140"/>
      <c r="E431" s="141"/>
      <c r="F431" s="141" t="e">
        <f t="shared" ca="1" si="44"/>
        <v>#REF!</v>
      </c>
      <c r="G431" s="139"/>
      <c r="H431" s="139"/>
      <c r="I431" s="139" t="e">
        <f t="shared" ca="1" si="46"/>
        <v>#REF!</v>
      </c>
      <c r="J431" s="163"/>
      <c r="K431" s="142"/>
      <c r="L431" s="142"/>
      <c r="M431" s="142" t="e">
        <f t="shared" ca="1" si="45"/>
        <v>#REF!</v>
      </c>
      <c r="N431" s="171"/>
      <c r="O431" s="220" t="e">
        <f t="shared" ca="1" si="47"/>
        <v>#REF!</v>
      </c>
      <c r="P431" s="143" t="e">
        <f t="shared" ca="1" si="48"/>
        <v>#REF!</v>
      </c>
      <c r="Q431" s="144" t="e">
        <f t="shared" ca="1" si="49"/>
        <v>#REF!</v>
      </c>
      <c r="R431" s="145" t="e">
        <f t="shared" ca="1" si="50"/>
        <v>#REF!</v>
      </c>
      <c r="S431" s="143">
        <f t="shared" si="51"/>
        <v>0</v>
      </c>
      <c r="T431" s="144">
        <f t="shared" si="52"/>
        <v>0</v>
      </c>
      <c r="U431" s="220"/>
      <c r="V431" s="144"/>
      <c r="W431" s="173"/>
    </row>
    <row r="432" spans="1:23" hidden="1" x14ac:dyDescent="0.25">
      <c r="A432" s="136">
        <v>425</v>
      </c>
      <c r="B432" s="158" t="e">
        <f t="shared" ca="1" si="42"/>
        <v>#REF!</v>
      </c>
      <c r="C432" s="158" t="e">
        <f t="shared" ca="1" si="43"/>
        <v>#REF!</v>
      </c>
      <c r="D432" s="140"/>
      <c r="E432" s="141"/>
      <c r="F432" s="141" t="e">
        <f t="shared" ca="1" si="44"/>
        <v>#REF!</v>
      </c>
      <c r="G432" s="139"/>
      <c r="H432" s="139"/>
      <c r="I432" s="139" t="e">
        <f t="shared" ca="1" si="46"/>
        <v>#REF!</v>
      </c>
      <c r="J432" s="163"/>
      <c r="K432" s="142"/>
      <c r="L432" s="142"/>
      <c r="M432" s="142" t="e">
        <f t="shared" ca="1" si="45"/>
        <v>#REF!</v>
      </c>
      <c r="N432" s="171"/>
      <c r="O432" s="220" t="e">
        <f t="shared" ca="1" si="47"/>
        <v>#REF!</v>
      </c>
      <c r="P432" s="143" t="e">
        <f t="shared" ca="1" si="48"/>
        <v>#REF!</v>
      </c>
      <c r="Q432" s="144" t="e">
        <f t="shared" ca="1" si="49"/>
        <v>#REF!</v>
      </c>
      <c r="R432" s="145" t="e">
        <f t="shared" ca="1" si="50"/>
        <v>#REF!</v>
      </c>
      <c r="S432" s="143">
        <f t="shared" si="51"/>
        <v>0</v>
      </c>
      <c r="T432" s="144">
        <f t="shared" si="52"/>
        <v>0</v>
      </c>
      <c r="U432" s="220"/>
      <c r="V432" s="144"/>
      <c r="W432" s="173"/>
    </row>
    <row r="433" spans="1:23" hidden="1" x14ac:dyDescent="0.25">
      <c r="A433" s="136">
        <v>426</v>
      </c>
      <c r="B433" s="158" t="e">
        <f t="shared" ca="1" si="42"/>
        <v>#REF!</v>
      </c>
      <c r="C433" s="158" t="e">
        <f t="shared" ca="1" si="43"/>
        <v>#REF!</v>
      </c>
      <c r="D433" s="140"/>
      <c r="E433" s="141"/>
      <c r="F433" s="141" t="e">
        <f t="shared" ca="1" si="44"/>
        <v>#REF!</v>
      </c>
      <c r="G433" s="139"/>
      <c r="H433" s="139"/>
      <c r="I433" s="139" t="e">
        <f t="shared" ca="1" si="46"/>
        <v>#REF!</v>
      </c>
      <c r="J433" s="163"/>
      <c r="K433" s="142"/>
      <c r="L433" s="142"/>
      <c r="M433" s="142" t="e">
        <f t="shared" ca="1" si="45"/>
        <v>#REF!</v>
      </c>
      <c r="N433" s="171"/>
      <c r="O433" s="220" t="e">
        <f t="shared" ca="1" si="47"/>
        <v>#REF!</v>
      </c>
      <c r="P433" s="143" t="e">
        <f t="shared" ca="1" si="48"/>
        <v>#REF!</v>
      </c>
      <c r="Q433" s="144" t="e">
        <f t="shared" ca="1" si="49"/>
        <v>#REF!</v>
      </c>
      <c r="R433" s="145" t="e">
        <f t="shared" ca="1" si="50"/>
        <v>#REF!</v>
      </c>
      <c r="S433" s="143">
        <f t="shared" si="51"/>
        <v>0</v>
      </c>
      <c r="T433" s="144">
        <f t="shared" si="52"/>
        <v>0</v>
      </c>
      <c r="U433" s="220"/>
      <c r="V433" s="144"/>
      <c r="W433" s="173"/>
    </row>
    <row r="434" spans="1:23" hidden="1" x14ac:dyDescent="0.25">
      <c r="A434" s="136">
        <v>427</v>
      </c>
      <c r="B434" s="158" t="e">
        <f t="shared" ca="1" si="42"/>
        <v>#REF!</v>
      </c>
      <c r="C434" s="158" t="e">
        <f t="shared" ca="1" si="43"/>
        <v>#REF!</v>
      </c>
      <c r="D434" s="140"/>
      <c r="E434" s="141"/>
      <c r="F434" s="141" t="e">
        <f t="shared" ca="1" si="44"/>
        <v>#REF!</v>
      </c>
      <c r="G434" s="139"/>
      <c r="H434" s="139"/>
      <c r="I434" s="139" t="e">
        <f t="shared" ca="1" si="46"/>
        <v>#REF!</v>
      </c>
      <c r="J434" s="163"/>
      <c r="K434" s="142"/>
      <c r="L434" s="142"/>
      <c r="M434" s="142" t="e">
        <f t="shared" ca="1" si="45"/>
        <v>#REF!</v>
      </c>
      <c r="N434" s="171"/>
      <c r="O434" s="220" t="e">
        <f t="shared" ca="1" si="47"/>
        <v>#REF!</v>
      </c>
      <c r="P434" s="143" t="e">
        <f t="shared" ca="1" si="48"/>
        <v>#REF!</v>
      </c>
      <c r="Q434" s="144" t="e">
        <f t="shared" ca="1" si="49"/>
        <v>#REF!</v>
      </c>
      <c r="R434" s="145" t="e">
        <f t="shared" ca="1" si="50"/>
        <v>#REF!</v>
      </c>
      <c r="S434" s="143">
        <f t="shared" si="51"/>
        <v>0</v>
      </c>
      <c r="T434" s="144">
        <f t="shared" si="52"/>
        <v>0</v>
      </c>
      <c r="U434" s="220"/>
      <c r="V434" s="144"/>
      <c r="W434" s="173"/>
    </row>
    <row r="435" spans="1:23" hidden="1" x14ac:dyDescent="0.25">
      <c r="A435" s="136">
        <v>428</v>
      </c>
      <c r="B435" s="158" t="e">
        <f t="shared" ca="1" si="42"/>
        <v>#REF!</v>
      </c>
      <c r="C435" s="158" t="e">
        <f t="shared" ca="1" si="43"/>
        <v>#REF!</v>
      </c>
      <c r="D435" s="140"/>
      <c r="E435" s="141"/>
      <c r="F435" s="141" t="e">
        <f t="shared" ca="1" si="44"/>
        <v>#REF!</v>
      </c>
      <c r="G435" s="139"/>
      <c r="H435" s="139"/>
      <c r="I435" s="139" t="e">
        <f t="shared" ca="1" si="46"/>
        <v>#REF!</v>
      </c>
      <c r="J435" s="163"/>
      <c r="K435" s="142"/>
      <c r="L435" s="142"/>
      <c r="M435" s="142" t="e">
        <f t="shared" ca="1" si="45"/>
        <v>#REF!</v>
      </c>
      <c r="N435" s="171"/>
      <c r="O435" s="220" t="e">
        <f t="shared" ca="1" si="47"/>
        <v>#REF!</v>
      </c>
      <c r="P435" s="143" t="e">
        <f t="shared" ca="1" si="48"/>
        <v>#REF!</v>
      </c>
      <c r="Q435" s="144" t="e">
        <f t="shared" ca="1" si="49"/>
        <v>#REF!</v>
      </c>
      <c r="R435" s="145" t="e">
        <f t="shared" ca="1" si="50"/>
        <v>#REF!</v>
      </c>
      <c r="S435" s="143">
        <f t="shared" si="51"/>
        <v>0</v>
      </c>
      <c r="T435" s="144">
        <f t="shared" si="52"/>
        <v>0</v>
      </c>
      <c r="U435" s="220"/>
      <c r="V435" s="144"/>
      <c r="W435" s="173"/>
    </row>
    <row r="436" spans="1:23" hidden="1" x14ac:dyDescent="0.25">
      <c r="A436" s="136">
        <v>429</v>
      </c>
      <c r="B436" s="158" t="e">
        <f t="shared" ca="1" si="42"/>
        <v>#REF!</v>
      </c>
      <c r="C436" s="158" t="e">
        <f t="shared" ca="1" si="43"/>
        <v>#REF!</v>
      </c>
      <c r="D436" s="140"/>
      <c r="E436" s="141"/>
      <c r="F436" s="141" t="e">
        <f t="shared" ca="1" si="44"/>
        <v>#REF!</v>
      </c>
      <c r="G436" s="139"/>
      <c r="H436" s="139"/>
      <c r="I436" s="139" t="e">
        <f t="shared" ca="1" si="46"/>
        <v>#REF!</v>
      </c>
      <c r="J436" s="163"/>
      <c r="K436" s="142"/>
      <c r="L436" s="142"/>
      <c r="M436" s="142" t="e">
        <f t="shared" ca="1" si="45"/>
        <v>#REF!</v>
      </c>
      <c r="N436" s="171"/>
      <c r="O436" s="220" t="e">
        <f t="shared" ca="1" si="47"/>
        <v>#REF!</v>
      </c>
      <c r="P436" s="143" t="e">
        <f t="shared" ca="1" si="48"/>
        <v>#REF!</v>
      </c>
      <c r="Q436" s="144" t="e">
        <f t="shared" ca="1" si="49"/>
        <v>#REF!</v>
      </c>
      <c r="R436" s="145" t="e">
        <f t="shared" ca="1" si="50"/>
        <v>#REF!</v>
      </c>
      <c r="S436" s="143">
        <f t="shared" si="51"/>
        <v>0</v>
      </c>
      <c r="T436" s="144">
        <f t="shared" si="52"/>
        <v>0</v>
      </c>
      <c r="U436" s="220"/>
      <c r="V436" s="144"/>
      <c r="W436" s="173"/>
    </row>
    <row r="437" spans="1:23" hidden="1" x14ac:dyDescent="0.25">
      <c r="A437" s="136">
        <v>430</v>
      </c>
      <c r="B437" s="158" t="e">
        <f t="shared" ca="1" si="42"/>
        <v>#REF!</v>
      </c>
      <c r="C437" s="158" t="e">
        <f t="shared" ca="1" si="43"/>
        <v>#REF!</v>
      </c>
      <c r="D437" s="140"/>
      <c r="E437" s="141"/>
      <c r="F437" s="141" t="e">
        <f t="shared" ca="1" si="44"/>
        <v>#REF!</v>
      </c>
      <c r="G437" s="139"/>
      <c r="H437" s="139"/>
      <c r="I437" s="139" t="e">
        <f t="shared" ca="1" si="46"/>
        <v>#REF!</v>
      </c>
      <c r="J437" s="163"/>
      <c r="K437" s="142"/>
      <c r="L437" s="142"/>
      <c r="M437" s="142" t="e">
        <f t="shared" ca="1" si="45"/>
        <v>#REF!</v>
      </c>
      <c r="N437" s="171"/>
      <c r="O437" s="220" t="e">
        <f t="shared" ca="1" si="47"/>
        <v>#REF!</v>
      </c>
      <c r="P437" s="143" t="e">
        <f t="shared" ca="1" si="48"/>
        <v>#REF!</v>
      </c>
      <c r="Q437" s="144" t="e">
        <f t="shared" ca="1" si="49"/>
        <v>#REF!</v>
      </c>
      <c r="R437" s="145" t="e">
        <f t="shared" ca="1" si="50"/>
        <v>#REF!</v>
      </c>
      <c r="S437" s="143">
        <f t="shared" si="51"/>
        <v>0</v>
      </c>
      <c r="T437" s="144">
        <f t="shared" si="52"/>
        <v>0</v>
      </c>
      <c r="U437" s="220"/>
      <c r="V437" s="144"/>
      <c r="W437" s="173"/>
    </row>
    <row r="438" spans="1:23" hidden="1" x14ac:dyDescent="0.25">
      <c r="A438" s="136">
        <v>431</v>
      </c>
      <c r="B438" s="158" t="e">
        <f t="shared" ca="1" si="42"/>
        <v>#REF!</v>
      </c>
      <c r="C438" s="158" t="e">
        <f t="shared" ca="1" si="43"/>
        <v>#REF!</v>
      </c>
      <c r="D438" s="140"/>
      <c r="E438" s="141"/>
      <c r="F438" s="141" t="e">
        <f t="shared" ca="1" si="44"/>
        <v>#REF!</v>
      </c>
      <c r="G438" s="139"/>
      <c r="H438" s="139"/>
      <c r="I438" s="139" t="e">
        <f t="shared" ca="1" si="46"/>
        <v>#REF!</v>
      </c>
      <c r="J438" s="163"/>
      <c r="K438" s="142"/>
      <c r="L438" s="142"/>
      <c r="M438" s="142" t="e">
        <f t="shared" ca="1" si="45"/>
        <v>#REF!</v>
      </c>
      <c r="N438" s="171"/>
      <c r="O438" s="220" t="e">
        <f t="shared" ca="1" si="47"/>
        <v>#REF!</v>
      </c>
      <c r="P438" s="143" t="e">
        <f t="shared" ca="1" si="48"/>
        <v>#REF!</v>
      </c>
      <c r="Q438" s="144" t="e">
        <f t="shared" ca="1" si="49"/>
        <v>#REF!</v>
      </c>
      <c r="R438" s="145" t="e">
        <f t="shared" ca="1" si="50"/>
        <v>#REF!</v>
      </c>
      <c r="S438" s="143">
        <f t="shared" si="51"/>
        <v>0</v>
      </c>
      <c r="T438" s="144">
        <f t="shared" si="52"/>
        <v>0</v>
      </c>
      <c r="U438" s="220"/>
      <c r="V438" s="144"/>
      <c r="W438" s="173"/>
    </row>
    <row r="439" spans="1:23" hidden="1" x14ac:dyDescent="0.25">
      <c r="A439" s="136">
        <v>432</v>
      </c>
      <c r="B439" s="158" t="e">
        <f t="shared" ca="1" si="42"/>
        <v>#REF!</v>
      </c>
      <c r="C439" s="158" t="e">
        <f t="shared" ca="1" si="43"/>
        <v>#REF!</v>
      </c>
      <c r="D439" s="140"/>
      <c r="E439" s="141"/>
      <c r="F439" s="141" t="e">
        <f t="shared" ca="1" si="44"/>
        <v>#REF!</v>
      </c>
      <c r="G439" s="139"/>
      <c r="H439" s="139"/>
      <c r="I439" s="139" t="e">
        <f t="shared" ca="1" si="46"/>
        <v>#REF!</v>
      </c>
      <c r="J439" s="163"/>
      <c r="K439" s="142"/>
      <c r="L439" s="142"/>
      <c r="M439" s="142" t="e">
        <f t="shared" ca="1" si="45"/>
        <v>#REF!</v>
      </c>
      <c r="N439" s="171"/>
      <c r="O439" s="220" t="e">
        <f t="shared" ca="1" si="47"/>
        <v>#REF!</v>
      </c>
      <c r="P439" s="143" t="e">
        <f t="shared" ca="1" si="48"/>
        <v>#REF!</v>
      </c>
      <c r="Q439" s="144" t="e">
        <f t="shared" ca="1" si="49"/>
        <v>#REF!</v>
      </c>
      <c r="R439" s="145" t="e">
        <f t="shared" ca="1" si="50"/>
        <v>#REF!</v>
      </c>
      <c r="S439" s="143">
        <f t="shared" si="51"/>
        <v>0</v>
      </c>
      <c r="T439" s="144">
        <f t="shared" si="52"/>
        <v>0</v>
      </c>
      <c r="U439" s="220"/>
      <c r="V439" s="144"/>
      <c r="W439" s="173"/>
    </row>
    <row r="440" spans="1:23" hidden="1" x14ac:dyDescent="0.25">
      <c r="A440" s="136">
        <v>433</v>
      </c>
      <c r="B440" s="158" t="e">
        <f t="shared" ca="1" si="42"/>
        <v>#REF!</v>
      </c>
      <c r="C440" s="158" t="e">
        <f t="shared" ca="1" si="43"/>
        <v>#REF!</v>
      </c>
      <c r="D440" s="140"/>
      <c r="E440" s="141"/>
      <c r="F440" s="141" t="e">
        <f t="shared" ca="1" si="44"/>
        <v>#REF!</v>
      </c>
      <c r="G440" s="139"/>
      <c r="H440" s="139"/>
      <c r="I440" s="139" t="e">
        <f t="shared" ca="1" si="46"/>
        <v>#REF!</v>
      </c>
      <c r="J440" s="163"/>
      <c r="K440" s="142"/>
      <c r="L440" s="142"/>
      <c r="M440" s="142" t="e">
        <f t="shared" ca="1" si="45"/>
        <v>#REF!</v>
      </c>
      <c r="N440" s="171"/>
      <c r="O440" s="220" t="e">
        <f t="shared" ca="1" si="47"/>
        <v>#REF!</v>
      </c>
      <c r="P440" s="143" t="e">
        <f t="shared" ca="1" si="48"/>
        <v>#REF!</v>
      </c>
      <c r="Q440" s="144" t="e">
        <f t="shared" ca="1" si="49"/>
        <v>#REF!</v>
      </c>
      <c r="R440" s="145" t="e">
        <f t="shared" ca="1" si="50"/>
        <v>#REF!</v>
      </c>
      <c r="S440" s="143">
        <f t="shared" si="51"/>
        <v>0</v>
      </c>
      <c r="T440" s="144">
        <f t="shared" si="52"/>
        <v>0</v>
      </c>
      <c r="U440" s="220"/>
      <c r="V440" s="144"/>
      <c r="W440" s="173"/>
    </row>
    <row r="441" spans="1:23" hidden="1" x14ac:dyDescent="0.25">
      <c r="A441" s="136">
        <v>434</v>
      </c>
      <c r="B441" s="158" t="e">
        <f t="shared" ca="1" si="42"/>
        <v>#REF!</v>
      </c>
      <c r="C441" s="158" t="e">
        <f t="shared" ca="1" si="43"/>
        <v>#REF!</v>
      </c>
      <c r="D441" s="140"/>
      <c r="E441" s="141"/>
      <c r="F441" s="141" t="e">
        <f t="shared" ca="1" si="44"/>
        <v>#REF!</v>
      </c>
      <c r="G441" s="139"/>
      <c r="H441" s="139"/>
      <c r="I441" s="139" t="e">
        <f t="shared" ca="1" si="46"/>
        <v>#REF!</v>
      </c>
      <c r="J441" s="163"/>
      <c r="K441" s="142"/>
      <c r="L441" s="142"/>
      <c r="M441" s="142" t="e">
        <f t="shared" ca="1" si="45"/>
        <v>#REF!</v>
      </c>
      <c r="N441" s="171"/>
      <c r="O441" s="220" t="e">
        <f t="shared" ca="1" si="47"/>
        <v>#REF!</v>
      </c>
      <c r="P441" s="143" t="e">
        <f t="shared" ca="1" si="48"/>
        <v>#REF!</v>
      </c>
      <c r="Q441" s="144" t="e">
        <f t="shared" ca="1" si="49"/>
        <v>#REF!</v>
      </c>
      <c r="R441" s="145" t="e">
        <f t="shared" ca="1" si="50"/>
        <v>#REF!</v>
      </c>
      <c r="S441" s="143">
        <f t="shared" si="51"/>
        <v>0</v>
      </c>
      <c r="T441" s="144">
        <f t="shared" si="52"/>
        <v>0</v>
      </c>
      <c r="U441" s="220"/>
      <c r="V441" s="144"/>
      <c r="W441" s="173"/>
    </row>
    <row r="442" spans="1:23" hidden="1" x14ac:dyDescent="0.25">
      <c r="A442" s="136">
        <v>435</v>
      </c>
      <c r="B442" s="158" t="e">
        <f t="shared" ca="1" si="42"/>
        <v>#REF!</v>
      </c>
      <c r="C442" s="158" t="e">
        <f t="shared" ca="1" si="43"/>
        <v>#REF!</v>
      </c>
      <c r="D442" s="140"/>
      <c r="E442" s="141"/>
      <c r="F442" s="141" t="e">
        <f t="shared" ca="1" si="44"/>
        <v>#REF!</v>
      </c>
      <c r="G442" s="139"/>
      <c r="H442" s="139"/>
      <c r="I442" s="139" t="e">
        <f t="shared" ca="1" si="46"/>
        <v>#REF!</v>
      </c>
      <c r="J442" s="163"/>
      <c r="K442" s="142"/>
      <c r="L442" s="142"/>
      <c r="M442" s="142" t="e">
        <f t="shared" ca="1" si="45"/>
        <v>#REF!</v>
      </c>
      <c r="N442" s="171"/>
      <c r="O442" s="220" t="e">
        <f t="shared" ca="1" si="47"/>
        <v>#REF!</v>
      </c>
      <c r="P442" s="143" t="e">
        <f t="shared" ca="1" si="48"/>
        <v>#REF!</v>
      </c>
      <c r="Q442" s="144" t="e">
        <f t="shared" ca="1" si="49"/>
        <v>#REF!</v>
      </c>
      <c r="R442" s="145" t="e">
        <f t="shared" ca="1" si="50"/>
        <v>#REF!</v>
      </c>
      <c r="S442" s="143">
        <f t="shared" si="51"/>
        <v>0</v>
      </c>
      <c r="T442" s="144">
        <f t="shared" si="52"/>
        <v>0</v>
      </c>
      <c r="U442" s="220"/>
      <c r="V442" s="144"/>
      <c r="W442" s="173"/>
    </row>
    <row r="443" spans="1:23" hidden="1" x14ac:dyDescent="0.25">
      <c r="A443" s="136">
        <v>436</v>
      </c>
      <c r="B443" s="158" t="e">
        <f t="shared" ca="1" si="42"/>
        <v>#REF!</v>
      </c>
      <c r="C443" s="158" t="e">
        <f t="shared" ca="1" si="43"/>
        <v>#REF!</v>
      </c>
      <c r="D443" s="140"/>
      <c r="E443" s="141"/>
      <c r="F443" s="141" t="e">
        <f t="shared" ca="1" si="44"/>
        <v>#REF!</v>
      </c>
      <c r="G443" s="139"/>
      <c r="H443" s="139"/>
      <c r="I443" s="139" t="e">
        <f t="shared" ca="1" si="46"/>
        <v>#REF!</v>
      </c>
      <c r="J443" s="163"/>
      <c r="K443" s="142"/>
      <c r="L443" s="142"/>
      <c r="M443" s="142" t="e">
        <f t="shared" ca="1" si="45"/>
        <v>#REF!</v>
      </c>
      <c r="N443" s="171"/>
      <c r="O443" s="220" t="e">
        <f t="shared" ca="1" si="47"/>
        <v>#REF!</v>
      </c>
      <c r="P443" s="143" t="e">
        <f t="shared" ca="1" si="48"/>
        <v>#REF!</v>
      </c>
      <c r="Q443" s="144" t="e">
        <f t="shared" ca="1" si="49"/>
        <v>#REF!</v>
      </c>
      <c r="R443" s="145" t="e">
        <f t="shared" ca="1" si="50"/>
        <v>#REF!</v>
      </c>
      <c r="S443" s="143">
        <f t="shared" si="51"/>
        <v>0</v>
      </c>
      <c r="T443" s="144">
        <f t="shared" si="52"/>
        <v>0</v>
      </c>
      <c r="U443" s="220"/>
      <c r="V443" s="144"/>
      <c r="W443" s="173"/>
    </row>
    <row r="444" spans="1:23" hidden="1" x14ac:dyDescent="0.25">
      <c r="A444" s="136">
        <v>437</v>
      </c>
      <c r="B444" s="158" t="e">
        <f t="shared" ca="1" si="42"/>
        <v>#REF!</v>
      </c>
      <c r="C444" s="158" t="e">
        <f t="shared" ca="1" si="43"/>
        <v>#REF!</v>
      </c>
      <c r="D444" s="140"/>
      <c r="E444" s="141"/>
      <c r="F444" s="141" t="e">
        <f t="shared" ca="1" si="44"/>
        <v>#REF!</v>
      </c>
      <c r="G444" s="139"/>
      <c r="H444" s="139"/>
      <c r="I444" s="139" t="e">
        <f t="shared" ca="1" si="46"/>
        <v>#REF!</v>
      </c>
      <c r="J444" s="163"/>
      <c r="K444" s="142"/>
      <c r="L444" s="142"/>
      <c r="M444" s="142" t="e">
        <f t="shared" ca="1" si="45"/>
        <v>#REF!</v>
      </c>
      <c r="N444" s="171"/>
      <c r="O444" s="220" t="e">
        <f t="shared" ca="1" si="47"/>
        <v>#REF!</v>
      </c>
      <c r="P444" s="143" t="e">
        <f t="shared" ca="1" si="48"/>
        <v>#REF!</v>
      </c>
      <c r="Q444" s="144" t="e">
        <f t="shared" ca="1" si="49"/>
        <v>#REF!</v>
      </c>
      <c r="R444" s="145" t="e">
        <f t="shared" ca="1" si="50"/>
        <v>#REF!</v>
      </c>
      <c r="S444" s="143">
        <f t="shared" si="51"/>
        <v>0</v>
      </c>
      <c r="T444" s="144">
        <f t="shared" si="52"/>
        <v>0</v>
      </c>
      <c r="U444" s="220"/>
      <c r="V444" s="144"/>
      <c r="W444" s="173"/>
    </row>
    <row r="445" spans="1:23" hidden="1" x14ac:dyDescent="0.25">
      <c r="A445" s="136">
        <v>438</v>
      </c>
      <c r="B445" s="158" t="e">
        <f t="shared" ca="1" si="42"/>
        <v>#REF!</v>
      </c>
      <c r="C445" s="158" t="e">
        <f t="shared" ca="1" si="43"/>
        <v>#REF!</v>
      </c>
      <c r="D445" s="140"/>
      <c r="E445" s="141"/>
      <c r="F445" s="141" t="e">
        <f t="shared" ca="1" si="44"/>
        <v>#REF!</v>
      </c>
      <c r="G445" s="139"/>
      <c r="H445" s="139"/>
      <c r="I445" s="139" t="e">
        <f t="shared" ca="1" si="46"/>
        <v>#REF!</v>
      </c>
      <c r="J445" s="163"/>
      <c r="K445" s="142"/>
      <c r="L445" s="142"/>
      <c r="M445" s="142" t="e">
        <f t="shared" ca="1" si="45"/>
        <v>#REF!</v>
      </c>
      <c r="N445" s="171"/>
      <c r="O445" s="220" t="e">
        <f t="shared" ca="1" si="47"/>
        <v>#REF!</v>
      </c>
      <c r="P445" s="143" t="e">
        <f t="shared" ca="1" si="48"/>
        <v>#REF!</v>
      </c>
      <c r="Q445" s="144" t="e">
        <f t="shared" ca="1" si="49"/>
        <v>#REF!</v>
      </c>
      <c r="R445" s="145" t="e">
        <f t="shared" ca="1" si="50"/>
        <v>#REF!</v>
      </c>
      <c r="S445" s="143">
        <f t="shared" si="51"/>
        <v>0</v>
      </c>
      <c r="T445" s="144">
        <f t="shared" si="52"/>
        <v>0</v>
      </c>
      <c r="U445" s="220"/>
      <c r="V445" s="144"/>
      <c r="W445" s="173"/>
    </row>
    <row r="446" spans="1:23" hidden="1" x14ac:dyDescent="0.25">
      <c r="A446" s="136">
        <v>439</v>
      </c>
      <c r="B446" s="158" t="e">
        <f t="shared" ca="1" si="42"/>
        <v>#REF!</v>
      </c>
      <c r="C446" s="158" t="e">
        <f t="shared" ca="1" si="43"/>
        <v>#REF!</v>
      </c>
      <c r="D446" s="140"/>
      <c r="E446" s="141"/>
      <c r="F446" s="141" t="e">
        <f t="shared" ca="1" si="44"/>
        <v>#REF!</v>
      </c>
      <c r="G446" s="139"/>
      <c r="H446" s="139"/>
      <c r="I446" s="139" t="e">
        <f t="shared" ca="1" si="46"/>
        <v>#REF!</v>
      </c>
      <c r="J446" s="163"/>
      <c r="K446" s="142"/>
      <c r="L446" s="142"/>
      <c r="M446" s="142" t="e">
        <f t="shared" ca="1" si="45"/>
        <v>#REF!</v>
      </c>
      <c r="N446" s="171"/>
      <c r="O446" s="220" t="e">
        <f t="shared" ca="1" si="47"/>
        <v>#REF!</v>
      </c>
      <c r="P446" s="143" t="e">
        <f t="shared" ca="1" si="48"/>
        <v>#REF!</v>
      </c>
      <c r="Q446" s="144" t="e">
        <f t="shared" ca="1" si="49"/>
        <v>#REF!</v>
      </c>
      <c r="R446" s="145" t="e">
        <f t="shared" ca="1" si="50"/>
        <v>#REF!</v>
      </c>
      <c r="S446" s="143">
        <f t="shared" si="51"/>
        <v>0</v>
      </c>
      <c r="T446" s="144">
        <f t="shared" si="52"/>
        <v>0</v>
      </c>
      <c r="U446" s="220"/>
      <c r="V446" s="144"/>
      <c r="W446" s="173"/>
    </row>
    <row r="447" spans="1:23" hidden="1" x14ac:dyDescent="0.25">
      <c r="A447" s="136">
        <v>440</v>
      </c>
      <c r="B447" s="158" t="e">
        <f t="shared" ca="1" si="42"/>
        <v>#REF!</v>
      </c>
      <c r="C447" s="158" t="e">
        <f t="shared" ca="1" si="43"/>
        <v>#REF!</v>
      </c>
      <c r="D447" s="140"/>
      <c r="E447" s="141"/>
      <c r="F447" s="141" t="e">
        <f t="shared" ca="1" si="44"/>
        <v>#REF!</v>
      </c>
      <c r="G447" s="139"/>
      <c r="H447" s="139"/>
      <c r="I447" s="139" t="e">
        <f t="shared" ca="1" si="46"/>
        <v>#REF!</v>
      </c>
      <c r="J447" s="163"/>
      <c r="K447" s="142"/>
      <c r="L447" s="142"/>
      <c r="M447" s="142" t="e">
        <f t="shared" ca="1" si="45"/>
        <v>#REF!</v>
      </c>
      <c r="N447" s="171"/>
      <c r="O447" s="220" t="e">
        <f t="shared" ca="1" si="47"/>
        <v>#REF!</v>
      </c>
      <c r="P447" s="143" t="e">
        <f t="shared" ca="1" si="48"/>
        <v>#REF!</v>
      </c>
      <c r="Q447" s="144" t="e">
        <f t="shared" ca="1" si="49"/>
        <v>#REF!</v>
      </c>
      <c r="R447" s="145" t="e">
        <f t="shared" ca="1" si="50"/>
        <v>#REF!</v>
      </c>
      <c r="S447" s="143">
        <f t="shared" si="51"/>
        <v>0</v>
      </c>
      <c r="T447" s="144">
        <f t="shared" si="52"/>
        <v>0</v>
      </c>
      <c r="U447" s="220"/>
      <c r="V447" s="144"/>
      <c r="W447" s="173"/>
    </row>
    <row r="448" spans="1:23" hidden="1" x14ac:dyDescent="0.25">
      <c r="A448" s="136">
        <v>441</v>
      </c>
      <c r="B448" s="158" t="e">
        <f t="shared" ca="1" si="42"/>
        <v>#REF!</v>
      </c>
      <c r="C448" s="158" t="e">
        <f t="shared" ca="1" si="43"/>
        <v>#REF!</v>
      </c>
      <c r="D448" s="140"/>
      <c r="E448" s="141"/>
      <c r="F448" s="141" t="e">
        <f t="shared" ca="1" si="44"/>
        <v>#REF!</v>
      </c>
      <c r="G448" s="139"/>
      <c r="H448" s="139"/>
      <c r="I448" s="139" t="e">
        <f t="shared" ca="1" si="46"/>
        <v>#REF!</v>
      </c>
      <c r="J448" s="163"/>
      <c r="K448" s="142"/>
      <c r="L448" s="142"/>
      <c r="M448" s="142" t="e">
        <f t="shared" ca="1" si="45"/>
        <v>#REF!</v>
      </c>
      <c r="N448" s="171"/>
      <c r="O448" s="220" t="e">
        <f t="shared" ca="1" si="47"/>
        <v>#REF!</v>
      </c>
      <c r="P448" s="143" t="e">
        <f t="shared" ca="1" si="48"/>
        <v>#REF!</v>
      </c>
      <c r="Q448" s="144" t="e">
        <f t="shared" ca="1" si="49"/>
        <v>#REF!</v>
      </c>
      <c r="R448" s="145" t="e">
        <f t="shared" ca="1" si="50"/>
        <v>#REF!</v>
      </c>
      <c r="S448" s="143">
        <f t="shared" si="51"/>
        <v>0</v>
      </c>
      <c r="T448" s="144">
        <f t="shared" si="52"/>
        <v>0</v>
      </c>
      <c r="U448" s="220"/>
      <c r="V448" s="144"/>
      <c r="W448" s="173"/>
    </row>
    <row r="449" spans="1:23" hidden="1" x14ac:dyDescent="0.25">
      <c r="A449" s="136">
        <v>442</v>
      </c>
      <c r="B449" s="158" t="e">
        <f t="shared" ca="1" si="42"/>
        <v>#REF!</v>
      </c>
      <c r="C449" s="158" t="e">
        <f t="shared" ca="1" si="43"/>
        <v>#REF!</v>
      </c>
      <c r="D449" s="140"/>
      <c r="E449" s="141"/>
      <c r="F449" s="141" t="e">
        <f t="shared" ca="1" si="44"/>
        <v>#REF!</v>
      </c>
      <c r="G449" s="139"/>
      <c r="H449" s="139"/>
      <c r="I449" s="139" t="e">
        <f t="shared" ca="1" si="46"/>
        <v>#REF!</v>
      </c>
      <c r="J449" s="163"/>
      <c r="K449" s="142"/>
      <c r="L449" s="142"/>
      <c r="M449" s="142" t="e">
        <f t="shared" ca="1" si="45"/>
        <v>#REF!</v>
      </c>
      <c r="N449" s="171"/>
      <c r="O449" s="220" t="e">
        <f t="shared" ca="1" si="47"/>
        <v>#REF!</v>
      </c>
      <c r="P449" s="143" t="e">
        <f t="shared" ca="1" si="48"/>
        <v>#REF!</v>
      </c>
      <c r="Q449" s="144" t="e">
        <f t="shared" ca="1" si="49"/>
        <v>#REF!</v>
      </c>
      <c r="R449" s="145" t="e">
        <f t="shared" ca="1" si="50"/>
        <v>#REF!</v>
      </c>
      <c r="S449" s="143">
        <f t="shared" si="51"/>
        <v>0</v>
      </c>
      <c r="T449" s="144">
        <f t="shared" si="52"/>
        <v>0</v>
      </c>
      <c r="U449" s="220"/>
      <c r="V449" s="144"/>
      <c r="W449" s="173"/>
    </row>
    <row r="450" spans="1:23" hidden="1" x14ac:dyDescent="0.25">
      <c r="A450" s="136">
        <v>443</v>
      </c>
      <c r="B450" s="158" t="e">
        <f t="shared" ca="1" si="42"/>
        <v>#REF!</v>
      </c>
      <c r="C450" s="158" t="e">
        <f t="shared" ca="1" si="43"/>
        <v>#REF!</v>
      </c>
      <c r="D450" s="140"/>
      <c r="E450" s="141"/>
      <c r="F450" s="141" t="e">
        <f t="shared" ca="1" si="44"/>
        <v>#REF!</v>
      </c>
      <c r="G450" s="139"/>
      <c r="H450" s="139"/>
      <c r="I450" s="139" t="e">
        <f t="shared" ca="1" si="46"/>
        <v>#REF!</v>
      </c>
      <c r="J450" s="163"/>
      <c r="K450" s="142"/>
      <c r="L450" s="142"/>
      <c r="M450" s="142" t="e">
        <f t="shared" ca="1" si="45"/>
        <v>#REF!</v>
      </c>
      <c r="N450" s="171"/>
      <c r="O450" s="220" t="e">
        <f t="shared" ca="1" si="47"/>
        <v>#REF!</v>
      </c>
      <c r="P450" s="143" t="e">
        <f t="shared" ca="1" si="48"/>
        <v>#REF!</v>
      </c>
      <c r="Q450" s="144" t="e">
        <f t="shared" ca="1" si="49"/>
        <v>#REF!</v>
      </c>
      <c r="R450" s="145" t="e">
        <f t="shared" ca="1" si="50"/>
        <v>#REF!</v>
      </c>
      <c r="S450" s="143">
        <f t="shared" si="51"/>
        <v>0</v>
      </c>
      <c r="T450" s="144">
        <f t="shared" si="52"/>
        <v>0</v>
      </c>
      <c r="U450" s="220"/>
      <c r="V450" s="144"/>
      <c r="W450" s="173"/>
    </row>
    <row r="451" spans="1:23" hidden="1" x14ac:dyDescent="0.25">
      <c r="A451" s="136">
        <v>444</v>
      </c>
      <c r="B451" s="158" t="e">
        <f t="shared" ca="1" si="42"/>
        <v>#REF!</v>
      </c>
      <c r="C451" s="158" t="e">
        <f t="shared" ca="1" si="43"/>
        <v>#REF!</v>
      </c>
      <c r="D451" s="140"/>
      <c r="E451" s="141"/>
      <c r="F451" s="141" t="e">
        <f t="shared" ca="1" si="44"/>
        <v>#REF!</v>
      </c>
      <c r="G451" s="139"/>
      <c r="H451" s="139"/>
      <c r="I451" s="139" t="e">
        <f t="shared" ca="1" si="46"/>
        <v>#REF!</v>
      </c>
      <c r="J451" s="163"/>
      <c r="K451" s="142"/>
      <c r="L451" s="142"/>
      <c r="M451" s="142" t="e">
        <f t="shared" ca="1" si="45"/>
        <v>#REF!</v>
      </c>
      <c r="N451" s="171"/>
      <c r="O451" s="220" t="e">
        <f t="shared" ca="1" si="47"/>
        <v>#REF!</v>
      </c>
      <c r="P451" s="143" t="e">
        <f t="shared" ca="1" si="48"/>
        <v>#REF!</v>
      </c>
      <c r="Q451" s="144" t="e">
        <f t="shared" ca="1" si="49"/>
        <v>#REF!</v>
      </c>
      <c r="R451" s="145" t="e">
        <f t="shared" ca="1" si="50"/>
        <v>#REF!</v>
      </c>
      <c r="S451" s="143">
        <f t="shared" si="51"/>
        <v>0</v>
      </c>
      <c r="T451" s="144">
        <f t="shared" si="52"/>
        <v>0</v>
      </c>
      <c r="U451" s="220"/>
      <c r="V451" s="144"/>
      <c r="W451" s="173"/>
    </row>
    <row r="452" spans="1:23" hidden="1" x14ac:dyDescent="0.25">
      <c r="A452" s="136">
        <v>445</v>
      </c>
      <c r="B452" s="158" t="e">
        <f t="shared" ca="1" si="42"/>
        <v>#REF!</v>
      </c>
      <c r="C452" s="158" t="e">
        <f t="shared" ca="1" si="43"/>
        <v>#REF!</v>
      </c>
      <c r="D452" s="140"/>
      <c r="E452" s="141"/>
      <c r="F452" s="141" t="e">
        <f t="shared" ca="1" si="44"/>
        <v>#REF!</v>
      </c>
      <c r="G452" s="139"/>
      <c r="H452" s="139"/>
      <c r="I452" s="139" t="e">
        <f t="shared" ca="1" si="46"/>
        <v>#REF!</v>
      </c>
      <c r="J452" s="163"/>
      <c r="K452" s="142"/>
      <c r="L452" s="142"/>
      <c r="M452" s="142" t="e">
        <f t="shared" ca="1" si="45"/>
        <v>#REF!</v>
      </c>
      <c r="N452" s="171"/>
      <c r="O452" s="220" t="e">
        <f t="shared" ca="1" si="47"/>
        <v>#REF!</v>
      </c>
      <c r="P452" s="143" t="e">
        <f t="shared" ca="1" si="48"/>
        <v>#REF!</v>
      </c>
      <c r="Q452" s="144" t="e">
        <f t="shared" ca="1" si="49"/>
        <v>#REF!</v>
      </c>
      <c r="R452" s="145" t="e">
        <f t="shared" ca="1" si="50"/>
        <v>#REF!</v>
      </c>
      <c r="S452" s="143">
        <f t="shared" si="51"/>
        <v>0</v>
      </c>
      <c r="T452" s="144">
        <f t="shared" si="52"/>
        <v>0</v>
      </c>
      <c r="U452" s="220"/>
      <c r="V452" s="144"/>
      <c r="W452" s="173"/>
    </row>
    <row r="453" spans="1:23" hidden="1" x14ac:dyDescent="0.25">
      <c r="A453" s="136">
        <v>446</v>
      </c>
      <c r="B453" s="158" t="e">
        <f t="shared" ca="1" si="42"/>
        <v>#REF!</v>
      </c>
      <c r="C453" s="158" t="e">
        <f t="shared" ca="1" si="43"/>
        <v>#REF!</v>
      </c>
      <c r="D453" s="140"/>
      <c r="E453" s="141"/>
      <c r="F453" s="141" t="e">
        <f t="shared" ca="1" si="44"/>
        <v>#REF!</v>
      </c>
      <c r="G453" s="139"/>
      <c r="H453" s="139"/>
      <c r="I453" s="139" t="e">
        <f t="shared" ca="1" si="46"/>
        <v>#REF!</v>
      </c>
      <c r="J453" s="163"/>
      <c r="K453" s="142"/>
      <c r="L453" s="142"/>
      <c r="M453" s="142" t="e">
        <f t="shared" ca="1" si="45"/>
        <v>#REF!</v>
      </c>
      <c r="N453" s="171"/>
      <c r="O453" s="220" t="e">
        <f t="shared" ca="1" si="47"/>
        <v>#REF!</v>
      </c>
      <c r="P453" s="143" t="e">
        <f t="shared" ca="1" si="48"/>
        <v>#REF!</v>
      </c>
      <c r="Q453" s="144" t="e">
        <f t="shared" ca="1" si="49"/>
        <v>#REF!</v>
      </c>
      <c r="R453" s="145" t="e">
        <f t="shared" ca="1" si="50"/>
        <v>#REF!</v>
      </c>
      <c r="S453" s="143">
        <f t="shared" si="51"/>
        <v>0</v>
      </c>
      <c r="T453" s="144">
        <f t="shared" si="52"/>
        <v>0</v>
      </c>
      <c r="U453" s="220"/>
      <c r="V453" s="144"/>
      <c r="W453" s="173"/>
    </row>
    <row r="454" spans="1:23" hidden="1" x14ac:dyDescent="0.25">
      <c r="A454" s="136">
        <v>447</v>
      </c>
      <c r="B454" s="158" t="e">
        <f t="shared" ca="1" si="42"/>
        <v>#REF!</v>
      </c>
      <c r="C454" s="158" t="e">
        <f t="shared" ca="1" si="43"/>
        <v>#REF!</v>
      </c>
      <c r="D454" s="140"/>
      <c r="E454" s="141"/>
      <c r="F454" s="141" t="e">
        <f t="shared" ca="1" si="44"/>
        <v>#REF!</v>
      </c>
      <c r="G454" s="139"/>
      <c r="H454" s="139"/>
      <c r="I454" s="139" t="e">
        <f t="shared" ca="1" si="46"/>
        <v>#REF!</v>
      </c>
      <c r="J454" s="163"/>
      <c r="K454" s="142"/>
      <c r="L454" s="142"/>
      <c r="M454" s="142" t="e">
        <f t="shared" ca="1" si="45"/>
        <v>#REF!</v>
      </c>
      <c r="N454" s="171"/>
      <c r="O454" s="220" t="e">
        <f t="shared" ca="1" si="47"/>
        <v>#REF!</v>
      </c>
      <c r="P454" s="143" t="e">
        <f t="shared" ca="1" si="48"/>
        <v>#REF!</v>
      </c>
      <c r="Q454" s="144" t="e">
        <f t="shared" ca="1" si="49"/>
        <v>#REF!</v>
      </c>
      <c r="R454" s="145" t="e">
        <f t="shared" ca="1" si="50"/>
        <v>#REF!</v>
      </c>
      <c r="S454" s="143">
        <f t="shared" si="51"/>
        <v>0</v>
      </c>
      <c r="T454" s="144">
        <f t="shared" si="52"/>
        <v>0</v>
      </c>
      <c r="U454" s="220"/>
      <c r="V454" s="144"/>
      <c r="W454" s="173"/>
    </row>
    <row r="455" spans="1:23" hidden="1" x14ac:dyDescent="0.25">
      <c r="A455" s="136">
        <v>448</v>
      </c>
      <c r="B455" s="158" t="e">
        <f t="shared" ca="1" si="42"/>
        <v>#REF!</v>
      </c>
      <c r="C455" s="158" t="e">
        <f t="shared" ca="1" si="43"/>
        <v>#REF!</v>
      </c>
      <c r="D455" s="140"/>
      <c r="E455" s="141"/>
      <c r="F455" s="141" t="e">
        <f t="shared" ca="1" si="44"/>
        <v>#REF!</v>
      </c>
      <c r="G455" s="139"/>
      <c r="H455" s="139"/>
      <c r="I455" s="139" t="e">
        <f t="shared" ca="1" si="46"/>
        <v>#REF!</v>
      </c>
      <c r="J455" s="163"/>
      <c r="K455" s="142"/>
      <c r="L455" s="142"/>
      <c r="M455" s="142" t="e">
        <f t="shared" ca="1" si="45"/>
        <v>#REF!</v>
      </c>
      <c r="N455" s="171"/>
      <c r="O455" s="220" t="e">
        <f t="shared" ca="1" si="47"/>
        <v>#REF!</v>
      </c>
      <c r="P455" s="143" t="e">
        <f t="shared" ca="1" si="48"/>
        <v>#REF!</v>
      </c>
      <c r="Q455" s="144" t="e">
        <f t="shared" ca="1" si="49"/>
        <v>#REF!</v>
      </c>
      <c r="R455" s="145" t="e">
        <f t="shared" ca="1" si="50"/>
        <v>#REF!</v>
      </c>
      <c r="S455" s="143">
        <f t="shared" si="51"/>
        <v>0</v>
      </c>
      <c r="T455" s="144">
        <f t="shared" si="52"/>
        <v>0</v>
      </c>
      <c r="U455" s="220"/>
      <c r="V455" s="144"/>
      <c r="W455" s="173"/>
    </row>
    <row r="456" spans="1:23" hidden="1" x14ac:dyDescent="0.25">
      <c r="A456" s="136">
        <v>449</v>
      </c>
      <c r="B456" s="158" t="e">
        <f t="shared" ca="1" si="42"/>
        <v>#REF!</v>
      </c>
      <c r="C456" s="158" t="e">
        <f t="shared" ca="1" si="43"/>
        <v>#REF!</v>
      </c>
      <c r="D456" s="140"/>
      <c r="E456" s="141"/>
      <c r="F456" s="141" t="e">
        <f t="shared" ca="1" si="44"/>
        <v>#REF!</v>
      </c>
      <c r="G456" s="139"/>
      <c r="H456" s="139"/>
      <c r="I456" s="139" t="e">
        <f t="shared" ca="1" si="46"/>
        <v>#REF!</v>
      </c>
      <c r="J456" s="163"/>
      <c r="K456" s="142"/>
      <c r="L456" s="142"/>
      <c r="M456" s="142" t="e">
        <f t="shared" ca="1" si="45"/>
        <v>#REF!</v>
      </c>
      <c r="N456" s="171"/>
      <c r="O456" s="220" t="e">
        <f t="shared" ca="1" si="47"/>
        <v>#REF!</v>
      </c>
      <c r="P456" s="143" t="e">
        <f t="shared" ca="1" si="48"/>
        <v>#REF!</v>
      </c>
      <c r="Q456" s="144" t="e">
        <f t="shared" ca="1" si="49"/>
        <v>#REF!</v>
      </c>
      <c r="R456" s="145" t="e">
        <f t="shared" ca="1" si="50"/>
        <v>#REF!</v>
      </c>
      <c r="S456" s="143">
        <f t="shared" si="51"/>
        <v>0</v>
      </c>
      <c r="T456" s="144">
        <f t="shared" si="52"/>
        <v>0</v>
      </c>
      <c r="U456" s="220"/>
      <c r="V456" s="144"/>
      <c r="W456" s="173"/>
    </row>
    <row r="457" spans="1:23" hidden="1" x14ac:dyDescent="0.25">
      <c r="A457" s="136">
        <v>450</v>
      </c>
      <c r="B457" s="158" t="e">
        <f t="shared" ref="B457:B499" ca="1" si="53">INDIRECT(CONCATENATE($C$506,$D$506,"!$B",$A457 + 8))</f>
        <v>#REF!</v>
      </c>
      <c r="C457" s="158" t="e">
        <f t="shared" ref="C457:C499" ca="1" si="54">INDIRECT(CONCATENATE($C$506,$D$506,"!$C",$A457 + 8))</f>
        <v>#REF!</v>
      </c>
      <c r="D457" s="140"/>
      <c r="E457" s="141"/>
      <c r="F457" s="141" t="e">
        <f t="shared" ref="F457:F499" ca="1" si="55">INDIRECT(CONCATENATE($C$506,$D$506,"!$Z",$A457 + 8))</f>
        <v>#REF!</v>
      </c>
      <c r="G457" s="139"/>
      <c r="H457" s="139"/>
      <c r="I457" s="139" t="e">
        <f t="shared" ca="1" si="46"/>
        <v>#REF!</v>
      </c>
      <c r="J457" s="163"/>
      <c r="K457" s="142"/>
      <c r="L457" s="142"/>
      <c r="M457" s="142" t="e">
        <f t="shared" ref="M457:M499" ca="1" si="56">INDIRECT(CONCATENATE($C$506,$D$506,"!$V",$A457 + 8))</f>
        <v>#REF!</v>
      </c>
      <c r="N457" s="171"/>
      <c r="O457" s="220" t="e">
        <f t="shared" ca="1" si="47"/>
        <v>#REF!</v>
      </c>
      <c r="P457" s="143" t="e">
        <f t="shared" ca="1" si="48"/>
        <v>#REF!</v>
      </c>
      <c r="Q457" s="144" t="e">
        <f t="shared" ca="1" si="49"/>
        <v>#REF!</v>
      </c>
      <c r="R457" s="145" t="e">
        <f t="shared" ca="1" si="50"/>
        <v>#REF!</v>
      </c>
      <c r="S457" s="143">
        <f t="shared" si="51"/>
        <v>0</v>
      </c>
      <c r="T457" s="144">
        <f t="shared" si="52"/>
        <v>0</v>
      </c>
      <c r="U457" s="220"/>
      <c r="V457" s="144"/>
      <c r="W457" s="173"/>
    </row>
    <row r="458" spans="1:23" hidden="1" x14ac:dyDescent="0.25">
      <c r="A458" s="136">
        <v>451</v>
      </c>
      <c r="B458" s="158" t="e">
        <f t="shared" ca="1" si="53"/>
        <v>#REF!</v>
      </c>
      <c r="C458" s="158" t="e">
        <f t="shared" ca="1" si="54"/>
        <v>#REF!</v>
      </c>
      <c r="D458" s="140"/>
      <c r="E458" s="141"/>
      <c r="F458" s="141" t="e">
        <f t="shared" ca="1" si="55"/>
        <v>#REF!</v>
      </c>
      <c r="G458" s="139"/>
      <c r="H458" s="139"/>
      <c r="I458" s="139" t="e">
        <f t="shared" ref="I458:I499" ca="1" si="57">INDIRECT(CONCATENATE($C$506,$D$506,"!$AD",$A458 + 8))</f>
        <v>#REF!</v>
      </c>
      <c r="J458" s="163"/>
      <c r="K458" s="142"/>
      <c r="L458" s="142"/>
      <c r="M458" s="142" t="e">
        <f t="shared" ca="1" si="56"/>
        <v>#REF!</v>
      </c>
      <c r="N458" s="171"/>
      <c r="O458" s="220" t="e">
        <f t="shared" ref="O458:O499" ca="1" si="58">Q458+T458</f>
        <v>#REF!</v>
      </c>
      <c r="P458" s="143" t="e">
        <f t="shared" ref="P458:P499" ca="1" si="59">IF(I458&lt;33,0,18)</f>
        <v>#REF!</v>
      </c>
      <c r="Q458" s="144" t="e">
        <f t="shared" ref="Q458:Q499" ca="1" si="60">ROUNDDOWN(R458,0)</f>
        <v>#REF!</v>
      </c>
      <c r="R458" s="145" t="e">
        <f t="shared" ref="R458:R499" ca="1" si="61">I458*P458/100</f>
        <v>#REF!</v>
      </c>
      <c r="S458" s="143">
        <f t="shared" ref="S458:S499" si="62">IF(J458&lt;33,0,18)</f>
        <v>0</v>
      </c>
      <c r="T458" s="144">
        <f t="shared" ref="T458:T499" si="63">ROUNDDOWN(N458*S458/100,0)</f>
        <v>0</v>
      </c>
      <c r="U458" s="220"/>
      <c r="V458" s="144"/>
      <c r="W458" s="173"/>
    </row>
    <row r="459" spans="1:23" hidden="1" x14ac:dyDescent="0.25">
      <c r="A459" s="136">
        <v>452</v>
      </c>
      <c r="B459" s="158" t="e">
        <f t="shared" ca="1" si="53"/>
        <v>#REF!</v>
      </c>
      <c r="C459" s="158" t="e">
        <f t="shared" ca="1" si="54"/>
        <v>#REF!</v>
      </c>
      <c r="D459" s="140"/>
      <c r="E459" s="141"/>
      <c r="F459" s="141" t="e">
        <f t="shared" ca="1" si="55"/>
        <v>#REF!</v>
      </c>
      <c r="G459" s="139"/>
      <c r="H459" s="139"/>
      <c r="I459" s="139" t="e">
        <f t="shared" ca="1" si="57"/>
        <v>#REF!</v>
      </c>
      <c r="J459" s="163"/>
      <c r="K459" s="142"/>
      <c r="L459" s="142"/>
      <c r="M459" s="142" t="e">
        <f t="shared" ca="1" si="56"/>
        <v>#REF!</v>
      </c>
      <c r="N459" s="171"/>
      <c r="O459" s="220" t="e">
        <f t="shared" ca="1" si="58"/>
        <v>#REF!</v>
      </c>
      <c r="P459" s="143" t="e">
        <f t="shared" ca="1" si="59"/>
        <v>#REF!</v>
      </c>
      <c r="Q459" s="144" t="e">
        <f t="shared" ca="1" si="60"/>
        <v>#REF!</v>
      </c>
      <c r="R459" s="145" t="e">
        <f t="shared" ca="1" si="61"/>
        <v>#REF!</v>
      </c>
      <c r="S459" s="143">
        <f t="shared" si="62"/>
        <v>0</v>
      </c>
      <c r="T459" s="144">
        <f t="shared" si="63"/>
        <v>0</v>
      </c>
      <c r="U459" s="220"/>
      <c r="V459" s="144"/>
      <c r="W459" s="173"/>
    </row>
    <row r="460" spans="1:23" hidden="1" x14ac:dyDescent="0.25">
      <c r="A460" s="136">
        <v>453</v>
      </c>
      <c r="B460" s="158" t="e">
        <f t="shared" ca="1" si="53"/>
        <v>#REF!</v>
      </c>
      <c r="C460" s="158" t="e">
        <f t="shared" ca="1" si="54"/>
        <v>#REF!</v>
      </c>
      <c r="D460" s="140"/>
      <c r="E460" s="141"/>
      <c r="F460" s="141" t="e">
        <f t="shared" ca="1" si="55"/>
        <v>#REF!</v>
      </c>
      <c r="G460" s="139"/>
      <c r="H460" s="139"/>
      <c r="I460" s="139" t="e">
        <f t="shared" ca="1" si="57"/>
        <v>#REF!</v>
      </c>
      <c r="J460" s="163"/>
      <c r="K460" s="142"/>
      <c r="L460" s="142"/>
      <c r="M460" s="142" t="e">
        <f t="shared" ca="1" si="56"/>
        <v>#REF!</v>
      </c>
      <c r="N460" s="171"/>
      <c r="O460" s="220" t="e">
        <f t="shared" ca="1" si="58"/>
        <v>#REF!</v>
      </c>
      <c r="P460" s="143" t="e">
        <f t="shared" ca="1" si="59"/>
        <v>#REF!</v>
      </c>
      <c r="Q460" s="144" t="e">
        <f t="shared" ca="1" si="60"/>
        <v>#REF!</v>
      </c>
      <c r="R460" s="145" t="e">
        <f t="shared" ca="1" si="61"/>
        <v>#REF!</v>
      </c>
      <c r="S460" s="143">
        <f t="shared" si="62"/>
        <v>0</v>
      </c>
      <c r="T460" s="144">
        <f t="shared" si="63"/>
        <v>0</v>
      </c>
      <c r="U460" s="220"/>
      <c r="V460" s="144"/>
      <c r="W460" s="173"/>
    </row>
    <row r="461" spans="1:23" hidden="1" x14ac:dyDescent="0.25">
      <c r="A461" s="136">
        <v>454</v>
      </c>
      <c r="B461" s="158" t="e">
        <f t="shared" ca="1" si="53"/>
        <v>#REF!</v>
      </c>
      <c r="C461" s="158" t="e">
        <f t="shared" ca="1" si="54"/>
        <v>#REF!</v>
      </c>
      <c r="D461" s="140"/>
      <c r="E461" s="141"/>
      <c r="F461" s="141" t="e">
        <f t="shared" ca="1" si="55"/>
        <v>#REF!</v>
      </c>
      <c r="G461" s="139"/>
      <c r="H461" s="139"/>
      <c r="I461" s="139" t="e">
        <f t="shared" ca="1" si="57"/>
        <v>#REF!</v>
      </c>
      <c r="J461" s="163"/>
      <c r="K461" s="142"/>
      <c r="L461" s="142"/>
      <c r="M461" s="142" t="e">
        <f t="shared" ca="1" si="56"/>
        <v>#REF!</v>
      </c>
      <c r="N461" s="171"/>
      <c r="O461" s="220" t="e">
        <f t="shared" ca="1" si="58"/>
        <v>#REF!</v>
      </c>
      <c r="P461" s="143" t="e">
        <f t="shared" ca="1" si="59"/>
        <v>#REF!</v>
      </c>
      <c r="Q461" s="144" t="e">
        <f t="shared" ca="1" si="60"/>
        <v>#REF!</v>
      </c>
      <c r="R461" s="145" t="e">
        <f t="shared" ca="1" si="61"/>
        <v>#REF!</v>
      </c>
      <c r="S461" s="143">
        <f t="shared" si="62"/>
        <v>0</v>
      </c>
      <c r="T461" s="144">
        <f t="shared" si="63"/>
        <v>0</v>
      </c>
      <c r="U461" s="220"/>
      <c r="V461" s="144"/>
      <c r="W461" s="173"/>
    </row>
    <row r="462" spans="1:23" hidden="1" x14ac:dyDescent="0.25">
      <c r="A462" s="136">
        <v>455</v>
      </c>
      <c r="B462" s="158" t="e">
        <f t="shared" ca="1" si="53"/>
        <v>#REF!</v>
      </c>
      <c r="C462" s="158" t="e">
        <f t="shared" ca="1" si="54"/>
        <v>#REF!</v>
      </c>
      <c r="D462" s="140"/>
      <c r="E462" s="141"/>
      <c r="F462" s="141" t="e">
        <f t="shared" ca="1" si="55"/>
        <v>#REF!</v>
      </c>
      <c r="G462" s="139"/>
      <c r="H462" s="139"/>
      <c r="I462" s="139" t="e">
        <f t="shared" ca="1" si="57"/>
        <v>#REF!</v>
      </c>
      <c r="J462" s="163"/>
      <c r="K462" s="142"/>
      <c r="L462" s="142"/>
      <c r="M462" s="142" t="e">
        <f t="shared" ca="1" si="56"/>
        <v>#REF!</v>
      </c>
      <c r="N462" s="171"/>
      <c r="O462" s="220" t="e">
        <f t="shared" ca="1" si="58"/>
        <v>#REF!</v>
      </c>
      <c r="P462" s="143" t="e">
        <f t="shared" ca="1" si="59"/>
        <v>#REF!</v>
      </c>
      <c r="Q462" s="144" t="e">
        <f t="shared" ca="1" si="60"/>
        <v>#REF!</v>
      </c>
      <c r="R462" s="145" t="e">
        <f t="shared" ca="1" si="61"/>
        <v>#REF!</v>
      </c>
      <c r="S462" s="143">
        <f t="shared" si="62"/>
        <v>0</v>
      </c>
      <c r="T462" s="144">
        <f t="shared" si="63"/>
        <v>0</v>
      </c>
      <c r="U462" s="220"/>
      <c r="V462" s="144"/>
      <c r="W462" s="173"/>
    </row>
    <row r="463" spans="1:23" hidden="1" x14ac:dyDescent="0.25">
      <c r="A463" s="136">
        <v>456</v>
      </c>
      <c r="B463" s="158" t="e">
        <f t="shared" ca="1" si="53"/>
        <v>#REF!</v>
      </c>
      <c r="C463" s="158" t="e">
        <f t="shared" ca="1" si="54"/>
        <v>#REF!</v>
      </c>
      <c r="D463" s="140"/>
      <c r="E463" s="141"/>
      <c r="F463" s="141" t="e">
        <f t="shared" ca="1" si="55"/>
        <v>#REF!</v>
      </c>
      <c r="G463" s="139"/>
      <c r="H463" s="139"/>
      <c r="I463" s="139" t="e">
        <f t="shared" ca="1" si="57"/>
        <v>#REF!</v>
      </c>
      <c r="J463" s="163"/>
      <c r="K463" s="142"/>
      <c r="L463" s="142"/>
      <c r="M463" s="142" t="e">
        <f t="shared" ca="1" si="56"/>
        <v>#REF!</v>
      </c>
      <c r="N463" s="171"/>
      <c r="O463" s="220" t="e">
        <f t="shared" ca="1" si="58"/>
        <v>#REF!</v>
      </c>
      <c r="P463" s="143" t="e">
        <f t="shared" ca="1" si="59"/>
        <v>#REF!</v>
      </c>
      <c r="Q463" s="144" t="e">
        <f t="shared" ca="1" si="60"/>
        <v>#REF!</v>
      </c>
      <c r="R463" s="145" t="e">
        <f t="shared" ca="1" si="61"/>
        <v>#REF!</v>
      </c>
      <c r="S463" s="143">
        <f t="shared" si="62"/>
        <v>0</v>
      </c>
      <c r="T463" s="144">
        <f t="shared" si="63"/>
        <v>0</v>
      </c>
      <c r="U463" s="220"/>
      <c r="V463" s="144"/>
      <c r="W463" s="173"/>
    </row>
    <row r="464" spans="1:23" hidden="1" x14ac:dyDescent="0.25">
      <c r="A464" s="136">
        <v>457</v>
      </c>
      <c r="B464" s="158" t="e">
        <f t="shared" ca="1" si="53"/>
        <v>#REF!</v>
      </c>
      <c r="C464" s="158" t="e">
        <f t="shared" ca="1" si="54"/>
        <v>#REF!</v>
      </c>
      <c r="D464" s="140"/>
      <c r="E464" s="141"/>
      <c r="F464" s="141" t="e">
        <f t="shared" ca="1" si="55"/>
        <v>#REF!</v>
      </c>
      <c r="G464" s="139"/>
      <c r="H464" s="139"/>
      <c r="I464" s="139" t="e">
        <f t="shared" ca="1" si="57"/>
        <v>#REF!</v>
      </c>
      <c r="J464" s="163"/>
      <c r="K464" s="142"/>
      <c r="L464" s="142"/>
      <c r="M464" s="142" t="e">
        <f t="shared" ca="1" si="56"/>
        <v>#REF!</v>
      </c>
      <c r="N464" s="171"/>
      <c r="O464" s="220" t="e">
        <f t="shared" ca="1" si="58"/>
        <v>#REF!</v>
      </c>
      <c r="P464" s="143" t="e">
        <f t="shared" ca="1" si="59"/>
        <v>#REF!</v>
      </c>
      <c r="Q464" s="144" t="e">
        <f t="shared" ca="1" si="60"/>
        <v>#REF!</v>
      </c>
      <c r="R464" s="145" t="e">
        <f t="shared" ca="1" si="61"/>
        <v>#REF!</v>
      </c>
      <c r="S464" s="143">
        <f t="shared" si="62"/>
        <v>0</v>
      </c>
      <c r="T464" s="144">
        <f t="shared" si="63"/>
        <v>0</v>
      </c>
      <c r="U464" s="220"/>
      <c r="V464" s="144"/>
      <c r="W464" s="173"/>
    </row>
    <row r="465" spans="1:23" hidden="1" x14ac:dyDescent="0.25">
      <c r="A465" s="136">
        <v>458</v>
      </c>
      <c r="B465" s="158" t="e">
        <f t="shared" ca="1" si="53"/>
        <v>#REF!</v>
      </c>
      <c r="C465" s="158" t="e">
        <f t="shared" ca="1" si="54"/>
        <v>#REF!</v>
      </c>
      <c r="D465" s="140"/>
      <c r="E465" s="141"/>
      <c r="F465" s="141" t="e">
        <f t="shared" ca="1" si="55"/>
        <v>#REF!</v>
      </c>
      <c r="G465" s="139"/>
      <c r="H465" s="139"/>
      <c r="I465" s="139" t="e">
        <f t="shared" ca="1" si="57"/>
        <v>#REF!</v>
      </c>
      <c r="J465" s="163"/>
      <c r="K465" s="142"/>
      <c r="L465" s="142"/>
      <c r="M465" s="142" t="e">
        <f t="shared" ca="1" si="56"/>
        <v>#REF!</v>
      </c>
      <c r="N465" s="171"/>
      <c r="O465" s="220" t="e">
        <f t="shared" ca="1" si="58"/>
        <v>#REF!</v>
      </c>
      <c r="P465" s="143" t="e">
        <f t="shared" ca="1" si="59"/>
        <v>#REF!</v>
      </c>
      <c r="Q465" s="144" t="e">
        <f t="shared" ca="1" si="60"/>
        <v>#REF!</v>
      </c>
      <c r="R465" s="145" t="e">
        <f t="shared" ca="1" si="61"/>
        <v>#REF!</v>
      </c>
      <c r="S465" s="143">
        <f t="shared" si="62"/>
        <v>0</v>
      </c>
      <c r="T465" s="144">
        <f t="shared" si="63"/>
        <v>0</v>
      </c>
      <c r="U465" s="220"/>
      <c r="V465" s="144"/>
      <c r="W465" s="173"/>
    </row>
    <row r="466" spans="1:23" hidden="1" x14ac:dyDescent="0.25">
      <c r="A466" s="136">
        <v>459</v>
      </c>
      <c r="B466" s="158" t="e">
        <f t="shared" ca="1" si="53"/>
        <v>#REF!</v>
      </c>
      <c r="C466" s="158" t="e">
        <f t="shared" ca="1" si="54"/>
        <v>#REF!</v>
      </c>
      <c r="D466" s="140"/>
      <c r="E466" s="141"/>
      <c r="F466" s="141" t="e">
        <f t="shared" ca="1" si="55"/>
        <v>#REF!</v>
      </c>
      <c r="G466" s="139"/>
      <c r="H466" s="139"/>
      <c r="I466" s="139" t="e">
        <f t="shared" ca="1" si="57"/>
        <v>#REF!</v>
      </c>
      <c r="J466" s="163"/>
      <c r="K466" s="142"/>
      <c r="L466" s="142"/>
      <c r="M466" s="142" t="e">
        <f t="shared" ca="1" si="56"/>
        <v>#REF!</v>
      </c>
      <c r="N466" s="171"/>
      <c r="O466" s="220" t="e">
        <f t="shared" ca="1" si="58"/>
        <v>#REF!</v>
      </c>
      <c r="P466" s="143" t="e">
        <f t="shared" ca="1" si="59"/>
        <v>#REF!</v>
      </c>
      <c r="Q466" s="144" t="e">
        <f t="shared" ca="1" si="60"/>
        <v>#REF!</v>
      </c>
      <c r="R466" s="145" t="e">
        <f t="shared" ca="1" si="61"/>
        <v>#REF!</v>
      </c>
      <c r="S466" s="143">
        <f t="shared" si="62"/>
        <v>0</v>
      </c>
      <c r="T466" s="144">
        <f t="shared" si="63"/>
        <v>0</v>
      </c>
      <c r="U466" s="220"/>
      <c r="V466" s="144"/>
      <c r="W466" s="173"/>
    </row>
    <row r="467" spans="1:23" hidden="1" x14ac:dyDescent="0.25">
      <c r="A467" s="136">
        <v>460</v>
      </c>
      <c r="B467" s="158" t="e">
        <f t="shared" ca="1" si="53"/>
        <v>#REF!</v>
      </c>
      <c r="C467" s="158" t="e">
        <f t="shared" ca="1" si="54"/>
        <v>#REF!</v>
      </c>
      <c r="D467" s="140"/>
      <c r="E467" s="141"/>
      <c r="F467" s="141" t="e">
        <f t="shared" ca="1" si="55"/>
        <v>#REF!</v>
      </c>
      <c r="G467" s="139"/>
      <c r="H467" s="139"/>
      <c r="I467" s="139" t="e">
        <f t="shared" ca="1" si="57"/>
        <v>#REF!</v>
      </c>
      <c r="J467" s="163"/>
      <c r="K467" s="142"/>
      <c r="L467" s="142"/>
      <c r="M467" s="142" t="e">
        <f t="shared" ca="1" si="56"/>
        <v>#REF!</v>
      </c>
      <c r="N467" s="171"/>
      <c r="O467" s="220" t="e">
        <f t="shared" ca="1" si="58"/>
        <v>#REF!</v>
      </c>
      <c r="P467" s="143" t="e">
        <f t="shared" ca="1" si="59"/>
        <v>#REF!</v>
      </c>
      <c r="Q467" s="144" t="e">
        <f t="shared" ca="1" si="60"/>
        <v>#REF!</v>
      </c>
      <c r="R467" s="145" t="e">
        <f t="shared" ca="1" si="61"/>
        <v>#REF!</v>
      </c>
      <c r="S467" s="143">
        <f t="shared" si="62"/>
        <v>0</v>
      </c>
      <c r="T467" s="144">
        <f t="shared" si="63"/>
        <v>0</v>
      </c>
      <c r="U467" s="220"/>
      <c r="V467" s="144"/>
      <c r="W467" s="173"/>
    </row>
    <row r="468" spans="1:23" hidden="1" x14ac:dyDescent="0.25">
      <c r="A468" s="136">
        <v>461</v>
      </c>
      <c r="B468" s="158" t="e">
        <f t="shared" ca="1" si="53"/>
        <v>#REF!</v>
      </c>
      <c r="C468" s="158" t="e">
        <f t="shared" ca="1" si="54"/>
        <v>#REF!</v>
      </c>
      <c r="D468" s="140"/>
      <c r="E468" s="141"/>
      <c r="F468" s="141" t="e">
        <f t="shared" ca="1" si="55"/>
        <v>#REF!</v>
      </c>
      <c r="G468" s="139"/>
      <c r="H468" s="139"/>
      <c r="I468" s="139" t="e">
        <f t="shared" ca="1" si="57"/>
        <v>#REF!</v>
      </c>
      <c r="J468" s="163"/>
      <c r="K468" s="142"/>
      <c r="L468" s="142"/>
      <c r="M468" s="142" t="e">
        <f t="shared" ca="1" si="56"/>
        <v>#REF!</v>
      </c>
      <c r="N468" s="171"/>
      <c r="O468" s="220" t="e">
        <f t="shared" ca="1" si="58"/>
        <v>#REF!</v>
      </c>
      <c r="P468" s="143" t="e">
        <f t="shared" ca="1" si="59"/>
        <v>#REF!</v>
      </c>
      <c r="Q468" s="144" t="e">
        <f t="shared" ca="1" si="60"/>
        <v>#REF!</v>
      </c>
      <c r="R468" s="145" t="e">
        <f t="shared" ca="1" si="61"/>
        <v>#REF!</v>
      </c>
      <c r="S468" s="143">
        <f t="shared" si="62"/>
        <v>0</v>
      </c>
      <c r="T468" s="144">
        <f t="shared" si="63"/>
        <v>0</v>
      </c>
      <c r="U468" s="220"/>
      <c r="V468" s="144"/>
      <c r="W468" s="173"/>
    </row>
    <row r="469" spans="1:23" hidden="1" x14ac:dyDescent="0.25">
      <c r="A469" s="136">
        <v>462</v>
      </c>
      <c r="B469" s="158" t="e">
        <f t="shared" ca="1" si="53"/>
        <v>#REF!</v>
      </c>
      <c r="C469" s="158" t="e">
        <f t="shared" ca="1" si="54"/>
        <v>#REF!</v>
      </c>
      <c r="D469" s="140"/>
      <c r="E469" s="141"/>
      <c r="F469" s="141" t="e">
        <f t="shared" ca="1" si="55"/>
        <v>#REF!</v>
      </c>
      <c r="G469" s="139"/>
      <c r="H469" s="139"/>
      <c r="I469" s="139" t="e">
        <f t="shared" ca="1" si="57"/>
        <v>#REF!</v>
      </c>
      <c r="J469" s="163"/>
      <c r="K469" s="142"/>
      <c r="L469" s="142"/>
      <c r="M469" s="142" t="e">
        <f t="shared" ca="1" si="56"/>
        <v>#REF!</v>
      </c>
      <c r="N469" s="171"/>
      <c r="O469" s="220" t="e">
        <f t="shared" ca="1" si="58"/>
        <v>#REF!</v>
      </c>
      <c r="P469" s="143" t="e">
        <f t="shared" ca="1" si="59"/>
        <v>#REF!</v>
      </c>
      <c r="Q469" s="144" t="e">
        <f t="shared" ca="1" si="60"/>
        <v>#REF!</v>
      </c>
      <c r="R469" s="145" t="e">
        <f t="shared" ca="1" si="61"/>
        <v>#REF!</v>
      </c>
      <c r="S469" s="143">
        <f t="shared" si="62"/>
        <v>0</v>
      </c>
      <c r="T469" s="144">
        <f t="shared" si="63"/>
        <v>0</v>
      </c>
      <c r="U469" s="220"/>
      <c r="V469" s="144"/>
      <c r="W469" s="173"/>
    </row>
    <row r="470" spans="1:23" hidden="1" x14ac:dyDescent="0.25">
      <c r="A470" s="136">
        <v>463</v>
      </c>
      <c r="B470" s="158" t="e">
        <f t="shared" ca="1" si="53"/>
        <v>#REF!</v>
      </c>
      <c r="C470" s="158" t="e">
        <f t="shared" ca="1" si="54"/>
        <v>#REF!</v>
      </c>
      <c r="D470" s="140"/>
      <c r="E470" s="141"/>
      <c r="F470" s="141" t="e">
        <f t="shared" ca="1" si="55"/>
        <v>#REF!</v>
      </c>
      <c r="G470" s="139"/>
      <c r="H470" s="139"/>
      <c r="I470" s="139" t="e">
        <f t="shared" ca="1" si="57"/>
        <v>#REF!</v>
      </c>
      <c r="J470" s="163"/>
      <c r="K470" s="142"/>
      <c r="L470" s="142"/>
      <c r="M470" s="142" t="e">
        <f t="shared" ca="1" si="56"/>
        <v>#REF!</v>
      </c>
      <c r="N470" s="171"/>
      <c r="O470" s="220" t="e">
        <f t="shared" ca="1" si="58"/>
        <v>#REF!</v>
      </c>
      <c r="P470" s="143" t="e">
        <f t="shared" ca="1" si="59"/>
        <v>#REF!</v>
      </c>
      <c r="Q470" s="144" t="e">
        <f t="shared" ca="1" si="60"/>
        <v>#REF!</v>
      </c>
      <c r="R470" s="145" t="e">
        <f t="shared" ca="1" si="61"/>
        <v>#REF!</v>
      </c>
      <c r="S470" s="143">
        <f t="shared" si="62"/>
        <v>0</v>
      </c>
      <c r="T470" s="144">
        <f t="shared" si="63"/>
        <v>0</v>
      </c>
      <c r="U470" s="220"/>
      <c r="V470" s="144"/>
      <c r="W470" s="173"/>
    </row>
    <row r="471" spans="1:23" hidden="1" x14ac:dyDescent="0.25">
      <c r="A471" s="136">
        <v>464</v>
      </c>
      <c r="B471" s="158" t="e">
        <f t="shared" ca="1" si="53"/>
        <v>#REF!</v>
      </c>
      <c r="C471" s="158" t="e">
        <f t="shared" ca="1" si="54"/>
        <v>#REF!</v>
      </c>
      <c r="D471" s="140"/>
      <c r="E471" s="141"/>
      <c r="F471" s="141" t="e">
        <f t="shared" ca="1" si="55"/>
        <v>#REF!</v>
      </c>
      <c r="G471" s="139"/>
      <c r="H471" s="139"/>
      <c r="I471" s="139" t="e">
        <f t="shared" ca="1" si="57"/>
        <v>#REF!</v>
      </c>
      <c r="J471" s="163"/>
      <c r="K471" s="142"/>
      <c r="L471" s="142"/>
      <c r="M471" s="142" t="e">
        <f t="shared" ca="1" si="56"/>
        <v>#REF!</v>
      </c>
      <c r="N471" s="171"/>
      <c r="O471" s="220" t="e">
        <f t="shared" ca="1" si="58"/>
        <v>#REF!</v>
      </c>
      <c r="P471" s="143" t="e">
        <f t="shared" ca="1" si="59"/>
        <v>#REF!</v>
      </c>
      <c r="Q471" s="144" t="e">
        <f t="shared" ca="1" si="60"/>
        <v>#REF!</v>
      </c>
      <c r="R471" s="145" t="e">
        <f t="shared" ca="1" si="61"/>
        <v>#REF!</v>
      </c>
      <c r="S471" s="143">
        <f t="shared" si="62"/>
        <v>0</v>
      </c>
      <c r="T471" s="144">
        <f t="shared" si="63"/>
        <v>0</v>
      </c>
      <c r="U471" s="220"/>
      <c r="V471" s="144"/>
      <c r="W471" s="173"/>
    </row>
    <row r="472" spans="1:23" hidden="1" x14ac:dyDescent="0.25">
      <c r="A472" s="136">
        <v>465</v>
      </c>
      <c r="B472" s="158" t="e">
        <f t="shared" ca="1" si="53"/>
        <v>#REF!</v>
      </c>
      <c r="C472" s="158" t="e">
        <f t="shared" ca="1" si="54"/>
        <v>#REF!</v>
      </c>
      <c r="D472" s="140"/>
      <c r="E472" s="141"/>
      <c r="F472" s="141" t="e">
        <f t="shared" ca="1" si="55"/>
        <v>#REF!</v>
      </c>
      <c r="G472" s="139"/>
      <c r="H472" s="139"/>
      <c r="I472" s="139" t="e">
        <f t="shared" ca="1" si="57"/>
        <v>#REF!</v>
      </c>
      <c r="J472" s="163"/>
      <c r="K472" s="142"/>
      <c r="L472" s="142"/>
      <c r="M472" s="142" t="e">
        <f t="shared" ca="1" si="56"/>
        <v>#REF!</v>
      </c>
      <c r="N472" s="171"/>
      <c r="O472" s="220" t="e">
        <f t="shared" ca="1" si="58"/>
        <v>#REF!</v>
      </c>
      <c r="P472" s="143" t="e">
        <f t="shared" ca="1" si="59"/>
        <v>#REF!</v>
      </c>
      <c r="Q472" s="144" t="e">
        <f t="shared" ca="1" si="60"/>
        <v>#REF!</v>
      </c>
      <c r="R472" s="145" t="e">
        <f t="shared" ca="1" si="61"/>
        <v>#REF!</v>
      </c>
      <c r="S472" s="143">
        <f t="shared" si="62"/>
        <v>0</v>
      </c>
      <c r="T472" s="144">
        <f t="shared" si="63"/>
        <v>0</v>
      </c>
      <c r="U472" s="220"/>
      <c r="V472" s="144"/>
      <c r="W472" s="173"/>
    </row>
    <row r="473" spans="1:23" hidden="1" x14ac:dyDescent="0.25">
      <c r="A473" s="136">
        <v>466</v>
      </c>
      <c r="B473" s="158" t="e">
        <f t="shared" ca="1" si="53"/>
        <v>#REF!</v>
      </c>
      <c r="C473" s="158" t="e">
        <f t="shared" ca="1" si="54"/>
        <v>#REF!</v>
      </c>
      <c r="D473" s="140"/>
      <c r="E473" s="141"/>
      <c r="F473" s="141" t="e">
        <f t="shared" ca="1" si="55"/>
        <v>#REF!</v>
      </c>
      <c r="G473" s="139"/>
      <c r="H473" s="139"/>
      <c r="I473" s="139" t="e">
        <f t="shared" ca="1" si="57"/>
        <v>#REF!</v>
      </c>
      <c r="J473" s="163"/>
      <c r="K473" s="142"/>
      <c r="L473" s="142"/>
      <c r="M473" s="142" t="e">
        <f t="shared" ca="1" si="56"/>
        <v>#REF!</v>
      </c>
      <c r="N473" s="171"/>
      <c r="O473" s="220" t="e">
        <f t="shared" ca="1" si="58"/>
        <v>#REF!</v>
      </c>
      <c r="P473" s="143" t="e">
        <f t="shared" ca="1" si="59"/>
        <v>#REF!</v>
      </c>
      <c r="Q473" s="144" t="e">
        <f t="shared" ca="1" si="60"/>
        <v>#REF!</v>
      </c>
      <c r="R473" s="145" t="e">
        <f t="shared" ca="1" si="61"/>
        <v>#REF!</v>
      </c>
      <c r="S473" s="143">
        <f t="shared" si="62"/>
        <v>0</v>
      </c>
      <c r="T473" s="144">
        <f t="shared" si="63"/>
        <v>0</v>
      </c>
      <c r="U473" s="220"/>
      <c r="V473" s="144"/>
      <c r="W473" s="173"/>
    </row>
    <row r="474" spans="1:23" hidden="1" x14ac:dyDescent="0.25">
      <c r="A474" s="136">
        <v>467</v>
      </c>
      <c r="B474" s="158" t="e">
        <f t="shared" ca="1" si="53"/>
        <v>#REF!</v>
      </c>
      <c r="C474" s="158" t="e">
        <f t="shared" ca="1" si="54"/>
        <v>#REF!</v>
      </c>
      <c r="D474" s="140"/>
      <c r="E474" s="141"/>
      <c r="F474" s="141" t="e">
        <f t="shared" ca="1" si="55"/>
        <v>#REF!</v>
      </c>
      <c r="G474" s="139"/>
      <c r="H474" s="139"/>
      <c r="I474" s="139" t="e">
        <f t="shared" ca="1" si="57"/>
        <v>#REF!</v>
      </c>
      <c r="J474" s="163"/>
      <c r="K474" s="142"/>
      <c r="L474" s="142"/>
      <c r="M474" s="142" t="e">
        <f t="shared" ca="1" si="56"/>
        <v>#REF!</v>
      </c>
      <c r="N474" s="171"/>
      <c r="O474" s="220" t="e">
        <f t="shared" ca="1" si="58"/>
        <v>#REF!</v>
      </c>
      <c r="P474" s="143" t="e">
        <f t="shared" ca="1" si="59"/>
        <v>#REF!</v>
      </c>
      <c r="Q474" s="144" t="e">
        <f t="shared" ca="1" si="60"/>
        <v>#REF!</v>
      </c>
      <c r="R474" s="145" t="e">
        <f t="shared" ca="1" si="61"/>
        <v>#REF!</v>
      </c>
      <c r="S474" s="143">
        <f t="shared" si="62"/>
        <v>0</v>
      </c>
      <c r="T474" s="144">
        <f t="shared" si="63"/>
        <v>0</v>
      </c>
      <c r="U474" s="220"/>
      <c r="V474" s="144"/>
      <c r="W474" s="173"/>
    </row>
    <row r="475" spans="1:23" hidden="1" x14ac:dyDescent="0.25">
      <c r="A475" s="136">
        <v>468</v>
      </c>
      <c r="B475" s="158" t="e">
        <f t="shared" ca="1" si="53"/>
        <v>#REF!</v>
      </c>
      <c r="C475" s="158" t="e">
        <f t="shared" ca="1" si="54"/>
        <v>#REF!</v>
      </c>
      <c r="D475" s="140"/>
      <c r="E475" s="141"/>
      <c r="F475" s="141" t="e">
        <f t="shared" ca="1" si="55"/>
        <v>#REF!</v>
      </c>
      <c r="G475" s="139"/>
      <c r="H475" s="139"/>
      <c r="I475" s="139" t="e">
        <f t="shared" ca="1" si="57"/>
        <v>#REF!</v>
      </c>
      <c r="J475" s="163"/>
      <c r="K475" s="142"/>
      <c r="L475" s="142"/>
      <c r="M475" s="142" t="e">
        <f t="shared" ca="1" si="56"/>
        <v>#REF!</v>
      </c>
      <c r="N475" s="171"/>
      <c r="O475" s="220" t="e">
        <f t="shared" ca="1" si="58"/>
        <v>#REF!</v>
      </c>
      <c r="P475" s="143" t="e">
        <f t="shared" ca="1" si="59"/>
        <v>#REF!</v>
      </c>
      <c r="Q475" s="144" t="e">
        <f t="shared" ca="1" si="60"/>
        <v>#REF!</v>
      </c>
      <c r="R475" s="145" t="e">
        <f t="shared" ca="1" si="61"/>
        <v>#REF!</v>
      </c>
      <c r="S475" s="143">
        <f t="shared" si="62"/>
        <v>0</v>
      </c>
      <c r="T475" s="144">
        <f t="shared" si="63"/>
        <v>0</v>
      </c>
      <c r="U475" s="220"/>
      <c r="V475" s="144"/>
      <c r="W475" s="173"/>
    </row>
    <row r="476" spans="1:23" hidden="1" x14ac:dyDescent="0.25">
      <c r="A476" s="136">
        <v>469</v>
      </c>
      <c r="B476" s="158" t="e">
        <f t="shared" ca="1" si="53"/>
        <v>#REF!</v>
      </c>
      <c r="C476" s="158" t="e">
        <f t="shared" ca="1" si="54"/>
        <v>#REF!</v>
      </c>
      <c r="D476" s="140"/>
      <c r="E476" s="141"/>
      <c r="F476" s="141" t="e">
        <f t="shared" ca="1" si="55"/>
        <v>#REF!</v>
      </c>
      <c r="G476" s="139"/>
      <c r="H476" s="139"/>
      <c r="I476" s="139" t="e">
        <f t="shared" ca="1" si="57"/>
        <v>#REF!</v>
      </c>
      <c r="J476" s="163"/>
      <c r="K476" s="142"/>
      <c r="L476" s="142"/>
      <c r="M476" s="142" t="e">
        <f t="shared" ca="1" si="56"/>
        <v>#REF!</v>
      </c>
      <c r="N476" s="171"/>
      <c r="O476" s="220" t="e">
        <f t="shared" ca="1" si="58"/>
        <v>#REF!</v>
      </c>
      <c r="P476" s="143" t="e">
        <f t="shared" ca="1" si="59"/>
        <v>#REF!</v>
      </c>
      <c r="Q476" s="144" t="e">
        <f t="shared" ca="1" si="60"/>
        <v>#REF!</v>
      </c>
      <c r="R476" s="145" t="e">
        <f t="shared" ca="1" si="61"/>
        <v>#REF!</v>
      </c>
      <c r="S476" s="143">
        <f t="shared" si="62"/>
        <v>0</v>
      </c>
      <c r="T476" s="144">
        <f t="shared" si="63"/>
        <v>0</v>
      </c>
      <c r="U476" s="220"/>
      <c r="V476" s="144"/>
      <c r="W476" s="173"/>
    </row>
    <row r="477" spans="1:23" hidden="1" x14ac:dyDescent="0.25">
      <c r="A477" s="136">
        <v>470</v>
      </c>
      <c r="B477" s="158" t="e">
        <f t="shared" ca="1" si="53"/>
        <v>#REF!</v>
      </c>
      <c r="C477" s="158" t="e">
        <f t="shared" ca="1" si="54"/>
        <v>#REF!</v>
      </c>
      <c r="D477" s="140"/>
      <c r="E477" s="141"/>
      <c r="F477" s="141" t="e">
        <f t="shared" ca="1" si="55"/>
        <v>#REF!</v>
      </c>
      <c r="G477" s="139"/>
      <c r="H477" s="139"/>
      <c r="I477" s="139" t="e">
        <f t="shared" ca="1" si="57"/>
        <v>#REF!</v>
      </c>
      <c r="J477" s="163"/>
      <c r="K477" s="142"/>
      <c r="L477" s="142"/>
      <c r="M477" s="142" t="e">
        <f t="shared" ca="1" si="56"/>
        <v>#REF!</v>
      </c>
      <c r="N477" s="171"/>
      <c r="O477" s="220" t="e">
        <f t="shared" ca="1" si="58"/>
        <v>#REF!</v>
      </c>
      <c r="P477" s="143" t="e">
        <f t="shared" ca="1" si="59"/>
        <v>#REF!</v>
      </c>
      <c r="Q477" s="144" t="e">
        <f t="shared" ca="1" si="60"/>
        <v>#REF!</v>
      </c>
      <c r="R477" s="145" t="e">
        <f t="shared" ca="1" si="61"/>
        <v>#REF!</v>
      </c>
      <c r="S477" s="143">
        <f t="shared" si="62"/>
        <v>0</v>
      </c>
      <c r="T477" s="144">
        <f t="shared" si="63"/>
        <v>0</v>
      </c>
      <c r="U477" s="220"/>
      <c r="V477" s="144"/>
      <c r="W477" s="173"/>
    </row>
    <row r="478" spans="1:23" hidden="1" x14ac:dyDescent="0.25">
      <c r="A478" s="136">
        <v>471</v>
      </c>
      <c r="B478" s="158" t="e">
        <f t="shared" ca="1" si="53"/>
        <v>#REF!</v>
      </c>
      <c r="C478" s="158" t="e">
        <f t="shared" ca="1" si="54"/>
        <v>#REF!</v>
      </c>
      <c r="D478" s="140"/>
      <c r="E478" s="141"/>
      <c r="F478" s="141" t="e">
        <f t="shared" ca="1" si="55"/>
        <v>#REF!</v>
      </c>
      <c r="G478" s="139"/>
      <c r="H478" s="139"/>
      <c r="I478" s="139" t="e">
        <f t="shared" ca="1" si="57"/>
        <v>#REF!</v>
      </c>
      <c r="J478" s="163"/>
      <c r="K478" s="142"/>
      <c r="L478" s="142"/>
      <c r="M478" s="142" t="e">
        <f t="shared" ca="1" si="56"/>
        <v>#REF!</v>
      </c>
      <c r="N478" s="171"/>
      <c r="O478" s="220" t="e">
        <f t="shared" ca="1" si="58"/>
        <v>#REF!</v>
      </c>
      <c r="P478" s="143" t="e">
        <f t="shared" ca="1" si="59"/>
        <v>#REF!</v>
      </c>
      <c r="Q478" s="144" t="e">
        <f t="shared" ca="1" si="60"/>
        <v>#REF!</v>
      </c>
      <c r="R478" s="145" t="e">
        <f t="shared" ca="1" si="61"/>
        <v>#REF!</v>
      </c>
      <c r="S478" s="143">
        <f t="shared" si="62"/>
        <v>0</v>
      </c>
      <c r="T478" s="144">
        <f t="shared" si="63"/>
        <v>0</v>
      </c>
      <c r="U478" s="220"/>
      <c r="V478" s="144"/>
      <c r="W478" s="173"/>
    </row>
    <row r="479" spans="1:23" hidden="1" x14ac:dyDescent="0.25">
      <c r="A479" s="136">
        <v>472</v>
      </c>
      <c r="B479" s="158" t="e">
        <f t="shared" ca="1" si="53"/>
        <v>#REF!</v>
      </c>
      <c r="C479" s="158" t="e">
        <f t="shared" ca="1" si="54"/>
        <v>#REF!</v>
      </c>
      <c r="D479" s="140"/>
      <c r="E479" s="141"/>
      <c r="F479" s="141" t="e">
        <f t="shared" ca="1" si="55"/>
        <v>#REF!</v>
      </c>
      <c r="G479" s="139"/>
      <c r="H479" s="139"/>
      <c r="I479" s="139" t="e">
        <f t="shared" ca="1" si="57"/>
        <v>#REF!</v>
      </c>
      <c r="J479" s="163"/>
      <c r="K479" s="142"/>
      <c r="L479" s="142"/>
      <c r="M479" s="142" t="e">
        <f t="shared" ca="1" si="56"/>
        <v>#REF!</v>
      </c>
      <c r="N479" s="171"/>
      <c r="O479" s="220" t="e">
        <f t="shared" ca="1" si="58"/>
        <v>#REF!</v>
      </c>
      <c r="P479" s="143" t="e">
        <f t="shared" ca="1" si="59"/>
        <v>#REF!</v>
      </c>
      <c r="Q479" s="144" t="e">
        <f t="shared" ca="1" si="60"/>
        <v>#REF!</v>
      </c>
      <c r="R479" s="145" t="e">
        <f t="shared" ca="1" si="61"/>
        <v>#REF!</v>
      </c>
      <c r="S479" s="143">
        <f t="shared" si="62"/>
        <v>0</v>
      </c>
      <c r="T479" s="144">
        <f t="shared" si="63"/>
        <v>0</v>
      </c>
      <c r="U479" s="220"/>
      <c r="V479" s="144"/>
      <c r="W479" s="173"/>
    </row>
    <row r="480" spans="1:23" hidden="1" x14ac:dyDescent="0.25">
      <c r="A480" s="136">
        <v>473</v>
      </c>
      <c r="B480" s="158" t="e">
        <f t="shared" ca="1" si="53"/>
        <v>#REF!</v>
      </c>
      <c r="C480" s="158" t="e">
        <f t="shared" ca="1" si="54"/>
        <v>#REF!</v>
      </c>
      <c r="D480" s="140"/>
      <c r="E480" s="141"/>
      <c r="F480" s="141" t="e">
        <f t="shared" ca="1" si="55"/>
        <v>#REF!</v>
      </c>
      <c r="G480" s="139"/>
      <c r="H480" s="139"/>
      <c r="I480" s="139" t="e">
        <f t="shared" ca="1" si="57"/>
        <v>#REF!</v>
      </c>
      <c r="J480" s="163"/>
      <c r="K480" s="142"/>
      <c r="L480" s="142"/>
      <c r="M480" s="142" t="e">
        <f t="shared" ca="1" si="56"/>
        <v>#REF!</v>
      </c>
      <c r="N480" s="171"/>
      <c r="O480" s="220" t="e">
        <f t="shared" ca="1" si="58"/>
        <v>#REF!</v>
      </c>
      <c r="P480" s="143" t="e">
        <f t="shared" ca="1" si="59"/>
        <v>#REF!</v>
      </c>
      <c r="Q480" s="144" t="e">
        <f t="shared" ca="1" si="60"/>
        <v>#REF!</v>
      </c>
      <c r="R480" s="145" t="e">
        <f t="shared" ca="1" si="61"/>
        <v>#REF!</v>
      </c>
      <c r="S480" s="143">
        <f t="shared" si="62"/>
        <v>0</v>
      </c>
      <c r="T480" s="144">
        <f t="shared" si="63"/>
        <v>0</v>
      </c>
      <c r="U480" s="220"/>
      <c r="V480" s="144"/>
      <c r="W480" s="173"/>
    </row>
    <row r="481" spans="1:23" hidden="1" x14ac:dyDescent="0.25">
      <c r="A481" s="136">
        <v>474</v>
      </c>
      <c r="B481" s="158" t="e">
        <f t="shared" ca="1" si="53"/>
        <v>#REF!</v>
      </c>
      <c r="C481" s="158" t="e">
        <f t="shared" ca="1" si="54"/>
        <v>#REF!</v>
      </c>
      <c r="D481" s="140"/>
      <c r="E481" s="141"/>
      <c r="F481" s="141" t="e">
        <f t="shared" ca="1" si="55"/>
        <v>#REF!</v>
      </c>
      <c r="G481" s="139"/>
      <c r="H481" s="139"/>
      <c r="I481" s="139" t="e">
        <f t="shared" ca="1" si="57"/>
        <v>#REF!</v>
      </c>
      <c r="J481" s="163"/>
      <c r="K481" s="142"/>
      <c r="L481" s="142"/>
      <c r="M481" s="142" t="e">
        <f t="shared" ca="1" si="56"/>
        <v>#REF!</v>
      </c>
      <c r="N481" s="171"/>
      <c r="O481" s="220" t="e">
        <f t="shared" ca="1" si="58"/>
        <v>#REF!</v>
      </c>
      <c r="P481" s="143" t="e">
        <f t="shared" ca="1" si="59"/>
        <v>#REF!</v>
      </c>
      <c r="Q481" s="144" t="e">
        <f t="shared" ca="1" si="60"/>
        <v>#REF!</v>
      </c>
      <c r="R481" s="145" t="e">
        <f t="shared" ca="1" si="61"/>
        <v>#REF!</v>
      </c>
      <c r="S481" s="143">
        <f t="shared" si="62"/>
        <v>0</v>
      </c>
      <c r="T481" s="144">
        <f t="shared" si="63"/>
        <v>0</v>
      </c>
      <c r="U481" s="220"/>
      <c r="V481" s="144"/>
      <c r="W481" s="173"/>
    </row>
    <row r="482" spans="1:23" hidden="1" x14ac:dyDescent="0.25">
      <c r="A482" s="136">
        <v>475</v>
      </c>
      <c r="B482" s="158" t="e">
        <f t="shared" ca="1" si="53"/>
        <v>#REF!</v>
      </c>
      <c r="C482" s="158" t="e">
        <f t="shared" ca="1" si="54"/>
        <v>#REF!</v>
      </c>
      <c r="D482" s="140"/>
      <c r="E482" s="141"/>
      <c r="F482" s="141" t="e">
        <f t="shared" ca="1" si="55"/>
        <v>#REF!</v>
      </c>
      <c r="G482" s="139"/>
      <c r="H482" s="139"/>
      <c r="I482" s="139" t="e">
        <f t="shared" ca="1" si="57"/>
        <v>#REF!</v>
      </c>
      <c r="J482" s="163"/>
      <c r="K482" s="142"/>
      <c r="L482" s="142"/>
      <c r="M482" s="142" t="e">
        <f t="shared" ca="1" si="56"/>
        <v>#REF!</v>
      </c>
      <c r="N482" s="171"/>
      <c r="O482" s="220" t="e">
        <f t="shared" ca="1" si="58"/>
        <v>#REF!</v>
      </c>
      <c r="P482" s="143" t="e">
        <f t="shared" ca="1" si="59"/>
        <v>#REF!</v>
      </c>
      <c r="Q482" s="144" t="e">
        <f t="shared" ca="1" si="60"/>
        <v>#REF!</v>
      </c>
      <c r="R482" s="145" t="e">
        <f t="shared" ca="1" si="61"/>
        <v>#REF!</v>
      </c>
      <c r="S482" s="143">
        <f t="shared" si="62"/>
        <v>0</v>
      </c>
      <c r="T482" s="144">
        <f t="shared" si="63"/>
        <v>0</v>
      </c>
      <c r="U482" s="220"/>
      <c r="V482" s="144"/>
      <c r="W482" s="173"/>
    </row>
    <row r="483" spans="1:23" hidden="1" x14ac:dyDescent="0.25">
      <c r="A483" s="136">
        <v>476</v>
      </c>
      <c r="B483" s="158" t="e">
        <f t="shared" ca="1" si="53"/>
        <v>#REF!</v>
      </c>
      <c r="C483" s="158" t="e">
        <f t="shared" ca="1" si="54"/>
        <v>#REF!</v>
      </c>
      <c r="D483" s="140"/>
      <c r="E483" s="141"/>
      <c r="F483" s="141" t="e">
        <f t="shared" ca="1" si="55"/>
        <v>#REF!</v>
      </c>
      <c r="G483" s="139"/>
      <c r="H483" s="139"/>
      <c r="I483" s="139" t="e">
        <f t="shared" ca="1" si="57"/>
        <v>#REF!</v>
      </c>
      <c r="J483" s="163"/>
      <c r="K483" s="142"/>
      <c r="L483" s="142"/>
      <c r="M483" s="142" t="e">
        <f t="shared" ca="1" si="56"/>
        <v>#REF!</v>
      </c>
      <c r="N483" s="171"/>
      <c r="O483" s="220" t="e">
        <f t="shared" ca="1" si="58"/>
        <v>#REF!</v>
      </c>
      <c r="P483" s="143" t="e">
        <f t="shared" ca="1" si="59"/>
        <v>#REF!</v>
      </c>
      <c r="Q483" s="144" t="e">
        <f t="shared" ca="1" si="60"/>
        <v>#REF!</v>
      </c>
      <c r="R483" s="145" t="e">
        <f t="shared" ca="1" si="61"/>
        <v>#REF!</v>
      </c>
      <c r="S483" s="143">
        <f t="shared" si="62"/>
        <v>0</v>
      </c>
      <c r="T483" s="144">
        <f t="shared" si="63"/>
        <v>0</v>
      </c>
      <c r="U483" s="220"/>
      <c r="V483" s="144"/>
      <c r="W483" s="173"/>
    </row>
    <row r="484" spans="1:23" hidden="1" x14ac:dyDescent="0.25">
      <c r="A484" s="136">
        <v>477</v>
      </c>
      <c r="B484" s="158" t="e">
        <f t="shared" ca="1" si="53"/>
        <v>#REF!</v>
      </c>
      <c r="C484" s="158" t="e">
        <f t="shared" ca="1" si="54"/>
        <v>#REF!</v>
      </c>
      <c r="D484" s="140"/>
      <c r="E484" s="141"/>
      <c r="F484" s="141" t="e">
        <f t="shared" ca="1" si="55"/>
        <v>#REF!</v>
      </c>
      <c r="G484" s="139"/>
      <c r="H484" s="139"/>
      <c r="I484" s="139" t="e">
        <f t="shared" ca="1" si="57"/>
        <v>#REF!</v>
      </c>
      <c r="J484" s="163"/>
      <c r="K484" s="142"/>
      <c r="L484" s="142"/>
      <c r="M484" s="142" t="e">
        <f t="shared" ca="1" si="56"/>
        <v>#REF!</v>
      </c>
      <c r="N484" s="171"/>
      <c r="O484" s="220" t="e">
        <f t="shared" ca="1" si="58"/>
        <v>#REF!</v>
      </c>
      <c r="P484" s="143" t="e">
        <f t="shared" ca="1" si="59"/>
        <v>#REF!</v>
      </c>
      <c r="Q484" s="144" t="e">
        <f t="shared" ca="1" si="60"/>
        <v>#REF!</v>
      </c>
      <c r="R484" s="145" t="e">
        <f t="shared" ca="1" si="61"/>
        <v>#REF!</v>
      </c>
      <c r="S484" s="143">
        <f t="shared" si="62"/>
        <v>0</v>
      </c>
      <c r="T484" s="144">
        <f t="shared" si="63"/>
        <v>0</v>
      </c>
      <c r="U484" s="220"/>
      <c r="V484" s="144"/>
      <c r="W484" s="173"/>
    </row>
    <row r="485" spans="1:23" hidden="1" x14ac:dyDescent="0.25">
      <c r="A485" s="136">
        <v>478</v>
      </c>
      <c r="B485" s="158" t="e">
        <f t="shared" ca="1" si="53"/>
        <v>#REF!</v>
      </c>
      <c r="C485" s="158" t="e">
        <f t="shared" ca="1" si="54"/>
        <v>#REF!</v>
      </c>
      <c r="D485" s="140"/>
      <c r="E485" s="141"/>
      <c r="F485" s="141" t="e">
        <f t="shared" ca="1" si="55"/>
        <v>#REF!</v>
      </c>
      <c r="G485" s="139"/>
      <c r="H485" s="139"/>
      <c r="I485" s="139" t="e">
        <f t="shared" ca="1" si="57"/>
        <v>#REF!</v>
      </c>
      <c r="J485" s="163"/>
      <c r="K485" s="142"/>
      <c r="L485" s="142"/>
      <c r="M485" s="142" t="e">
        <f t="shared" ca="1" si="56"/>
        <v>#REF!</v>
      </c>
      <c r="N485" s="171"/>
      <c r="O485" s="220" t="e">
        <f t="shared" ca="1" si="58"/>
        <v>#REF!</v>
      </c>
      <c r="P485" s="143" t="e">
        <f t="shared" ca="1" si="59"/>
        <v>#REF!</v>
      </c>
      <c r="Q485" s="144" t="e">
        <f t="shared" ca="1" si="60"/>
        <v>#REF!</v>
      </c>
      <c r="R485" s="145" t="e">
        <f t="shared" ca="1" si="61"/>
        <v>#REF!</v>
      </c>
      <c r="S485" s="143">
        <f t="shared" si="62"/>
        <v>0</v>
      </c>
      <c r="T485" s="144">
        <f t="shared" si="63"/>
        <v>0</v>
      </c>
      <c r="U485" s="220"/>
      <c r="V485" s="144"/>
      <c r="W485" s="173"/>
    </row>
    <row r="486" spans="1:23" hidden="1" x14ac:dyDescent="0.25">
      <c r="A486" s="136">
        <v>479</v>
      </c>
      <c r="B486" s="158" t="e">
        <f t="shared" ca="1" si="53"/>
        <v>#REF!</v>
      </c>
      <c r="C486" s="158" t="e">
        <f t="shared" ca="1" si="54"/>
        <v>#REF!</v>
      </c>
      <c r="D486" s="140"/>
      <c r="E486" s="141"/>
      <c r="F486" s="141" t="e">
        <f t="shared" ca="1" si="55"/>
        <v>#REF!</v>
      </c>
      <c r="G486" s="139"/>
      <c r="H486" s="139"/>
      <c r="I486" s="139" t="e">
        <f t="shared" ca="1" si="57"/>
        <v>#REF!</v>
      </c>
      <c r="J486" s="163"/>
      <c r="K486" s="142"/>
      <c r="L486" s="142"/>
      <c r="M486" s="142" t="e">
        <f t="shared" ca="1" si="56"/>
        <v>#REF!</v>
      </c>
      <c r="N486" s="171"/>
      <c r="O486" s="220" t="e">
        <f t="shared" ca="1" si="58"/>
        <v>#REF!</v>
      </c>
      <c r="P486" s="143" t="e">
        <f t="shared" ca="1" si="59"/>
        <v>#REF!</v>
      </c>
      <c r="Q486" s="144" t="e">
        <f t="shared" ca="1" si="60"/>
        <v>#REF!</v>
      </c>
      <c r="R486" s="145" t="e">
        <f t="shared" ca="1" si="61"/>
        <v>#REF!</v>
      </c>
      <c r="S486" s="143">
        <f t="shared" si="62"/>
        <v>0</v>
      </c>
      <c r="T486" s="144">
        <f t="shared" si="63"/>
        <v>0</v>
      </c>
      <c r="U486" s="220"/>
      <c r="V486" s="144"/>
      <c r="W486" s="173"/>
    </row>
    <row r="487" spans="1:23" hidden="1" x14ac:dyDescent="0.25">
      <c r="A487" s="136">
        <v>480</v>
      </c>
      <c r="B487" s="158" t="e">
        <f t="shared" ca="1" si="53"/>
        <v>#REF!</v>
      </c>
      <c r="C487" s="158" t="e">
        <f t="shared" ca="1" si="54"/>
        <v>#REF!</v>
      </c>
      <c r="D487" s="140"/>
      <c r="E487" s="141"/>
      <c r="F487" s="141" t="e">
        <f t="shared" ca="1" si="55"/>
        <v>#REF!</v>
      </c>
      <c r="G487" s="139"/>
      <c r="H487" s="139"/>
      <c r="I487" s="139" t="e">
        <f t="shared" ca="1" si="57"/>
        <v>#REF!</v>
      </c>
      <c r="J487" s="163"/>
      <c r="K487" s="142"/>
      <c r="L487" s="142"/>
      <c r="M487" s="142" t="e">
        <f t="shared" ca="1" si="56"/>
        <v>#REF!</v>
      </c>
      <c r="N487" s="171"/>
      <c r="O487" s="220" t="e">
        <f t="shared" ca="1" si="58"/>
        <v>#REF!</v>
      </c>
      <c r="P487" s="143" t="e">
        <f t="shared" ca="1" si="59"/>
        <v>#REF!</v>
      </c>
      <c r="Q487" s="144" t="e">
        <f t="shared" ca="1" si="60"/>
        <v>#REF!</v>
      </c>
      <c r="R487" s="145" t="e">
        <f t="shared" ca="1" si="61"/>
        <v>#REF!</v>
      </c>
      <c r="S487" s="143">
        <f t="shared" si="62"/>
        <v>0</v>
      </c>
      <c r="T487" s="144">
        <f t="shared" si="63"/>
        <v>0</v>
      </c>
      <c r="U487" s="220"/>
      <c r="V487" s="144"/>
      <c r="W487" s="173"/>
    </row>
    <row r="488" spans="1:23" hidden="1" x14ac:dyDescent="0.25">
      <c r="A488" s="136">
        <v>481</v>
      </c>
      <c r="B488" s="158" t="e">
        <f t="shared" ca="1" si="53"/>
        <v>#REF!</v>
      </c>
      <c r="C488" s="158" t="e">
        <f t="shared" ca="1" si="54"/>
        <v>#REF!</v>
      </c>
      <c r="D488" s="140"/>
      <c r="E488" s="141"/>
      <c r="F488" s="141" t="e">
        <f t="shared" ca="1" si="55"/>
        <v>#REF!</v>
      </c>
      <c r="G488" s="139"/>
      <c r="H488" s="139"/>
      <c r="I488" s="139" t="e">
        <f t="shared" ca="1" si="57"/>
        <v>#REF!</v>
      </c>
      <c r="J488" s="163"/>
      <c r="K488" s="142"/>
      <c r="L488" s="142"/>
      <c r="M488" s="142" t="e">
        <f t="shared" ca="1" si="56"/>
        <v>#REF!</v>
      </c>
      <c r="N488" s="171"/>
      <c r="O488" s="220" t="e">
        <f t="shared" ca="1" si="58"/>
        <v>#REF!</v>
      </c>
      <c r="P488" s="143" t="e">
        <f t="shared" ca="1" si="59"/>
        <v>#REF!</v>
      </c>
      <c r="Q488" s="144" t="e">
        <f t="shared" ca="1" si="60"/>
        <v>#REF!</v>
      </c>
      <c r="R488" s="145" t="e">
        <f t="shared" ca="1" si="61"/>
        <v>#REF!</v>
      </c>
      <c r="S488" s="143">
        <f t="shared" si="62"/>
        <v>0</v>
      </c>
      <c r="T488" s="144">
        <f t="shared" si="63"/>
        <v>0</v>
      </c>
      <c r="U488" s="220"/>
      <c r="V488" s="144"/>
      <c r="W488" s="173"/>
    </row>
    <row r="489" spans="1:23" hidden="1" x14ac:dyDescent="0.25">
      <c r="A489" s="136">
        <v>482</v>
      </c>
      <c r="B489" s="158" t="e">
        <f t="shared" ca="1" si="53"/>
        <v>#REF!</v>
      </c>
      <c r="C489" s="158" t="e">
        <f t="shared" ca="1" si="54"/>
        <v>#REF!</v>
      </c>
      <c r="D489" s="140"/>
      <c r="E489" s="141"/>
      <c r="F489" s="141" t="e">
        <f t="shared" ca="1" si="55"/>
        <v>#REF!</v>
      </c>
      <c r="G489" s="139"/>
      <c r="H489" s="139"/>
      <c r="I489" s="139" t="e">
        <f t="shared" ca="1" si="57"/>
        <v>#REF!</v>
      </c>
      <c r="J489" s="163"/>
      <c r="K489" s="142"/>
      <c r="L489" s="142"/>
      <c r="M489" s="142" t="e">
        <f t="shared" ca="1" si="56"/>
        <v>#REF!</v>
      </c>
      <c r="N489" s="171"/>
      <c r="O489" s="220" t="e">
        <f t="shared" ca="1" si="58"/>
        <v>#REF!</v>
      </c>
      <c r="P489" s="143" t="e">
        <f t="shared" ca="1" si="59"/>
        <v>#REF!</v>
      </c>
      <c r="Q489" s="144" t="e">
        <f t="shared" ca="1" si="60"/>
        <v>#REF!</v>
      </c>
      <c r="R489" s="145" t="e">
        <f t="shared" ca="1" si="61"/>
        <v>#REF!</v>
      </c>
      <c r="S489" s="143">
        <f t="shared" si="62"/>
        <v>0</v>
      </c>
      <c r="T489" s="144">
        <f t="shared" si="63"/>
        <v>0</v>
      </c>
      <c r="U489" s="220"/>
      <c r="V489" s="144"/>
      <c r="W489" s="173"/>
    </row>
    <row r="490" spans="1:23" hidden="1" x14ac:dyDescent="0.25">
      <c r="A490" s="136">
        <v>483</v>
      </c>
      <c r="B490" s="158" t="e">
        <f t="shared" ca="1" si="53"/>
        <v>#REF!</v>
      </c>
      <c r="C490" s="158" t="e">
        <f t="shared" ca="1" si="54"/>
        <v>#REF!</v>
      </c>
      <c r="D490" s="140"/>
      <c r="E490" s="141"/>
      <c r="F490" s="141" t="e">
        <f t="shared" ca="1" si="55"/>
        <v>#REF!</v>
      </c>
      <c r="G490" s="139"/>
      <c r="H490" s="139"/>
      <c r="I490" s="139" t="e">
        <f t="shared" ca="1" si="57"/>
        <v>#REF!</v>
      </c>
      <c r="J490" s="163"/>
      <c r="K490" s="142"/>
      <c r="L490" s="142"/>
      <c r="M490" s="142" t="e">
        <f t="shared" ca="1" si="56"/>
        <v>#REF!</v>
      </c>
      <c r="N490" s="171"/>
      <c r="O490" s="220" t="e">
        <f t="shared" ca="1" si="58"/>
        <v>#REF!</v>
      </c>
      <c r="P490" s="143" t="e">
        <f t="shared" ca="1" si="59"/>
        <v>#REF!</v>
      </c>
      <c r="Q490" s="144" t="e">
        <f t="shared" ca="1" si="60"/>
        <v>#REF!</v>
      </c>
      <c r="R490" s="145" t="e">
        <f t="shared" ca="1" si="61"/>
        <v>#REF!</v>
      </c>
      <c r="S490" s="143">
        <f t="shared" si="62"/>
        <v>0</v>
      </c>
      <c r="T490" s="144">
        <f t="shared" si="63"/>
        <v>0</v>
      </c>
      <c r="U490" s="220"/>
      <c r="V490" s="144"/>
      <c r="W490" s="173"/>
    </row>
    <row r="491" spans="1:23" hidden="1" x14ac:dyDescent="0.25">
      <c r="A491" s="136">
        <v>484</v>
      </c>
      <c r="B491" s="158" t="e">
        <f t="shared" ca="1" si="53"/>
        <v>#REF!</v>
      </c>
      <c r="C491" s="158" t="e">
        <f t="shared" ca="1" si="54"/>
        <v>#REF!</v>
      </c>
      <c r="D491" s="140"/>
      <c r="E491" s="141"/>
      <c r="F491" s="141" t="e">
        <f t="shared" ca="1" si="55"/>
        <v>#REF!</v>
      </c>
      <c r="G491" s="139"/>
      <c r="H491" s="139"/>
      <c r="I491" s="139" t="e">
        <f t="shared" ca="1" si="57"/>
        <v>#REF!</v>
      </c>
      <c r="J491" s="163"/>
      <c r="K491" s="142"/>
      <c r="L491" s="142"/>
      <c r="M491" s="142" t="e">
        <f t="shared" ca="1" si="56"/>
        <v>#REF!</v>
      </c>
      <c r="N491" s="171"/>
      <c r="O491" s="220" t="e">
        <f t="shared" ca="1" si="58"/>
        <v>#REF!</v>
      </c>
      <c r="P491" s="143" t="e">
        <f t="shared" ca="1" si="59"/>
        <v>#REF!</v>
      </c>
      <c r="Q491" s="144" t="e">
        <f t="shared" ca="1" si="60"/>
        <v>#REF!</v>
      </c>
      <c r="R491" s="145" t="e">
        <f t="shared" ca="1" si="61"/>
        <v>#REF!</v>
      </c>
      <c r="S491" s="143">
        <f t="shared" si="62"/>
        <v>0</v>
      </c>
      <c r="T491" s="144">
        <f t="shared" si="63"/>
        <v>0</v>
      </c>
      <c r="U491" s="220"/>
      <c r="V491" s="144"/>
      <c r="W491" s="173"/>
    </row>
    <row r="492" spans="1:23" hidden="1" x14ac:dyDescent="0.25">
      <c r="A492" s="136">
        <v>485</v>
      </c>
      <c r="B492" s="158" t="e">
        <f t="shared" ca="1" si="53"/>
        <v>#REF!</v>
      </c>
      <c r="C492" s="158" t="e">
        <f t="shared" ca="1" si="54"/>
        <v>#REF!</v>
      </c>
      <c r="D492" s="140"/>
      <c r="E492" s="141"/>
      <c r="F492" s="141" t="e">
        <f t="shared" ca="1" si="55"/>
        <v>#REF!</v>
      </c>
      <c r="G492" s="139"/>
      <c r="H492" s="139"/>
      <c r="I492" s="139" t="e">
        <f t="shared" ca="1" si="57"/>
        <v>#REF!</v>
      </c>
      <c r="J492" s="163"/>
      <c r="K492" s="142"/>
      <c r="L492" s="142"/>
      <c r="M492" s="142" t="e">
        <f t="shared" ca="1" si="56"/>
        <v>#REF!</v>
      </c>
      <c r="N492" s="171"/>
      <c r="O492" s="220" t="e">
        <f t="shared" ca="1" si="58"/>
        <v>#REF!</v>
      </c>
      <c r="P492" s="143" t="e">
        <f t="shared" ca="1" si="59"/>
        <v>#REF!</v>
      </c>
      <c r="Q492" s="144" t="e">
        <f t="shared" ca="1" si="60"/>
        <v>#REF!</v>
      </c>
      <c r="R492" s="145" t="e">
        <f t="shared" ca="1" si="61"/>
        <v>#REF!</v>
      </c>
      <c r="S492" s="143">
        <f t="shared" si="62"/>
        <v>0</v>
      </c>
      <c r="T492" s="144">
        <f t="shared" si="63"/>
        <v>0</v>
      </c>
      <c r="U492" s="220"/>
      <c r="V492" s="144"/>
      <c r="W492" s="173"/>
    </row>
    <row r="493" spans="1:23" hidden="1" x14ac:dyDescent="0.25">
      <c r="A493" s="136">
        <v>486</v>
      </c>
      <c r="B493" s="158" t="e">
        <f t="shared" ca="1" si="53"/>
        <v>#REF!</v>
      </c>
      <c r="C493" s="158" t="e">
        <f t="shared" ca="1" si="54"/>
        <v>#REF!</v>
      </c>
      <c r="D493" s="140"/>
      <c r="E493" s="141"/>
      <c r="F493" s="141" t="e">
        <f t="shared" ca="1" si="55"/>
        <v>#REF!</v>
      </c>
      <c r="G493" s="139"/>
      <c r="H493" s="139"/>
      <c r="I493" s="139" t="e">
        <f t="shared" ca="1" si="57"/>
        <v>#REF!</v>
      </c>
      <c r="J493" s="163"/>
      <c r="K493" s="142"/>
      <c r="L493" s="142"/>
      <c r="M493" s="142" t="e">
        <f t="shared" ca="1" si="56"/>
        <v>#REF!</v>
      </c>
      <c r="N493" s="171"/>
      <c r="O493" s="220" t="e">
        <f t="shared" ca="1" si="58"/>
        <v>#REF!</v>
      </c>
      <c r="P493" s="143" t="e">
        <f t="shared" ca="1" si="59"/>
        <v>#REF!</v>
      </c>
      <c r="Q493" s="144" t="e">
        <f t="shared" ca="1" si="60"/>
        <v>#REF!</v>
      </c>
      <c r="R493" s="145" t="e">
        <f t="shared" ca="1" si="61"/>
        <v>#REF!</v>
      </c>
      <c r="S493" s="143">
        <f t="shared" si="62"/>
        <v>0</v>
      </c>
      <c r="T493" s="144">
        <f t="shared" si="63"/>
        <v>0</v>
      </c>
      <c r="U493" s="220"/>
      <c r="V493" s="144"/>
      <c r="W493" s="173"/>
    </row>
    <row r="494" spans="1:23" hidden="1" x14ac:dyDescent="0.25">
      <c r="A494" s="136">
        <v>487</v>
      </c>
      <c r="B494" s="158" t="e">
        <f t="shared" ca="1" si="53"/>
        <v>#REF!</v>
      </c>
      <c r="C494" s="158" t="e">
        <f t="shared" ca="1" si="54"/>
        <v>#REF!</v>
      </c>
      <c r="D494" s="140"/>
      <c r="E494" s="141"/>
      <c r="F494" s="141" t="e">
        <f t="shared" ca="1" si="55"/>
        <v>#REF!</v>
      </c>
      <c r="G494" s="139"/>
      <c r="H494" s="139"/>
      <c r="I494" s="139" t="e">
        <f t="shared" ca="1" si="57"/>
        <v>#REF!</v>
      </c>
      <c r="J494" s="163"/>
      <c r="K494" s="142"/>
      <c r="L494" s="142"/>
      <c r="M494" s="142" t="e">
        <f t="shared" ca="1" si="56"/>
        <v>#REF!</v>
      </c>
      <c r="N494" s="171"/>
      <c r="O494" s="220" t="e">
        <f t="shared" ca="1" si="58"/>
        <v>#REF!</v>
      </c>
      <c r="P494" s="143" t="e">
        <f t="shared" ca="1" si="59"/>
        <v>#REF!</v>
      </c>
      <c r="Q494" s="144" t="e">
        <f t="shared" ca="1" si="60"/>
        <v>#REF!</v>
      </c>
      <c r="R494" s="145" t="e">
        <f t="shared" ca="1" si="61"/>
        <v>#REF!</v>
      </c>
      <c r="S494" s="143">
        <f t="shared" si="62"/>
        <v>0</v>
      </c>
      <c r="T494" s="144">
        <f t="shared" si="63"/>
        <v>0</v>
      </c>
      <c r="U494" s="220"/>
      <c r="V494" s="144"/>
      <c r="W494" s="173"/>
    </row>
    <row r="495" spans="1:23" hidden="1" x14ac:dyDescent="0.25">
      <c r="A495" s="136">
        <v>488</v>
      </c>
      <c r="B495" s="158" t="e">
        <f t="shared" ca="1" si="53"/>
        <v>#REF!</v>
      </c>
      <c r="C495" s="158" t="e">
        <f t="shared" ca="1" si="54"/>
        <v>#REF!</v>
      </c>
      <c r="D495" s="140"/>
      <c r="E495" s="141"/>
      <c r="F495" s="141" t="e">
        <f t="shared" ca="1" si="55"/>
        <v>#REF!</v>
      </c>
      <c r="G495" s="139"/>
      <c r="H495" s="139"/>
      <c r="I495" s="139" t="e">
        <f t="shared" ca="1" si="57"/>
        <v>#REF!</v>
      </c>
      <c r="J495" s="163"/>
      <c r="K495" s="142"/>
      <c r="L495" s="142"/>
      <c r="M495" s="142" t="e">
        <f t="shared" ca="1" si="56"/>
        <v>#REF!</v>
      </c>
      <c r="N495" s="171"/>
      <c r="O495" s="220" t="e">
        <f t="shared" ca="1" si="58"/>
        <v>#REF!</v>
      </c>
      <c r="P495" s="143" t="e">
        <f t="shared" ca="1" si="59"/>
        <v>#REF!</v>
      </c>
      <c r="Q495" s="144" t="e">
        <f t="shared" ca="1" si="60"/>
        <v>#REF!</v>
      </c>
      <c r="R495" s="145" t="e">
        <f t="shared" ca="1" si="61"/>
        <v>#REF!</v>
      </c>
      <c r="S495" s="143">
        <f t="shared" si="62"/>
        <v>0</v>
      </c>
      <c r="T495" s="144">
        <f t="shared" si="63"/>
        <v>0</v>
      </c>
      <c r="U495" s="220"/>
      <c r="V495" s="144"/>
      <c r="W495" s="173"/>
    </row>
    <row r="496" spans="1:23" hidden="1" x14ac:dyDescent="0.25">
      <c r="A496" s="136">
        <v>489</v>
      </c>
      <c r="B496" s="158" t="e">
        <f t="shared" ca="1" si="53"/>
        <v>#REF!</v>
      </c>
      <c r="C496" s="158" t="e">
        <f t="shared" ca="1" si="54"/>
        <v>#REF!</v>
      </c>
      <c r="D496" s="140"/>
      <c r="E496" s="141"/>
      <c r="F496" s="141" t="e">
        <f t="shared" ca="1" si="55"/>
        <v>#REF!</v>
      </c>
      <c r="G496" s="139"/>
      <c r="H496" s="139"/>
      <c r="I496" s="139" t="e">
        <f t="shared" ca="1" si="57"/>
        <v>#REF!</v>
      </c>
      <c r="J496" s="163"/>
      <c r="K496" s="142"/>
      <c r="L496" s="142"/>
      <c r="M496" s="142" t="e">
        <f t="shared" ca="1" si="56"/>
        <v>#REF!</v>
      </c>
      <c r="N496" s="171"/>
      <c r="O496" s="220" t="e">
        <f t="shared" ca="1" si="58"/>
        <v>#REF!</v>
      </c>
      <c r="P496" s="143" t="e">
        <f t="shared" ca="1" si="59"/>
        <v>#REF!</v>
      </c>
      <c r="Q496" s="144" t="e">
        <f t="shared" ca="1" si="60"/>
        <v>#REF!</v>
      </c>
      <c r="R496" s="145" t="e">
        <f t="shared" ca="1" si="61"/>
        <v>#REF!</v>
      </c>
      <c r="S496" s="143">
        <f t="shared" si="62"/>
        <v>0</v>
      </c>
      <c r="T496" s="144">
        <f t="shared" si="63"/>
        <v>0</v>
      </c>
      <c r="U496" s="220"/>
      <c r="V496" s="144"/>
      <c r="W496" s="173"/>
    </row>
    <row r="497" spans="1:23" hidden="1" x14ac:dyDescent="0.25">
      <c r="A497" s="136">
        <v>490</v>
      </c>
      <c r="B497" s="158" t="e">
        <f t="shared" ca="1" si="53"/>
        <v>#REF!</v>
      </c>
      <c r="C497" s="158" t="e">
        <f t="shared" ca="1" si="54"/>
        <v>#REF!</v>
      </c>
      <c r="D497" s="140"/>
      <c r="E497" s="141"/>
      <c r="F497" s="141" t="e">
        <f t="shared" ca="1" si="55"/>
        <v>#REF!</v>
      </c>
      <c r="G497" s="139"/>
      <c r="H497" s="139"/>
      <c r="I497" s="139" t="e">
        <f t="shared" ca="1" si="57"/>
        <v>#REF!</v>
      </c>
      <c r="J497" s="163"/>
      <c r="K497" s="142"/>
      <c r="L497" s="142"/>
      <c r="M497" s="142" t="e">
        <f t="shared" ca="1" si="56"/>
        <v>#REF!</v>
      </c>
      <c r="N497" s="171"/>
      <c r="O497" s="220" t="e">
        <f t="shared" ca="1" si="58"/>
        <v>#REF!</v>
      </c>
      <c r="P497" s="143" t="e">
        <f t="shared" ca="1" si="59"/>
        <v>#REF!</v>
      </c>
      <c r="Q497" s="144" t="e">
        <f t="shared" ca="1" si="60"/>
        <v>#REF!</v>
      </c>
      <c r="R497" s="145" t="e">
        <f t="shared" ca="1" si="61"/>
        <v>#REF!</v>
      </c>
      <c r="S497" s="143">
        <f t="shared" si="62"/>
        <v>0</v>
      </c>
      <c r="T497" s="144">
        <f t="shared" si="63"/>
        <v>0</v>
      </c>
      <c r="U497" s="220"/>
      <c r="V497" s="144"/>
      <c r="W497" s="173"/>
    </row>
    <row r="498" spans="1:23" hidden="1" x14ac:dyDescent="0.25">
      <c r="A498" s="136">
        <v>491</v>
      </c>
      <c r="B498" s="158" t="e">
        <f t="shared" ca="1" si="53"/>
        <v>#REF!</v>
      </c>
      <c r="C498" s="158" t="e">
        <f t="shared" ca="1" si="54"/>
        <v>#REF!</v>
      </c>
      <c r="D498" s="140"/>
      <c r="E498" s="141"/>
      <c r="F498" s="141" t="e">
        <f t="shared" ca="1" si="55"/>
        <v>#REF!</v>
      </c>
      <c r="G498" s="139"/>
      <c r="H498" s="139"/>
      <c r="I498" s="139" t="e">
        <f t="shared" ca="1" si="57"/>
        <v>#REF!</v>
      </c>
      <c r="J498" s="163"/>
      <c r="K498" s="142"/>
      <c r="L498" s="142"/>
      <c r="M498" s="142" t="e">
        <f t="shared" ca="1" si="56"/>
        <v>#REF!</v>
      </c>
      <c r="N498" s="171"/>
      <c r="O498" s="220" t="e">
        <f t="shared" ca="1" si="58"/>
        <v>#REF!</v>
      </c>
      <c r="P498" s="143" t="e">
        <f t="shared" ca="1" si="59"/>
        <v>#REF!</v>
      </c>
      <c r="Q498" s="144" t="e">
        <f t="shared" ca="1" si="60"/>
        <v>#REF!</v>
      </c>
      <c r="R498" s="145" t="e">
        <f t="shared" ca="1" si="61"/>
        <v>#REF!</v>
      </c>
      <c r="S498" s="143">
        <f t="shared" si="62"/>
        <v>0</v>
      </c>
      <c r="T498" s="144">
        <f t="shared" si="63"/>
        <v>0</v>
      </c>
      <c r="U498" s="220"/>
      <c r="V498" s="144"/>
      <c r="W498" s="173"/>
    </row>
    <row r="499" spans="1:23" hidden="1" x14ac:dyDescent="0.25">
      <c r="A499" s="136">
        <v>492</v>
      </c>
      <c r="B499" s="158" t="e">
        <f t="shared" ca="1" si="53"/>
        <v>#REF!</v>
      </c>
      <c r="C499" s="158" t="e">
        <f t="shared" ca="1" si="54"/>
        <v>#REF!</v>
      </c>
      <c r="D499" s="140"/>
      <c r="E499" s="141"/>
      <c r="F499" s="141" t="e">
        <f t="shared" ca="1" si="55"/>
        <v>#REF!</v>
      </c>
      <c r="G499" s="139"/>
      <c r="H499" s="139"/>
      <c r="I499" s="139" t="e">
        <f t="shared" ca="1" si="57"/>
        <v>#REF!</v>
      </c>
      <c r="J499" s="163"/>
      <c r="K499" s="142"/>
      <c r="L499" s="142"/>
      <c r="M499" s="142" t="e">
        <f t="shared" ca="1" si="56"/>
        <v>#REF!</v>
      </c>
      <c r="N499" s="171"/>
      <c r="O499" s="220" t="e">
        <f t="shared" ca="1" si="58"/>
        <v>#REF!</v>
      </c>
      <c r="P499" s="143" t="e">
        <f t="shared" ca="1" si="59"/>
        <v>#REF!</v>
      </c>
      <c r="Q499" s="144" t="e">
        <f t="shared" ca="1" si="60"/>
        <v>#REF!</v>
      </c>
      <c r="R499" s="145" t="e">
        <f t="shared" ca="1" si="61"/>
        <v>#REF!</v>
      </c>
      <c r="S499" s="143">
        <f t="shared" si="62"/>
        <v>0</v>
      </c>
      <c r="T499" s="144">
        <f t="shared" si="63"/>
        <v>0</v>
      </c>
      <c r="U499" s="220"/>
      <c r="V499" s="144"/>
      <c r="W499" s="173"/>
    </row>
    <row r="500" spans="1:23" ht="41.25" customHeight="1" x14ac:dyDescent="0.25">
      <c r="A500" s="235" t="s">
        <v>845</v>
      </c>
      <c r="B500" s="151"/>
      <c r="C500" s="188"/>
      <c r="D500" s="153"/>
      <c r="E500" s="153"/>
      <c r="F500" s="153"/>
      <c r="G500" s="152"/>
      <c r="H500" s="152"/>
      <c r="I500" s="152"/>
      <c r="J500" s="152"/>
      <c r="K500" s="152"/>
      <c r="L500" s="152"/>
      <c r="M500" s="152"/>
      <c r="N500" s="152"/>
      <c r="O500" s="262"/>
      <c r="P500" s="152"/>
      <c r="Q500" s="153"/>
      <c r="R500" s="153"/>
      <c r="S500" s="153"/>
      <c r="T500" s="153"/>
      <c r="V500" s="153"/>
      <c r="W500" s="205"/>
    </row>
    <row r="501" spans="1:23" x14ac:dyDescent="0.25">
      <c r="A501" s="429"/>
      <c r="B501" s="429"/>
      <c r="C501" s="429"/>
      <c r="D501" s="429"/>
      <c r="E501" s="429"/>
      <c r="F501" s="429"/>
      <c r="G501" s="429"/>
      <c r="H501" s="429"/>
      <c r="I501" s="429"/>
      <c r="J501" s="429"/>
      <c r="K501" s="429"/>
      <c r="L501" s="429"/>
      <c r="M501" s="429"/>
      <c r="N501" s="429"/>
      <c r="O501" s="429"/>
      <c r="P501" s="429"/>
      <c r="Q501" s="153"/>
      <c r="R501" s="153"/>
      <c r="S501" s="153"/>
      <c r="T501" s="153"/>
      <c r="V501" s="153"/>
      <c r="W501" s="205"/>
    </row>
    <row r="503" spans="1:23" x14ac:dyDescent="0.25">
      <c r="B503" s="189"/>
      <c r="C503" s="190" t="s">
        <v>640</v>
      </c>
      <c r="D503" s="157" t="s">
        <v>641</v>
      </c>
      <c r="M503" s="174"/>
      <c r="N503" s="174"/>
      <c r="O503" s="263"/>
      <c r="P503" s="174"/>
      <c r="Q503" s="174"/>
    </row>
    <row r="504" spans="1:23" x14ac:dyDescent="0.25">
      <c r="B504" s="189"/>
      <c r="C504" s="190"/>
      <c r="D504" s="157"/>
      <c r="M504" s="174"/>
      <c r="N504" s="174"/>
      <c r="O504" s="263"/>
      <c r="P504" s="174"/>
      <c r="Q504" s="174"/>
    </row>
    <row r="505" spans="1:23" x14ac:dyDescent="0.25">
      <c r="B505" s="189"/>
      <c r="C505" s="191"/>
      <c r="D505" s="157"/>
      <c r="M505" s="174"/>
      <c r="N505" s="174"/>
      <c r="O505" s="263"/>
      <c r="P505" s="174"/>
      <c r="Q505" s="174"/>
    </row>
    <row r="506" spans="1:23" x14ac:dyDescent="0.25">
      <c r="B506" s="189" t="s">
        <v>643</v>
      </c>
      <c r="C506" s="190" t="s">
        <v>652</v>
      </c>
      <c r="D506" s="157" t="s">
        <v>645</v>
      </c>
      <c r="M506" s="174"/>
      <c r="N506" s="174"/>
      <c r="O506" s="263"/>
      <c r="P506" s="174"/>
      <c r="Q506" s="174"/>
    </row>
    <row r="507" spans="1:23" x14ac:dyDescent="0.25">
      <c r="M507" s="174"/>
      <c r="N507" s="174"/>
      <c r="O507" s="263"/>
      <c r="P507" s="174"/>
      <c r="Q507" s="174"/>
    </row>
    <row r="508" spans="1:23" x14ac:dyDescent="0.25">
      <c r="M508" s="174"/>
      <c r="N508" s="174"/>
      <c r="O508" s="263"/>
      <c r="P508" s="174"/>
      <c r="Q508" s="174"/>
    </row>
    <row r="509" spans="1:23" x14ac:dyDescent="0.25">
      <c r="M509" s="174"/>
      <c r="N509" s="174"/>
      <c r="O509" s="263"/>
      <c r="P509" s="174"/>
      <c r="Q509" s="174"/>
    </row>
    <row r="510" spans="1:23" x14ac:dyDescent="0.25">
      <c r="M510" s="174"/>
      <c r="N510" s="174"/>
      <c r="O510" s="263"/>
      <c r="P510" s="174"/>
      <c r="Q510" s="174"/>
    </row>
    <row r="511" spans="1:23" x14ac:dyDescent="0.25">
      <c r="M511" s="174"/>
      <c r="N511" s="174"/>
      <c r="O511" s="263"/>
      <c r="P511" s="174"/>
      <c r="Q511" s="174"/>
    </row>
    <row r="512" spans="1:23" x14ac:dyDescent="0.25">
      <c r="M512" s="174"/>
      <c r="N512" s="175"/>
      <c r="O512" s="263"/>
      <c r="P512" s="174"/>
      <c r="Q512" s="174"/>
    </row>
  </sheetData>
  <autoFilter ref="A8:W501">
    <filterColumn colId="14">
      <filters blank="1">
        <filter val="1"/>
        <filter val="10"/>
        <filter val="100"/>
        <filter val="1000"/>
        <filter val="105"/>
        <filter val="11"/>
        <filter val="1158"/>
        <filter val="1162"/>
        <filter val="117"/>
        <filter val="13"/>
        <filter val="150"/>
        <filter val="1500"/>
        <filter val="1672"/>
        <filter val="1700"/>
        <filter val="1874"/>
        <filter val="2"/>
        <filter val="20"/>
        <filter val="200"/>
        <filter val="2000"/>
        <filter val="2300"/>
        <filter val="250"/>
        <filter val="2500"/>
        <filter val="2700"/>
        <filter val="29"/>
        <filter val="30"/>
        <filter val="300"/>
        <filter val="4"/>
        <filter val="40"/>
        <filter val="42"/>
        <filter val="5"/>
        <filter val="50"/>
        <filter val="500"/>
        <filter val="502"/>
        <filter val="51"/>
        <filter val="55045"/>
        <filter val="5542"/>
        <filter val="6"/>
        <filter val="60"/>
        <filter val="600"/>
        <filter val="65"/>
        <filter val="80"/>
        <filter val="81"/>
        <filter val="818"/>
        <filter val="87"/>
        <filter val="879"/>
        <filter val="9023"/>
        <filter val="938"/>
        <filter val="95"/>
      </filters>
    </filterColumn>
  </autoFilter>
  <mergeCells count="17">
    <mergeCell ref="U4:U7"/>
    <mergeCell ref="V4:V7"/>
    <mergeCell ref="W4:W7"/>
    <mergeCell ref="A501:P501"/>
    <mergeCell ref="D4:F6"/>
    <mergeCell ref="A2:T2"/>
    <mergeCell ref="P6:R6"/>
    <mergeCell ref="G4:J5"/>
    <mergeCell ref="K4:N5"/>
    <mergeCell ref="O4:T5"/>
    <mergeCell ref="G6:I6"/>
    <mergeCell ref="K6:M6"/>
    <mergeCell ref="O6:O7"/>
    <mergeCell ref="S6:T6"/>
    <mergeCell ref="A4:A7"/>
    <mergeCell ref="B4:B7"/>
    <mergeCell ref="C4:C7"/>
  </mergeCells>
  <pageMargins left="0.43307086614173229" right="0.23622047244094491" top="0.49" bottom="0.35433070866141736" header="0.31496062992125984" footer="0.31496062992125984"/>
  <pageSetup paperSize="9" scale="61" fitToHeight="0" orientation="landscape" r:id="rId1"/>
  <headerFooter differentFirst="1">
    <oddHeader>&amp;C&amp;"Times New Roman,обычный"&amp;16&amp;P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T505"/>
  <sheetViews>
    <sheetView view="pageBreakPreview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F7" sqref="F7"/>
    </sheetView>
  </sheetViews>
  <sheetFormatPr defaultRowHeight="15.75" outlineLevelCol="1" x14ac:dyDescent="0.25"/>
  <cols>
    <col min="1" max="1" width="6.5703125" style="156" customWidth="1"/>
    <col min="2" max="2" width="52.42578125" style="192" customWidth="1"/>
    <col min="3" max="3" width="20.7109375" style="193" customWidth="1"/>
    <col min="4" max="6" width="8.42578125" style="131" customWidth="1"/>
    <col min="7" max="9" width="8.42578125" style="125" customWidth="1"/>
    <col min="10" max="12" width="6.85546875" style="52" customWidth="1"/>
    <col min="13" max="13" width="13.85546875" style="131" customWidth="1"/>
    <col min="14" max="14" width="8.85546875" style="125" customWidth="1"/>
    <col min="15" max="15" width="8.140625" style="52" hidden="1" customWidth="1" outlineLevel="1"/>
    <col min="16" max="16" width="8" style="125" customWidth="1" collapsed="1"/>
    <col min="17" max="17" width="7.85546875" style="52" hidden="1" customWidth="1" outlineLevel="1"/>
    <col min="18" max="18" width="5" style="125" hidden="1" customWidth="1" outlineLevel="1"/>
    <col min="19" max="20" width="8.140625" style="117" customWidth="1" outlineLevel="1" collapsed="1"/>
    <col min="21" max="16384" width="9.140625" style="6"/>
  </cols>
  <sheetData>
    <row r="1" spans="1:20" s="86" customFormat="1" ht="18.75" x14ac:dyDescent="0.3">
      <c r="A1" s="111"/>
      <c r="B1" s="85"/>
      <c r="C1" s="85"/>
      <c r="D1" s="83"/>
      <c r="E1" s="83"/>
      <c r="F1" s="83"/>
      <c r="G1" s="82"/>
      <c r="H1" s="82"/>
      <c r="I1" s="82"/>
      <c r="J1" s="84"/>
      <c r="K1" s="84"/>
      <c r="L1" s="84"/>
      <c r="M1" s="83"/>
      <c r="N1" s="82"/>
      <c r="O1" s="84"/>
      <c r="P1" s="82"/>
      <c r="Q1" s="84"/>
      <c r="R1" s="82"/>
      <c r="S1" s="101"/>
      <c r="T1" s="101"/>
    </row>
    <row r="2" spans="1:20" s="114" customFormat="1" ht="18.75" x14ac:dyDescent="0.3">
      <c r="A2" s="463" t="s">
        <v>849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0" s="86" customFormat="1" ht="18.75" x14ac:dyDescent="0.3">
      <c r="A3" s="111"/>
      <c r="B3" s="85"/>
      <c r="C3" s="85"/>
      <c r="D3" s="103"/>
      <c r="E3" s="103"/>
      <c r="F3" s="103"/>
      <c r="G3" s="101"/>
      <c r="H3" s="101"/>
      <c r="I3" s="101"/>
      <c r="J3" s="102"/>
      <c r="K3" s="102"/>
      <c r="L3" s="102"/>
      <c r="M3" s="103"/>
      <c r="N3" s="101"/>
      <c r="O3" s="102"/>
      <c r="P3" s="101"/>
      <c r="Q3" s="102"/>
      <c r="R3" s="101"/>
      <c r="S3" s="101"/>
      <c r="T3" s="101"/>
    </row>
    <row r="4" spans="1:20" s="133" customFormat="1" ht="49.5" customHeight="1" x14ac:dyDescent="0.25">
      <c r="A4" s="433" t="s">
        <v>0</v>
      </c>
      <c r="B4" s="433" t="s">
        <v>602</v>
      </c>
      <c r="C4" s="433" t="s">
        <v>601</v>
      </c>
      <c r="D4" s="464" t="s">
        <v>1</v>
      </c>
      <c r="E4" s="465"/>
      <c r="F4" s="466"/>
      <c r="G4" s="439" t="s">
        <v>589</v>
      </c>
      <c r="H4" s="440"/>
      <c r="I4" s="441"/>
      <c r="J4" s="445" t="s">
        <v>590</v>
      </c>
      <c r="K4" s="446"/>
      <c r="L4" s="447"/>
      <c r="M4" s="436" t="s">
        <v>591</v>
      </c>
      <c r="N4" s="437"/>
      <c r="O4" s="437"/>
      <c r="P4" s="437"/>
      <c r="Q4" s="437"/>
      <c r="R4" s="437"/>
      <c r="S4" s="460" t="s">
        <v>846</v>
      </c>
      <c r="T4" s="460" t="s">
        <v>800</v>
      </c>
    </row>
    <row r="5" spans="1:20" s="135" customFormat="1" ht="66" customHeight="1" x14ac:dyDescent="0.25">
      <c r="A5" s="434"/>
      <c r="B5" s="434"/>
      <c r="C5" s="434"/>
      <c r="D5" s="312">
        <v>2016</v>
      </c>
      <c r="E5" s="312">
        <v>2017</v>
      </c>
      <c r="F5" s="312">
        <v>2018</v>
      </c>
      <c r="G5" s="312">
        <v>2016</v>
      </c>
      <c r="H5" s="312">
        <v>2017</v>
      </c>
      <c r="I5" s="312">
        <v>2018</v>
      </c>
      <c r="J5" s="312">
        <v>2016</v>
      </c>
      <c r="K5" s="312">
        <v>2017</v>
      </c>
      <c r="L5" s="312">
        <v>2018</v>
      </c>
      <c r="M5" s="169" t="s">
        <v>595</v>
      </c>
      <c r="N5" s="137" t="s">
        <v>630</v>
      </c>
      <c r="O5" s="168" t="s">
        <v>624</v>
      </c>
      <c r="P5" s="177" t="s">
        <v>631</v>
      </c>
      <c r="Q5" s="168" t="s">
        <v>628</v>
      </c>
      <c r="R5" s="137" t="s">
        <v>597</v>
      </c>
      <c r="S5" s="462"/>
      <c r="T5" s="462"/>
    </row>
    <row r="6" spans="1:20" s="183" customFormat="1" ht="18" customHeight="1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14</v>
      </c>
      <c r="O6" s="184">
        <v>15</v>
      </c>
      <c r="P6" s="184">
        <v>16</v>
      </c>
      <c r="Q6" s="185">
        <v>17</v>
      </c>
      <c r="R6" s="185">
        <v>18</v>
      </c>
      <c r="S6" s="185">
        <v>19</v>
      </c>
      <c r="T6" s="185"/>
    </row>
    <row r="7" spans="1:20" s="146" customFormat="1" ht="18" customHeight="1" x14ac:dyDescent="0.25">
      <c r="A7" s="298">
        <v>1</v>
      </c>
      <c r="B7" s="299" t="s">
        <v>651</v>
      </c>
      <c r="C7" s="187"/>
      <c r="D7" s="340"/>
      <c r="E7" s="178"/>
      <c r="F7" s="178">
        <v>39366.180000000008</v>
      </c>
      <c r="G7" s="179"/>
      <c r="H7" s="179"/>
      <c r="I7" s="179">
        <v>40589</v>
      </c>
      <c r="J7" s="180"/>
      <c r="K7" s="180"/>
      <c r="L7" s="180">
        <f>I7/F7</f>
        <v>1.0310627040774591</v>
      </c>
      <c r="M7" s="178">
        <f>N7*100/I7</f>
        <v>3.1486363300401585</v>
      </c>
      <c r="N7" s="179">
        <f>SUBTOTAL(9,N23:N282)</f>
        <v>1278</v>
      </c>
      <c r="O7" s="179">
        <f t="shared" ref="O7:P7" si="0">SUBTOTAL(9,O23:O282)</f>
        <v>1310.6137999999999</v>
      </c>
      <c r="P7" s="179">
        <f t="shared" si="0"/>
        <v>933</v>
      </c>
      <c r="Q7" s="180"/>
      <c r="R7" s="181"/>
      <c r="S7" s="181">
        <f>SUM(S8:S303)</f>
        <v>1345</v>
      </c>
      <c r="T7" s="181">
        <v>937</v>
      </c>
    </row>
    <row r="8" spans="1:20" s="146" customFormat="1" ht="31.5" hidden="1" x14ac:dyDescent="0.25">
      <c r="A8" s="136">
        <v>2</v>
      </c>
      <c r="B8" s="158" t="s">
        <v>655</v>
      </c>
      <c r="C8" s="158" t="s">
        <v>802</v>
      </c>
      <c r="D8" s="140"/>
      <c r="E8" s="141"/>
      <c r="F8" s="141">
        <v>0</v>
      </c>
      <c r="G8" s="139"/>
      <c r="H8" s="139"/>
      <c r="I8" s="139">
        <v>0</v>
      </c>
      <c r="J8" s="142"/>
      <c r="K8" s="142"/>
      <c r="L8" s="142">
        <v>0</v>
      </c>
      <c r="M8" s="143">
        <f>IF(I8&lt;33,0,3)</f>
        <v>0</v>
      </c>
      <c r="N8" s="182">
        <f>ROUNDDOWN(O8,0)</f>
        <v>0</v>
      </c>
      <c r="O8" s="145">
        <f>I8*M8/100</f>
        <v>0</v>
      </c>
      <c r="P8" s="144">
        <f>ROUNDDOWN(Q8,0)</f>
        <v>0</v>
      </c>
      <c r="Q8" s="145">
        <f>N8*R8/100</f>
        <v>0</v>
      </c>
      <c r="R8" s="144">
        <f>IF(I8&lt;33,0,75)</f>
        <v>0</v>
      </c>
      <c r="S8" s="144"/>
      <c r="T8" s="144"/>
    </row>
    <row r="9" spans="1:20" s="146" customFormat="1" ht="31.5" hidden="1" x14ac:dyDescent="0.25">
      <c r="A9" s="136">
        <v>3</v>
      </c>
      <c r="B9" s="158" t="s">
        <v>47</v>
      </c>
      <c r="C9" s="158" t="s">
        <v>802</v>
      </c>
      <c r="D9" s="140"/>
      <c r="E9" s="141"/>
      <c r="F9" s="141">
        <v>0</v>
      </c>
      <c r="G9" s="139"/>
      <c r="H9" s="139"/>
      <c r="I9" s="139">
        <v>0</v>
      </c>
      <c r="J9" s="142"/>
      <c r="K9" s="142"/>
      <c r="L9" s="142">
        <v>0</v>
      </c>
      <c r="M9" s="143">
        <f t="shared" ref="M9:M72" si="1">IF(I9&lt;33,0,3)</f>
        <v>0</v>
      </c>
      <c r="N9" s="182">
        <f t="shared" ref="N9:N72" si="2">ROUNDDOWN(O9,0)</f>
        <v>0</v>
      </c>
      <c r="O9" s="145">
        <f t="shared" ref="O9:O72" si="3">I9*M9/100</f>
        <v>0</v>
      </c>
      <c r="P9" s="144">
        <f t="shared" ref="P9:P72" si="4">ROUNDDOWN(Q9,0)</f>
        <v>0</v>
      </c>
      <c r="Q9" s="145">
        <f t="shared" ref="Q9:Q72" si="5">N9*R9/100</f>
        <v>0</v>
      </c>
      <c r="R9" s="144">
        <f t="shared" ref="R9:R72" si="6">IF(I9&lt;33,0,75)</f>
        <v>0</v>
      </c>
      <c r="S9" s="144"/>
      <c r="T9" s="144"/>
    </row>
    <row r="10" spans="1:20" s="146" customFormat="1" ht="31.5" hidden="1" x14ac:dyDescent="0.25">
      <c r="A10" s="136">
        <v>4</v>
      </c>
      <c r="B10" s="158" t="s">
        <v>221</v>
      </c>
      <c r="C10" s="158" t="s">
        <v>802</v>
      </c>
      <c r="D10" s="140"/>
      <c r="E10" s="141"/>
      <c r="F10" s="141">
        <v>0</v>
      </c>
      <c r="G10" s="139"/>
      <c r="H10" s="139"/>
      <c r="I10" s="139">
        <v>0</v>
      </c>
      <c r="J10" s="142"/>
      <c r="K10" s="142"/>
      <c r="L10" s="142">
        <v>0</v>
      </c>
      <c r="M10" s="143">
        <f t="shared" si="1"/>
        <v>0</v>
      </c>
      <c r="N10" s="182">
        <f t="shared" si="2"/>
        <v>0</v>
      </c>
      <c r="O10" s="145">
        <f t="shared" si="3"/>
        <v>0</v>
      </c>
      <c r="P10" s="144">
        <f t="shared" si="4"/>
        <v>0</v>
      </c>
      <c r="Q10" s="145">
        <f t="shared" si="5"/>
        <v>0</v>
      </c>
      <c r="R10" s="144">
        <f t="shared" si="6"/>
        <v>0</v>
      </c>
      <c r="S10" s="149"/>
      <c r="T10" s="149"/>
    </row>
    <row r="11" spans="1:20" s="146" customFormat="1" ht="31.5" hidden="1" x14ac:dyDescent="0.25">
      <c r="A11" s="136">
        <v>5</v>
      </c>
      <c r="B11" s="158" t="s">
        <v>803</v>
      </c>
      <c r="C11" s="158" t="s">
        <v>802</v>
      </c>
      <c r="D11" s="140"/>
      <c r="E11" s="141"/>
      <c r="F11" s="141">
        <v>0</v>
      </c>
      <c r="G11" s="139"/>
      <c r="H11" s="139"/>
      <c r="I11" s="139">
        <v>0</v>
      </c>
      <c r="J11" s="142"/>
      <c r="K11" s="142"/>
      <c r="L11" s="142">
        <v>0</v>
      </c>
      <c r="M11" s="143">
        <f t="shared" si="1"/>
        <v>0</v>
      </c>
      <c r="N11" s="182">
        <f t="shared" si="2"/>
        <v>0</v>
      </c>
      <c r="O11" s="145">
        <f t="shared" si="3"/>
        <v>0</v>
      </c>
      <c r="P11" s="144">
        <f t="shared" si="4"/>
        <v>0</v>
      </c>
      <c r="Q11" s="145">
        <f t="shared" si="5"/>
        <v>0</v>
      </c>
      <c r="R11" s="144">
        <f t="shared" si="6"/>
        <v>0</v>
      </c>
      <c r="S11" s="149"/>
      <c r="T11" s="149"/>
    </row>
    <row r="12" spans="1:20" ht="31.5" hidden="1" x14ac:dyDescent="0.25">
      <c r="A12" s="136">
        <v>6</v>
      </c>
      <c r="B12" s="158" t="s">
        <v>804</v>
      </c>
      <c r="C12" s="158" t="s">
        <v>802</v>
      </c>
      <c r="D12" s="140"/>
      <c r="E12" s="141"/>
      <c r="F12" s="141">
        <v>0</v>
      </c>
      <c r="G12" s="139"/>
      <c r="H12" s="139"/>
      <c r="I12" s="139">
        <v>0</v>
      </c>
      <c r="J12" s="142"/>
      <c r="K12" s="142"/>
      <c r="L12" s="142">
        <v>0</v>
      </c>
      <c r="M12" s="143">
        <f t="shared" si="1"/>
        <v>0</v>
      </c>
      <c r="N12" s="182">
        <f t="shared" si="2"/>
        <v>0</v>
      </c>
      <c r="O12" s="145">
        <f t="shared" si="3"/>
        <v>0</v>
      </c>
      <c r="P12" s="144">
        <f t="shared" si="4"/>
        <v>0</v>
      </c>
      <c r="Q12" s="145">
        <f t="shared" si="5"/>
        <v>0</v>
      </c>
      <c r="R12" s="144">
        <f t="shared" si="6"/>
        <v>0</v>
      </c>
      <c r="S12" s="149"/>
      <c r="T12" s="149"/>
    </row>
    <row r="13" spans="1:20" ht="31.5" hidden="1" x14ac:dyDescent="0.25">
      <c r="A13" s="136">
        <v>7</v>
      </c>
      <c r="B13" s="158" t="s">
        <v>195</v>
      </c>
      <c r="C13" s="158" t="s">
        <v>802</v>
      </c>
      <c r="D13" s="140"/>
      <c r="E13" s="141"/>
      <c r="F13" s="141">
        <v>0</v>
      </c>
      <c r="G13" s="139"/>
      <c r="H13" s="139"/>
      <c r="I13" s="139">
        <v>0</v>
      </c>
      <c r="J13" s="142"/>
      <c r="K13" s="142"/>
      <c r="L13" s="142">
        <v>0</v>
      </c>
      <c r="M13" s="143">
        <f t="shared" si="1"/>
        <v>0</v>
      </c>
      <c r="N13" s="182">
        <f t="shared" si="2"/>
        <v>0</v>
      </c>
      <c r="O13" s="145">
        <f t="shared" si="3"/>
        <v>0</v>
      </c>
      <c r="P13" s="144">
        <f t="shared" si="4"/>
        <v>0</v>
      </c>
      <c r="Q13" s="145">
        <f t="shared" si="5"/>
        <v>0</v>
      </c>
      <c r="R13" s="144">
        <f t="shared" si="6"/>
        <v>0</v>
      </c>
      <c r="S13" s="173"/>
      <c r="T13" s="173"/>
    </row>
    <row r="14" spans="1:20" ht="31.5" hidden="1" x14ac:dyDescent="0.25">
      <c r="A14" s="136">
        <v>8</v>
      </c>
      <c r="B14" s="158" t="s">
        <v>444</v>
      </c>
      <c r="C14" s="158" t="s">
        <v>802</v>
      </c>
      <c r="D14" s="140"/>
      <c r="E14" s="141"/>
      <c r="F14" s="141">
        <v>0</v>
      </c>
      <c r="G14" s="139"/>
      <c r="H14" s="139"/>
      <c r="I14" s="139">
        <v>0</v>
      </c>
      <c r="J14" s="142"/>
      <c r="K14" s="142"/>
      <c r="L14" s="142">
        <v>0</v>
      </c>
      <c r="M14" s="143">
        <f t="shared" si="1"/>
        <v>0</v>
      </c>
      <c r="N14" s="182">
        <f t="shared" si="2"/>
        <v>0</v>
      </c>
      <c r="O14" s="145">
        <f t="shared" si="3"/>
        <v>0</v>
      </c>
      <c r="P14" s="144">
        <f t="shared" si="4"/>
        <v>0</v>
      </c>
      <c r="Q14" s="145">
        <f t="shared" si="5"/>
        <v>0</v>
      </c>
      <c r="R14" s="144">
        <f t="shared" si="6"/>
        <v>0</v>
      </c>
      <c r="S14" s="173"/>
      <c r="T14" s="173"/>
    </row>
    <row r="15" spans="1:20" ht="31.5" hidden="1" x14ac:dyDescent="0.25">
      <c r="A15" s="136">
        <v>9</v>
      </c>
      <c r="B15" s="158" t="s">
        <v>193</v>
      </c>
      <c r="C15" s="158" t="s">
        <v>805</v>
      </c>
      <c r="D15" s="140"/>
      <c r="E15" s="141"/>
      <c r="F15" s="141">
        <v>0</v>
      </c>
      <c r="G15" s="139"/>
      <c r="H15" s="139"/>
      <c r="I15" s="139">
        <v>0</v>
      </c>
      <c r="J15" s="142"/>
      <c r="K15" s="142"/>
      <c r="L15" s="142">
        <v>0</v>
      </c>
      <c r="M15" s="143">
        <f t="shared" si="1"/>
        <v>0</v>
      </c>
      <c r="N15" s="182">
        <f t="shared" si="2"/>
        <v>0</v>
      </c>
      <c r="O15" s="145">
        <f t="shared" si="3"/>
        <v>0</v>
      </c>
      <c r="P15" s="144">
        <f t="shared" si="4"/>
        <v>0</v>
      </c>
      <c r="Q15" s="145">
        <f t="shared" si="5"/>
        <v>0</v>
      </c>
      <c r="R15" s="144">
        <f t="shared" si="6"/>
        <v>0</v>
      </c>
      <c r="S15" s="173"/>
      <c r="T15" s="173"/>
    </row>
    <row r="16" spans="1:20" ht="31.5" hidden="1" x14ac:dyDescent="0.25">
      <c r="A16" s="136">
        <v>10</v>
      </c>
      <c r="B16" s="158" t="s">
        <v>806</v>
      </c>
      <c r="C16" s="158" t="s">
        <v>805</v>
      </c>
      <c r="D16" s="140"/>
      <c r="E16" s="141"/>
      <c r="F16" s="141">
        <v>0</v>
      </c>
      <c r="G16" s="139"/>
      <c r="H16" s="139"/>
      <c r="I16" s="139">
        <v>0</v>
      </c>
      <c r="J16" s="142"/>
      <c r="K16" s="142"/>
      <c r="L16" s="142">
        <v>0</v>
      </c>
      <c r="M16" s="143">
        <f t="shared" si="1"/>
        <v>0</v>
      </c>
      <c r="N16" s="182">
        <f t="shared" si="2"/>
        <v>0</v>
      </c>
      <c r="O16" s="145">
        <f t="shared" si="3"/>
        <v>0</v>
      </c>
      <c r="P16" s="144">
        <f t="shared" si="4"/>
        <v>0</v>
      </c>
      <c r="Q16" s="145">
        <f t="shared" si="5"/>
        <v>0</v>
      </c>
      <c r="R16" s="144">
        <f t="shared" si="6"/>
        <v>0</v>
      </c>
      <c r="S16" s="173"/>
      <c r="T16" s="173"/>
    </row>
    <row r="17" spans="1:20" ht="31.5" hidden="1" x14ac:dyDescent="0.25">
      <c r="A17" s="136">
        <v>11</v>
      </c>
      <c r="B17" s="158" t="s">
        <v>807</v>
      </c>
      <c r="C17" s="158" t="s">
        <v>805</v>
      </c>
      <c r="D17" s="140"/>
      <c r="E17" s="141"/>
      <c r="F17" s="141">
        <v>0</v>
      </c>
      <c r="G17" s="139"/>
      <c r="H17" s="139"/>
      <c r="I17" s="139">
        <v>0</v>
      </c>
      <c r="J17" s="142"/>
      <c r="K17" s="142"/>
      <c r="L17" s="142">
        <v>0</v>
      </c>
      <c r="M17" s="143">
        <f t="shared" si="1"/>
        <v>0</v>
      </c>
      <c r="N17" s="182">
        <f t="shared" si="2"/>
        <v>0</v>
      </c>
      <c r="O17" s="145">
        <f t="shared" si="3"/>
        <v>0</v>
      </c>
      <c r="P17" s="144">
        <f t="shared" si="4"/>
        <v>0</v>
      </c>
      <c r="Q17" s="145">
        <f t="shared" si="5"/>
        <v>0</v>
      </c>
      <c r="R17" s="144">
        <f t="shared" si="6"/>
        <v>0</v>
      </c>
      <c r="S17" s="173"/>
      <c r="T17" s="173"/>
    </row>
    <row r="18" spans="1:20" ht="31.5" hidden="1" x14ac:dyDescent="0.25">
      <c r="A18" s="136">
        <v>12</v>
      </c>
      <c r="B18" s="158" t="s">
        <v>670</v>
      </c>
      <c r="C18" s="158" t="s">
        <v>805</v>
      </c>
      <c r="D18" s="140"/>
      <c r="E18" s="141"/>
      <c r="F18" s="141">
        <v>0</v>
      </c>
      <c r="G18" s="139"/>
      <c r="H18" s="139"/>
      <c r="I18" s="139">
        <v>0</v>
      </c>
      <c r="J18" s="142"/>
      <c r="K18" s="142"/>
      <c r="L18" s="142">
        <v>0</v>
      </c>
      <c r="M18" s="143">
        <f t="shared" si="1"/>
        <v>0</v>
      </c>
      <c r="N18" s="182">
        <f t="shared" si="2"/>
        <v>0</v>
      </c>
      <c r="O18" s="145">
        <f t="shared" si="3"/>
        <v>0</v>
      </c>
      <c r="P18" s="144">
        <f t="shared" si="4"/>
        <v>0</v>
      </c>
      <c r="Q18" s="145">
        <f t="shared" si="5"/>
        <v>0</v>
      </c>
      <c r="R18" s="144">
        <f t="shared" si="6"/>
        <v>0</v>
      </c>
      <c r="S18" s="173"/>
      <c r="T18" s="173"/>
    </row>
    <row r="19" spans="1:20" ht="31.5" hidden="1" x14ac:dyDescent="0.25">
      <c r="A19" s="136">
        <v>13</v>
      </c>
      <c r="B19" s="158" t="s">
        <v>444</v>
      </c>
      <c r="C19" s="158" t="s">
        <v>805</v>
      </c>
      <c r="D19" s="140"/>
      <c r="E19" s="141"/>
      <c r="F19" s="141">
        <v>0</v>
      </c>
      <c r="G19" s="139"/>
      <c r="H19" s="139"/>
      <c r="I19" s="139">
        <v>0</v>
      </c>
      <c r="J19" s="142"/>
      <c r="K19" s="142"/>
      <c r="L19" s="142">
        <v>0</v>
      </c>
      <c r="M19" s="143">
        <f t="shared" si="1"/>
        <v>0</v>
      </c>
      <c r="N19" s="182">
        <f t="shared" si="2"/>
        <v>0</v>
      </c>
      <c r="O19" s="145">
        <f t="shared" si="3"/>
        <v>0</v>
      </c>
      <c r="P19" s="144">
        <f t="shared" si="4"/>
        <v>0</v>
      </c>
      <c r="Q19" s="145">
        <f t="shared" si="5"/>
        <v>0</v>
      </c>
      <c r="R19" s="144">
        <f t="shared" si="6"/>
        <v>0</v>
      </c>
      <c r="S19" s="173"/>
      <c r="T19" s="173"/>
    </row>
    <row r="20" spans="1:20" ht="31.5" hidden="1" x14ac:dyDescent="0.25">
      <c r="A20" s="136">
        <v>14</v>
      </c>
      <c r="B20" s="158" t="s">
        <v>176</v>
      </c>
      <c r="C20" s="158" t="s">
        <v>656</v>
      </c>
      <c r="D20" s="140"/>
      <c r="E20" s="141"/>
      <c r="F20" s="141">
        <v>21.16</v>
      </c>
      <c r="G20" s="139"/>
      <c r="H20" s="139"/>
      <c r="I20" s="139">
        <v>31</v>
      </c>
      <c r="J20" s="142"/>
      <c r="K20" s="142"/>
      <c r="L20" s="142">
        <v>1.4650283553875236</v>
      </c>
      <c r="M20" s="143">
        <f t="shared" si="1"/>
        <v>0</v>
      </c>
      <c r="N20" s="182">
        <f t="shared" si="2"/>
        <v>0</v>
      </c>
      <c r="O20" s="145">
        <f t="shared" si="3"/>
        <v>0</v>
      </c>
      <c r="P20" s="144">
        <f t="shared" si="4"/>
        <v>0</v>
      </c>
      <c r="Q20" s="145">
        <f t="shared" si="5"/>
        <v>0</v>
      </c>
      <c r="R20" s="144">
        <f t="shared" si="6"/>
        <v>0</v>
      </c>
      <c r="S20" s="173">
        <v>1</v>
      </c>
      <c r="T20" s="173"/>
    </row>
    <row r="21" spans="1:20" ht="31.5" hidden="1" x14ac:dyDescent="0.25">
      <c r="A21" s="136">
        <v>15</v>
      </c>
      <c r="B21" s="158" t="s">
        <v>657</v>
      </c>
      <c r="C21" s="158" t="s">
        <v>656</v>
      </c>
      <c r="D21" s="140"/>
      <c r="E21" s="141"/>
      <c r="F21" s="141">
        <v>5.22</v>
      </c>
      <c r="G21" s="139"/>
      <c r="H21" s="139"/>
      <c r="I21" s="139">
        <v>10</v>
      </c>
      <c r="J21" s="142"/>
      <c r="K21" s="142"/>
      <c r="L21" s="142">
        <v>1.9157088122605366</v>
      </c>
      <c r="M21" s="143">
        <f t="shared" si="1"/>
        <v>0</v>
      </c>
      <c r="N21" s="182">
        <f t="shared" si="2"/>
        <v>0</v>
      </c>
      <c r="O21" s="145">
        <f t="shared" si="3"/>
        <v>0</v>
      </c>
      <c r="P21" s="144">
        <f t="shared" si="4"/>
        <v>0</v>
      </c>
      <c r="Q21" s="145">
        <f t="shared" si="5"/>
        <v>0</v>
      </c>
      <c r="R21" s="144">
        <f t="shared" si="6"/>
        <v>0</v>
      </c>
      <c r="S21" s="173"/>
      <c r="T21" s="173"/>
    </row>
    <row r="22" spans="1:20" ht="31.5" hidden="1" x14ac:dyDescent="0.25">
      <c r="A22" s="136">
        <v>16</v>
      </c>
      <c r="B22" s="158" t="s">
        <v>658</v>
      </c>
      <c r="C22" s="158" t="s">
        <v>656</v>
      </c>
      <c r="D22" s="140"/>
      <c r="E22" s="141"/>
      <c r="F22" s="141">
        <v>9.5299999999999994</v>
      </c>
      <c r="G22" s="139"/>
      <c r="H22" s="139"/>
      <c r="I22" s="139">
        <v>32</v>
      </c>
      <c r="J22" s="142"/>
      <c r="K22" s="142"/>
      <c r="L22" s="142">
        <v>3.3578174186778598</v>
      </c>
      <c r="M22" s="143">
        <f t="shared" si="1"/>
        <v>0</v>
      </c>
      <c r="N22" s="182">
        <f t="shared" si="2"/>
        <v>0</v>
      </c>
      <c r="O22" s="145">
        <f t="shared" si="3"/>
        <v>0</v>
      </c>
      <c r="P22" s="144">
        <f t="shared" si="4"/>
        <v>0</v>
      </c>
      <c r="Q22" s="145">
        <f t="shared" si="5"/>
        <v>0</v>
      </c>
      <c r="R22" s="144">
        <f t="shared" si="6"/>
        <v>0</v>
      </c>
      <c r="S22" s="173">
        <v>1</v>
      </c>
      <c r="T22" s="173"/>
    </row>
    <row r="23" spans="1:20" ht="47.25" x14ac:dyDescent="0.25">
      <c r="A23" s="136">
        <v>17</v>
      </c>
      <c r="B23" s="158" t="s">
        <v>659</v>
      </c>
      <c r="C23" s="158" t="s">
        <v>656</v>
      </c>
      <c r="D23" s="270">
        <v>26.93</v>
      </c>
      <c r="E23" s="270">
        <v>26.93</v>
      </c>
      <c r="F23" s="141">
        <v>26.93</v>
      </c>
      <c r="G23" s="139">
        <v>105</v>
      </c>
      <c r="H23" s="139">
        <v>108</v>
      </c>
      <c r="I23" s="139">
        <v>169</v>
      </c>
      <c r="J23" s="271">
        <v>3.8989974006683994</v>
      </c>
      <c r="K23" s="271">
        <v>4.0103973264017823</v>
      </c>
      <c r="L23" s="271">
        <v>6.2755291496472339</v>
      </c>
      <c r="M23" s="143">
        <v>5</v>
      </c>
      <c r="N23" s="182">
        <f t="shared" si="2"/>
        <v>8</v>
      </c>
      <c r="O23" s="145">
        <f t="shared" si="3"/>
        <v>8.4499999999999993</v>
      </c>
      <c r="P23" s="144">
        <f t="shared" si="4"/>
        <v>6</v>
      </c>
      <c r="Q23" s="145">
        <f t="shared" si="5"/>
        <v>6</v>
      </c>
      <c r="R23" s="144">
        <f t="shared" si="6"/>
        <v>75</v>
      </c>
      <c r="S23" s="173">
        <v>8</v>
      </c>
      <c r="T23" s="173">
        <v>5</v>
      </c>
    </row>
    <row r="24" spans="1:20" ht="31.5" x14ac:dyDescent="0.25">
      <c r="A24" s="136">
        <v>18</v>
      </c>
      <c r="B24" s="158" t="s">
        <v>660</v>
      </c>
      <c r="C24" s="158" t="s">
        <v>836</v>
      </c>
      <c r="D24" s="270">
        <v>58.7</v>
      </c>
      <c r="E24" s="270">
        <v>58.7</v>
      </c>
      <c r="F24" s="141">
        <v>58.7</v>
      </c>
      <c r="G24" s="139">
        <v>250</v>
      </c>
      <c r="H24" s="139">
        <v>270</v>
      </c>
      <c r="I24" s="139">
        <v>318</v>
      </c>
      <c r="J24" s="271">
        <v>4.2589437819420786</v>
      </c>
      <c r="K24" s="271">
        <v>4.5996592844974442</v>
      </c>
      <c r="L24" s="271">
        <v>5.417376490630323</v>
      </c>
      <c r="M24" s="143">
        <v>4</v>
      </c>
      <c r="N24" s="182">
        <f t="shared" si="2"/>
        <v>12</v>
      </c>
      <c r="O24" s="145">
        <f t="shared" si="3"/>
        <v>12.72</v>
      </c>
      <c r="P24" s="144">
        <f t="shared" si="4"/>
        <v>9</v>
      </c>
      <c r="Q24" s="145">
        <f t="shared" si="5"/>
        <v>9</v>
      </c>
      <c r="R24" s="144">
        <f t="shared" si="6"/>
        <v>75</v>
      </c>
      <c r="S24" s="173">
        <v>12</v>
      </c>
      <c r="T24" s="173">
        <v>13</v>
      </c>
    </row>
    <row r="25" spans="1:20" ht="31.5" x14ac:dyDescent="0.25">
      <c r="A25" s="136">
        <v>19</v>
      </c>
      <c r="B25" s="158" t="s">
        <v>661</v>
      </c>
      <c r="C25" s="158" t="s">
        <v>656</v>
      </c>
      <c r="D25" s="270">
        <v>27.8</v>
      </c>
      <c r="E25" s="270">
        <v>27.8</v>
      </c>
      <c r="F25" s="141">
        <v>27.8</v>
      </c>
      <c r="G25" s="139">
        <v>82</v>
      </c>
      <c r="H25" s="139">
        <v>74</v>
      </c>
      <c r="I25" s="139">
        <v>109</v>
      </c>
      <c r="J25" s="271">
        <v>2.949640287769784</v>
      </c>
      <c r="K25" s="271">
        <v>2.6618705035971222</v>
      </c>
      <c r="L25" s="271">
        <v>3.920863309352518</v>
      </c>
      <c r="M25" s="143">
        <v>2.5</v>
      </c>
      <c r="N25" s="182">
        <f t="shared" si="2"/>
        <v>2</v>
      </c>
      <c r="O25" s="145">
        <f t="shared" si="3"/>
        <v>2.7250000000000001</v>
      </c>
      <c r="P25" s="144">
        <f t="shared" si="4"/>
        <v>1</v>
      </c>
      <c r="Q25" s="145">
        <f t="shared" si="5"/>
        <v>1.5</v>
      </c>
      <c r="R25" s="144">
        <f t="shared" si="6"/>
        <v>75</v>
      </c>
      <c r="S25" s="173">
        <v>2</v>
      </c>
      <c r="T25" s="173">
        <v>0</v>
      </c>
    </row>
    <row r="26" spans="1:20" ht="31.5" hidden="1" x14ac:dyDescent="0.25">
      <c r="A26" s="136">
        <v>20</v>
      </c>
      <c r="B26" s="158" t="s">
        <v>808</v>
      </c>
      <c r="C26" s="158" t="s">
        <v>656</v>
      </c>
      <c r="D26" s="140"/>
      <c r="E26" s="141"/>
      <c r="F26" s="141">
        <v>0</v>
      </c>
      <c r="G26" s="139"/>
      <c r="H26" s="139"/>
      <c r="I26" s="139">
        <v>0</v>
      </c>
      <c r="J26" s="142"/>
      <c r="K26" s="142"/>
      <c r="L26" s="142">
        <v>0</v>
      </c>
      <c r="M26" s="143">
        <f t="shared" si="1"/>
        <v>0</v>
      </c>
      <c r="N26" s="182">
        <f t="shared" si="2"/>
        <v>0</v>
      </c>
      <c r="O26" s="145">
        <f t="shared" si="3"/>
        <v>0</v>
      </c>
      <c r="P26" s="144">
        <f t="shared" si="4"/>
        <v>0</v>
      </c>
      <c r="Q26" s="145">
        <f t="shared" si="5"/>
        <v>0</v>
      </c>
      <c r="R26" s="144">
        <f t="shared" si="6"/>
        <v>0</v>
      </c>
      <c r="S26" s="173"/>
      <c r="T26" s="173"/>
    </row>
    <row r="27" spans="1:20" ht="31.5" x14ac:dyDescent="0.25">
      <c r="A27" s="136">
        <v>21</v>
      </c>
      <c r="B27" s="158" t="s">
        <v>662</v>
      </c>
      <c r="C27" s="158" t="s">
        <v>656</v>
      </c>
      <c r="D27" s="270">
        <v>68.53</v>
      </c>
      <c r="E27" s="270">
        <v>68.53</v>
      </c>
      <c r="F27" s="141">
        <v>68.53</v>
      </c>
      <c r="G27" s="139">
        <v>375</v>
      </c>
      <c r="H27" s="139">
        <v>320</v>
      </c>
      <c r="I27" s="139">
        <v>412</v>
      </c>
      <c r="J27" s="271">
        <v>5.4720560338537867</v>
      </c>
      <c r="K27" s="271">
        <v>4.6694878155552315</v>
      </c>
      <c r="L27" s="271">
        <v>6.0119655625273598</v>
      </c>
      <c r="M27" s="143">
        <v>4.3</v>
      </c>
      <c r="N27" s="182">
        <f t="shared" si="2"/>
        <v>17</v>
      </c>
      <c r="O27" s="145">
        <f t="shared" si="3"/>
        <v>17.715999999999998</v>
      </c>
      <c r="P27" s="144">
        <f t="shared" si="4"/>
        <v>12</v>
      </c>
      <c r="Q27" s="145">
        <f t="shared" si="5"/>
        <v>12.75</v>
      </c>
      <c r="R27" s="144">
        <f t="shared" si="6"/>
        <v>75</v>
      </c>
      <c r="S27" s="173">
        <v>17</v>
      </c>
      <c r="T27" s="173">
        <v>16</v>
      </c>
    </row>
    <row r="28" spans="1:20" hidden="1" x14ac:dyDescent="0.25">
      <c r="A28" s="136">
        <v>22</v>
      </c>
      <c r="B28" s="158" t="s">
        <v>2</v>
      </c>
      <c r="C28" s="158" t="s">
        <v>656</v>
      </c>
      <c r="D28" s="140"/>
      <c r="E28" s="141"/>
      <c r="F28" s="141">
        <v>0</v>
      </c>
      <c r="G28" s="139"/>
      <c r="H28" s="139"/>
      <c r="I28" s="139">
        <v>0</v>
      </c>
      <c r="J28" s="142"/>
      <c r="K28" s="142"/>
      <c r="L28" s="142">
        <v>0</v>
      </c>
      <c r="M28" s="143">
        <f t="shared" si="1"/>
        <v>0</v>
      </c>
      <c r="N28" s="182">
        <f t="shared" si="2"/>
        <v>0</v>
      </c>
      <c r="O28" s="145">
        <f t="shared" si="3"/>
        <v>0</v>
      </c>
      <c r="P28" s="144">
        <f t="shared" si="4"/>
        <v>0</v>
      </c>
      <c r="Q28" s="145">
        <f t="shared" si="5"/>
        <v>0</v>
      </c>
      <c r="R28" s="144">
        <f t="shared" si="6"/>
        <v>0</v>
      </c>
      <c r="S28" s="173"/>
      <c r="T28" s="173"/>
    </row>
    <row r="29" spans="1:20" ht="31.5" hidden="1" x14ac:dyDescent="0.25">
      <c r="A29" s="136">
        <v>23</v>
      </c>
      <c r="B29" s="158" t="s">
        <v>118</v>
      </c>
      <c r="C29" s="158" t="s">
        <v>656</v>
      </c>
      <c r="D29" s="140"/>
      <c r="E29" s="141"/>
      <c r="F29" s="141">
        <v>29.44</v>
      </c>
      <c r="G29" s="139"/>
      <c r="H29" s="139"/>
      <c r="I29" s="139">
        <v>28</v>
      </c>
      <c r="J29" s="142"/>
      <c r="K29" s="142"/>
      <c r="L29" s="142">
        <v>0.95108695652173914</v>
      </c>
      <c r="M29" s="143">
        <f t="shared" si="1"/>
        <v>0</v>
      </c>
      <c r="N29" s="182">
        <f t="shared" si="2"/>
        <v>0</v>
      </c>
      <c r="O29" s="145">
        <f t="shared" si="3"/>
        <v>0</v>
      </c>
      <c r="P29" s="144">
        <f t="shared" si="4"/>
        <v>0</v>
      </c>
      <c r="Q29" s="145">
        <f t="shared" si="5"/>
        <v>0</v>
      </c>
      <c r="R29" s="144">
        <f t="shared" si="6"/>
        <v>0</v>
      </c>
      <c r="S29" s="173"/>
      <c r="T29" s="173"/>
    </row>
    <row r="30" spans="1:20" ht="31.5" hidden="1" x14ac:dyDescent="0.25">
      <c r="A30" s="136">
        <v>24</v>
      </c>
      <c r="B30" s="158" t="s">
        <v>115</v>
      </c>
      <c r="C30" s="158" t="s">
        <v>656</v>
      </c>
      <c r="D30" s="140"/>
      <c r="E30" s="141"/>
      <c r="F30" s="141">
        <v>0</v>
      </c>
      <c r="G30" s="139"/>
      <c r="H30" s="139"/>
      <c r="I30" s="139">
        <v>0</v>
      </c>
      <c r="J30" s="142"/>
      <c r="K30" s="142"/>
      <c r="L30" s="142">
        <v>0</v>
      </c>
      <c r="M30" s="143">
        <f t="shared" si="1"/>
        <v>0</v>
      </c>
      <c r="N30" s="182">
        <f t="shared" si="2"/>
        <v>0</v>
      </c>
      <c r="O30" s="145">
        <f t="shared" si="3"/>
        <v>0</v>
      </c>
      <c r="P30" s="144">
        <f t="shared" si="4"/>
        <v>0</v>
      </c>
      <c r="Q30" s="145">
        <f t="shared" si="5"/>
        <v>0</v>
      </c>
      <c r="R30" s="144">
        <f t="shared" si="6"/>
        <v>0</v>
      </c>
      <c r="S30" s="173"/>
      <c r="T30" s="173"/>
    </row>
    <row r="31" spans="1:20" ht="31.5" x14ac:dyDescent="0.25">
      <c r="A31" s="136">
        <v>25</v>
      </c>
      <c r="B31" s="158" t="s">
        <v>117</v>
      </c>
      <c r="C31" s="158" t="s">
        <v>656</v>
      </c>
      <c r="D31" s="270">
        <v>13.57</v>
      </c>
      <c r="E31" s="270">
        <v>13.57</v>
      </c>
      <c r="F31" s="141">
        <v>13.57</v>
      </c>
      <c r="G31" s="139">
        <v>53</v>
      </c>
      <c r="H31" s="139">
        <v>45</v>
      </c>
      <c r="I31" s="139">
        <v>81</v>
      </c>
      <c r="J31" s="271">
        <v>3.9056742815033161</v>
      </c>
      <c r="K31" s="271">
        <v>3.316138540899042</v>
      </c>
      <c r="L31" s="271">
        <v>5.9690493736182759</v>
      </c>
      <c r="M31" s="143">
        <v>5</v>
      </c>
      <c r="N31" s="182">
        <f t="shared" si="2"/>
        <v>4</v>
      </c>
      <c r="O31" s="145">
        <f t="shared" si="3"/>
        <v>4.05</v>
      </c>
      <c r="P31" s="144">
        <f t="shared" si="4"/>
        <v>3</v>
      </c>
      <c r="Q31" s="145">
        <f t="shared" si="5"/>
        <v>3</v>
      </c>
      <c r="R31" s="144">
        <f t="shared" si="6"/>
        <v>75</v>
      </c>
      <c r="S31" s="173">
        <v>4</v>
      </c>
      <c r="T31" s="173">
        <v>2</v>
      </c>
    </row>
    <row r="32" spans="1:20" ht="31.5" x14ac:dyDescent="0.25">
      <c r="A32" s="136">
        <v>26</v>
      </c>
      <c r="B32" s="158" t="s">
        <v>199</v>
      </c>
      <c r="C32" s="158" t="s">
        <v>656</v>
      </c>
      <c r="D32" s="270">
        <v>13.8</v>
      </c>
      <c r="E32" s="270">
        <v>13.8</v>
      </c>
      <c r="F32" s="141">
        <v>13.8</v>
      </c>
      <c r="G32" s="139">
        <v>69</v>
      </c>
      <c r="H32" s="139">
        <v>55</v>
      </c>
      <c r="I32" s="139">
        <v>51</v>
      </c>
      <c r="J32" s="271">
        <v>5</v>
      </c>
      <c r="K32" s="271">
        <v>3.9855072463768115</v>
      </c>
      <c r="L32" s="271">
        <v>3.6956521739130435</v>
      </c>
      <c r="M32" s="143">
        <v>5</v>
      </c>
      <c r="N32" s="182">
        <f t="shared" si="2"/>
        <v>2</v>
      </c>
      <c r="O32" s="145">
        <f t="shared" si="3"/>
        <v>2.5499999999999998</v>
      </c>
      <c r="P32" s="144">
        <f t="shared" si="4"/>
        <v>1</v>
      </c>
      <c r="Q32" s="145">
        <f t="shared" si="5"/>
        <v>1.5</v>
      </c>
      <c r="R32" s="144">
        <f t="shared" si="6"/>
        <v>75</v>
      </c>
      <c r="S32" s="173">
        <v>2</v>
      </c>
      <c r="T32" s="173">
        <v>2</v>
      </c>
    </row>
    <row r="33" spans="1:20" ht="31.5" x14ac:dyDescent="0.25">
      <c r="A33" s="136">
        <v>27</v>
      </c>
      <c r="B33" s="158" t="s">
        <v>663</v>
      </c>
      <c r="C33" s="158" t="s">
        <v>656</v>
      </c>
      <c r="D33" s="270"/>
      <c r="E33" s="270">
        <v>12.07</v>
      </c>
      <c r="F33" s="141">
        <v>12.07</v>
      </c>
      <c r="G33" s="139"/>
      <c r="H33" s="139">
        <v>21</v>
      </c>
      <c r="I33" s="139">
        <v>40</v>
      </c>
      <c r="J33" s="271"/>
      <c r="K33" s="271">
        <v>1.7398508699254349</v>
      </c>
      <c r="L33" s="271">
        <v>3.3140016570008286</v>
      </c>
      <c r="M33" s="143">
        <v>5</v>
      </c>
      <c r="N33" s="182">
        <f t="shared" si="2"/>
        <v>2</v>
      </c>
      <c r="O33" s="145">
        <f t="shared" si="3"/>
        <v>2</v>
      </c>
      <c r="P33" s="144">
        <f t="shared" si="4"/>
        <v>1</v>
      </c>
      <c r="Q33" s="145">
        <f t="shared" si="5"/>
        <v>1.5</v>
      </c>
      <c r="R33" s="144">
        <f t="shared" si="6"/>
        <v>75</v>
      </c>
      <c r="S33" s="173">
        <v>1</v>
      </c>
      <c r="T33" s="173">
        <v>0</v>
      </c>
    </row>
    <row r="34" spans="1:20" ht="31.5" hidden="1" x14ac:dyDescent="0.25">
      <c r="A34" s="136">
        <v>28</v>
      </c>
      <c r="B34" s="158" t="s">
        <v>116</v>
      </c>
      <c r="C34" s="158" t="s">
        <v>656</v>
      </c>
      <c r="D34" s="140"/>
      <c r="E34" s="141"/>
      <c r="F34" s="141">
        <v>0</v>
      </c>
      <c r="G34" s="139"/>
      <c r="H34" s="139"/>
      <c r="I34" s="139">
        <v>0</v>
      </c>
      <c r="J34" s="142"/>
      <c r="K34" s="142"/>
      <c r="L34" s="142">
        <v>0</v>
      </c>
      <c r="M34" s="143">
        <f t="shared" si="1"/>
        <v>0</v>
      </c>
      <c r="N34" s="182">
        <f t="shared" si="2"/>
        <v>0</v>
      </c>
      <c r="O34" s="145">
        <f t="shared" si="3"/>
        <v>0</v>
      </c>
      <c r="P34" s="144">
        <f t="shared" si="4"/>
        <v>0</v>
      </c>
      <c r="Q34" s="145">
        <f t="shared" si="5"/>
        <v>0</v>
      </c>
      <c r="R34" s="144">
        <f t="shared" si="6"/>
        <v>0</v>
      </c>
      <c r="S34" s="173"/>
      <c r="T34" s="173"/>
    </row>
    <row r="35" spans="1:20" ht="31.5" x14ac:dyDescent="0.25">
      <c r="A35" s="136">
        <v>29</v>
      </c>
      <c r="B35" s="158" t="s">
        <v>126</v>
      </c>
      <c r="C35" s="158" t="s">
        <v>656</v>
      </c>
      <c r="D35" s="270">
        <v>15.14</v>
      </c>
      <c r="E35" s="270">
        <v>15.14</v>
      </c>
      <c r="F35" s="141">
        <v>15.14</v>
      </c>
      <c r="G35" s="139">
        <v>0</v>
      </c>
      <c r="H35" s="139">
        <v>31</v>
      </c>
      <c r="I35" s="139">
        <v>60</v>
      </c>
      <c r="J35" s="271">
        <v>0</v>
      </c>
      <c r="K35" s="271">
        <v>2.0475561426684279</v>
      </c>
      <c r="L35" s="271">
        <v>3.9630118890356671</v>
      </c>
      <c r="M35" s="143">
        <v>5</v>
      </c>
      <c r="N35" s="182">
        <f t="shared" si="2"/>
        <v>3</v>
      </c>
      <c r="O35" s="145">
        <f t="shared" si="3"/>
        <v>3</v>
      </c>
      <c r="P35" s="144">
        <f t="shared" si="4"/>
        <v>2</v>
      </c>
      <c r="Q35" s="145">
        <f t="shared" si="5"/>
        <v>2.25</v>
      </c>
      <c r="R35" s="144">
        <f t="shared" si="6"/>
        <v>75</v>
      </c>
      <c r="S35" s="173">
        <v>3</v>
      </c>
      <c r="T35" s="173">
        <v>0</v>
      </c>
    </row>
    <row r="36" spans="1:20" ht="31.5" x14ac:dyDescent="0.25">
      <c r="A36" s="136">
        <v>30</v>
      </c>
      <c r="B36" s="158" t="s">
        <v>88</v>
      </c>
      <c r="C36" s="158" t="s">
        <v>656</v>
      </c>
      <c r="D36" s="270">
        <v>66.8</v>
      </c>
      <c r="E36" s="270">
        <v>66.8</v>
      </c>
      <c r="F36" s="141">
        <v>66.8</v>
      </c>
      <c r="G36" s="139">
        <v>465</v>
      </c>
      <c r="H36" s="139">
        <v>401</v>
      </c>
      <c r="I36" s="139">
        <v>607</v>
      </c>
      <c r="J36" s="271">
        <v>6.9610778443113777</v>
      </c>
      <c r="K36" s="271">
        <v>6.0029940119760479</v>
      </c>
      <c r="L36" s="271">
        <v>9.0868263473053901</v>
      </c>
      <c r="M36" s="143">
        <v>4.2</v>
      </c>
      <c r="N36" s="182">
        <f t="shared" si="2"/>
        <v>25</v>
      </c>
      <c r="O36" s="145">
        <f t="shared" si="3"/>
        <v>25.494</v>
      </c>
      <c r="P36" s="144">
        <f t="shared" si="4"/>
        <v>18</v>
      </c>
      <c r="Q36" s="145">
        <f t="shared" si="5"/>
        <v>18.75</v>
      </c>
      <c r="R36" s="144">
        <f t="shared" si="6"/>
        <v>75</v>
      </c>
      <c r="S36" s="173">
        <v>25</v>
      </c>
      <c r="T36" s="173">
        <v>20</v>
      </c>
    </row>
    <row r="37" spans="1:20" ht="31.5" x14ac:dyDescent="0.25">
      <c r="A37" s="136">
        <v>31</v>
      </c>
      <c r="B37" s="158" t="s">
        <v>664</v>
      </c>
      <c r="C37" s="158" t="s">
        <v>656</v>
      </c>
      <c r="D37" s="270"/>
      <c r="E37" s="270">
        <v>15.05</v>
      </c>
      <c r="F37" s="141">
        <v>15.05</v>
      </c>
      <c r="G37" s="139"/>
      <c r="H37" s="139">
        <v>49.8155</v>
      </c>
      <c r="I37" s="139">
        <v>40</v>
      </c>
      <c r="J37" s="271"/>
      <c r="K37" s="271">
        <v>3.31</v>
      </c>
      <c r="L37" s="271">
        <v>2.6578073089700998</v>
      </c>
      <c r="M37" s="143">
        <v>5</v>
      </c>
      <c r="N37" s="182">
        <f t="shared" si="2"/>
        <v>2</v>
      </c>
      <c r="O37" s="145">
        <f t="shared" si="3"/>
        <v>2</v>
      </c>
      <c r="P37" s="144">
        <f t="shared" si="4"/>
        <v>1</v>
      </c>
      <c r="Q37" s="145">
        <f t="shared" si="5"/>
        <v>1.5</v>
      </c>
      <c r="R37" s="144">
        <f t="shared" si="6"/>
        <v>75</v>
      </c>
      <c r="S37" s="173">
        <v>2</v>
      </c>
      <c r="T37" s="173">
        <v>0</v>
      </c>
    </row>
    <row r="38" spans="1:20" ht="31.5" x14ac:dyDescent="0.25">
      <c r="A38" s="136">
        <v>32</v>
      </c>
      <c r="B38" s="158" t="s">
        <v>133</v>
      </c>
      <c r="C38" s="158" t="s">
        <v>656</v>
      </c>
      <c r="D38" s="270">
        <v>32.6</v>
      </c>
      <c r="E38" s="270">
        <v>32.6</v>
      </c>
      <c r="F38" s="141">
        <v>32.6</v>
      </c>
      <c r="G38" s="139">
        <v>0</v>
      </c>
      <c r="H38" s="139">
        <v>28</v>
      </c>
      <c r="I38" s="139">
        <v>41</v>
      </c>
      <c r="J38" s="271">
        <v>0</v>
      </c>
      <c r="K38" s="271">
        <v>0.85889570552147232</v>
      </c>
      <c r="L38" s="271">
        <v>1.2576687116564416</v>
      </c>
      <c r="M38" s="143">
        <v>5</v>
      </c>
      <c r="N38" s="182">
        <f t="shared" si="2"/>
        <v>2</v>
      </c>
      <c r="O38" s="145">
        <f t="shared" si="3"/>
        <v>2.0499999999999998</v>
      </c>
      <c r="P38" s="144">
        <f t="shared" si="4"/>
        <v>1</v>
      </c>
      <c r="Q38" s="145">
        <f t="shared" si="5"/>
        <v>1.5</v>
      </c>
      <c r="R38" s="144">
        <f t="shared" si="6"/>
        <v>75</v>
      </c>
      <c r="S38" s="173">
        <v>1</v>
      </c>
      <c r="T38" s="173">
        <v>0</v>
      </c>
    </row>
    <row r="39" spans="1:20" ht="47.25" hidden="1" x14ac:dyDescent="0.25">
      <c r="A39" s="136">
        <v>33</v>
      </c>
      <c r="B39" s="158" t="s">
        <v>86</v>
      </c>
      <c r="C39" s="158" t="s">
        <v>656</v>
      </c>
      <c r="D39" s="140"/>
      <c r="E39" s="141"/>
      <c r="F39" s="141">
        <v>8.6</v>
      </c>
      <c r="G39" s="139"/>
      <c r="H39" s="139"/>
      <c r="I39" s="139">
        <v>11</v>
      </c>
      <c r="J39" s="142"/>
      <c r="K39" s="142"/>
      <c r="L39" s="142">
        <v>1.2790697674418605</v>
      </c>
      <c r="M39" s="143">
        <f t="shared" si="1"/>
        <v>0</v>
      </c>
      <c r="N39" s="182">
        <f t="shared" si="2"/>
        <v>0</v>
      </c>
      <c r="O39" s="145">
        <f t="shared" si="3"/>
        <v>0</v>
      </c>
      <c r="P39" s="144">
        <f t="shared" si="4"/>
        <v>0</v>
      </c>
      <c r="Q39" s="145">
        <f t="shared" si="5"/>
        <v>0</v>
      </c>
      <c r="R39" s="144">
        <f t="shared" si="6"/>
        <v>0</v>
      </c>
      <c r="S39" s="173"/>
      <c r="T39" s="173"/>
    </row>
    <row r="40" spans="1:20" hidden="1" x14ac:dyDescent="0.25">
      <c r="A40" s="136">
        <v>34</v>
      </c>
      <c r="B40" s="158" t="s">
        <v>444</v>
      </c>
      <c r="C40" s="158" t="s">
        <v>656</v>
      </c>
      <c r="D40" s="140"/>
      <c r="E40" s="141"/>
      <c r="F40" s="141">
        <v>873.56</v>
      </c>
      <c r="G40" s="139"/>
      <c r="H40" s="139"/>
      <c r="I40" s="139"/>
      <c r="J40" s="142"/>
      <c r="K40" s="142"/>
      <c r="L40" s="142"/>
      <c r="M40" s="143">
        <f t="shared" si="1"/>
        <v>0</v>
      </c>
      <c r="N40" s="182">
        <f t="shared" si="2"/>
        <v>0</v>
      </c>
      <c r="O40" s="145">
        <f t="shared" si="3"/>
        <v>0</v>
      </c>
      <c r="P40" s="144">
        <f t="shared" si="4"/>
        <v>0</v>
      </c>
      <c r="Q40" s="145">
        <f t="shared" si="5"/>
        <v>0</v>
      </c>
      <c r="R40" s="144">
        <f t="shared" si="6"/>
        <v>0</v>
      </c>
      <c r="S40" s="173"/>
      <c r="T40" s="173"/>
    </row>
    <row r="41" spans="1:20" ht="31.5" x14ac:dyDescent="0.25">
      <c r="A41" s="136">
        <v>35</v>
      </c>
      <c r="B41" s="158" t="s">
        <v>134</v>
      </c>
      <c r="C41" s="158" t="s">
        <v>809</v>
      </c>
      <c r="D41" s="270">
        <v>25.64</v>
      </c>
      <c r="E41" s="270">
        <v>25.64</v>
      </c>
      <c r="F41" s="141">
        <v>25.64</v>
      </c>
      <c r="G41" s="139">
        <v>57</v>
      </c>
      <c r="H41" s="139">
        <v>58</v>
      </c>
      <c r="I41" s="139">
        <v>53</v>
      </c>
      <c r="J41" s="271">
        <v>2.2230889235569422</v>
      </c>
      <c r="K41" s="271">
        <v>2.2620904836193447</v>
      </c>
      <c r="L41" s="271">
        <v>2.0670826833073321</v>
      </c>
      <c r="M41" s="143">
        <v>5</v>
      </c>
      <c r="N41" s="182">
        <f t="shared" si="2"/>
        <v>2</v>
      </c>
      <c r="O41" s="145">
        <f t="shared" si="3"/>
        <v>2.65</v>
      </c>
      <c r="P41" s="144">
        <f t="shared" si="4"/>
        <v>1</v>
      </c>
      <c r="Q41" s="145">
        <f t="shared" si="5"/>
        <v>1.5</v>
      </c>
      <c r="R41" s="144">
        <f t="shared" si="6"/>
        <v>75</v>
      </c>
      <c r="S41" s="173">
        <v>2</v>
      </c>
      <c r="T41" s="173">
        <v>2</v>
      </c>
    </row>
    <row r="42" spans="1:20" ht="31.5" hidden="1" x14ac:dyDescent="0.25">
      <c r="A42" s="136">
        <v>36</v>
      </c>
      <c r="B42" s="158" t="s">
        <v>48</v>
      </c>
      <c r="C42" s="158" t="s">
        <v>809</v>
      </c>
      <c r="D42" s="140"/>
      <c r="E42" s="141"/>
      <c r="F42" s="141">
        <v>0</v>
      </c>
      <c r="G42" s="139"/>
      <c r="H42" s="139"/>
      <c r="I42" s="139">
        <v>0</v>
      </c>
      <c r="J42" s="142"/>
      <c r="K42" s="142"/>
      <c r="L42" s="142">
        <v>0</v>
      </c>
      <c r="M42" s="143">
        <f t="shared" si="1"/>
        <v>0</v>
      </c>
      <c r="N42" s="182">
        <f t="shared" si="2"/>
        <v>0</v>
      </c>
      <c r="O42" s="145">
        <f t="shared" si="3"/>
        <v>0</v>
      </c>
      <c r="P42" s="144">
        <f t="shared" si="4"/>
        <v>0</v>
      </c>
      <c r="Q42" s="145">
        <f t="shared" si="5"/>
        <v>0</v>
      </c>
      <c r="R42" s="144">
        <f t="shared" si="6"/>
        <v>0</v>
      </c>
      <c r="S42" s="173"/>
      <c r="T42" s="173"/>
    </row>
    <row r="43" spans="1:20" ht="47.25" hidden="1" x14ac:dyDescent="0.25">
      <c r="A43" s="136">
        <v>37</v>
      </c>
      <c r="B43" s="158" t="s">
        <v>288</v>
      </c>
      <c r="C43" s="158" t="s">
        <v>809</v>
      </c>
      <c r="D43" s="140"/>
      <c r="E43" s="141"/>
      <c r="F43" s="141">
        <v>0</v>
      </c>
      <c r="G43" s="139"/>
      <c r="H43" s="139"/>
      <c r="I43" s="139">
        <v>0</v>
      </c>
      <c r="J43" s="142"/>
      <c r="K43" s="142"/>
      <c r="L43" s="142">
        <v>0</v>
      </c>
      <c r="M43" s="143">
        <f t="shared" si="1"/>
        <v>0</v>
      </c>
      <c r="N43" s="182">
        <f t="shared" si="2"/>
        <v>0</v>
      </c>
      <c r="O43" s="145">
        <f t="shared" si="3"/>
        <v>0</v>
      </c>
      <c r="P43" s="144">
        <f t="shared" si="4"/>
        <v>0</v>
      </c>
      <c r="Q43" s="145">
        <f t="shared" si="5"/>
        <v>0</v>
      </c>
      <c r="R43" s="144">
        <f t="shared" si="6"/>
        <v>0</v>
      </c>
      <c r="S43" s="173"/>
      <c r="T43" s="173"/>
    </row>
    <row r="44" spans="1:20" hidden="1" x14ac:dyDescent="0.25">
      <c r="A44" s="136">
        <v>38</v>
      </c>
      <c r="B44" s="158" t="s">
        <v>2</v>
      </c>
      <c r="C44" s="158" t="s">
        <v>809</v>
      </c>
      <c r="D44" s="140"/>
      <c r="E44" s="141"/>
      <c r="F44" s="141">
        <v>0</v>
      </c>
      <c r="G44" s="139"/>
      <c r="H44" s="139"/>
      <c r="I44" s="139">
        <v>0</v>
      </c>
      <c r="J44" s="142"/>
      <c r="K44" s="142"/>
      <c r="L44" s="142">
        <v>0</v>
      </c>
      <c r="M44" s="143">
        <f t="shared" si="1"/>
        <v>0</v>
      </c>
      <c r="N44" s="182">
        <f t="shared" si="2"/>
        <v>0</v>
      </c>
      <c r="O44" s="145">
        <f t="shared" si="3"/>
        <v>0</v>
      </c>
      <c r="P44" s="144">
        <f t="shared" si="4"/>
        <v>0</v>
      </c>
      <c r="Q44" s="145">
        <f t="shared" si="5"/>
        <v>0</v>
      </c>
      <c r="R44" s="144">
        <f t="shared" si="6"/>
        <v>0</v>
      </c>
      <c r="S44" s="173"/>
      <c r="T44" s="173"/>
    </row>
    <row r="45" spans="1:20" ht="31.5" x14ac:dyDescent="0.25">
      <c r="A45" s="136">
        <v>39</v>
      </c>
      <c r="B45" s="158" t="s">
        <v>89</v>
      </c>
      <c r="C45" s="158" t="s">
        <v>839</v>
      </c>
      <c r="D45" s="270">
        <v>39.6</v>
      </c>
      <c r="E45" s="270">
        <v>39.6</v>
      </c>
      <c r="F45" s="141">
        <v>39.6</v>
      </c>
      <c r="G45" s="139">
        <v>298</v>
      </c>
      <c r="H45" s="139">
        <v>258</v>
      </c>
      <c r="I45" s="139">
        <v>337</v>
      </c>
      <c r="J45" s="271">
        <v>7.5252525252525251</v>
      </c>
      <c r="K45" s="271">
        <v>6.5151515151515147</v>
      </c>
      <c r="L45" s="271">
        <v>8.5101010101010104</v>
      </c>
      <c r="M45" s="143">
        <v>4.5</v>
      </c>
      <c r="N45" s="182">
        <f t="shared" si="2"/>
        <v>15</v>
      </c>
      <c r="O45" s="145">
        <f t="shared" si="3"/>
        <v>15.164999999999999</v>
      </c>
      <c r="P45" s="144">
        <f t="shared" si="4"/>
        <v>11</v>
      </c>
      <c r="Q45" s="145">
        <f t="shared" si="5"/>
        <v>11.25</v>
      </c>
      <c r="R45" s="144">
        <f t="shared" si="6"/>
        <v>75</v>
      </c>
      <c r="S45" s="173">
        <v>15</v>
      </c>
      <c r="T45" s="173">
        <v>12</v>
      </c>
    </row>
    <row r="46" spans="1:20" ht="47.25" x14ac:dyDescent="0.25">
      <c r="A46" s="136">
        <v>40</v>
      </c>
      <c r="B46" s="158" t="s">
        <v>86</v>
      </c>
      <c r="C46" s="158" t="s">
        <v>809</v>
      </c>
      <c r="D46" s="270">
        <v>43.33</v>
      </c>
      <c r="E46" s="270">
        <v>43.33</v>
      </c>
      <c r="F46" s="141">
        <v>43.33</v>
      </c>
      <c r="G46" s="139">
        <v>106</v>
      </c>
      <c r="H46" s="139">
        <v>71</v>
      </c>
      <c r="I46" s="139">
        <v>97</v>
      </c>
      <c r="J46" s="271">
        <v>2.4463420263097162</v>
      </c>
      <c r="K46" s="271">
        <v>1.6385875836602817</v>
      </c>
      <c r="L46" s="271">
        <v>2.2386337410570043</v>
      </c>
      <c r="M46" s="143">
        <v>5</v>
      </c>
      <c r="N46" s="182">
        <f t="shared" si="2"/>
        <v>4</v>
      </c>
      <c r="O46" s="145">
        <f t="shared" si="3"/>
        <v>4.8499999999999996</v>
      </c>
      <c r="P46" s="144">
        <f t="shared" si="4"/>
        <v>3</v>
      </c>
      <c r="Q46" s="145">
        <f t="shared" si="5"/>
        <v>3</v>
      </c>
      <c r="R46" s="144">
        <f t="shared" si="6"/>
        <v>75</v>
      </c>
      <c r="S46" s="173">
        <v>4</v>
      </c>
      <c r="T46" s="173">
        <v>3</v>
      </c>
    </row>
    <row r="47" spans="1:20" hidden="1" x14ac:dyDescent="0.25">
      <c r="A47" s="136">
        <v>41</v>
      </c>
      <c r="B47" s="158" t="s">
        <v>444</v>
      </c>
      <c r="C47" s="158" t="s">
        <v>809</v>
      </c>
      <c r="D47" s="140"/>
      <c r="E47" s="141"/>
      <c r="F47" s="141">
        <v>225.42</v>
      </c>
      <c r="G47" s="139"/>
      <c r="H47" s="139"/>
      <c r="I47" s="139"/>
      <c r="J47" s="142"/>
      <c r="K47" s="142"/>
      <c r="L47" s="142"/>
      <c r="M47" s="143">
        <f t="shared" si="1"/>
        <v>0</v>
      </c>
      <c r="N47" s="182">
        <f t="shared" si="2"/>
        <v>0</v>
      </c>
      <c r="O47" s="145">
        <f t="shared" si="3"/>
        <v>0</v>
      </c>
      <c r="P47" s="144">
        <f t="shared" si="4"/>
        <v>0</v>
      </c>
      <c r="Q47" s="145">
        <f t="shared" si="5"/>
        <v>0</v>
      </c>
      <c r="R47" s="144">
        <f t="shared" si="6"/>
        <v>0</v>
      </c>
      <c r="S47" s="173"/>
      <c r="T47" s="173"/>
    </row>
    <row r="48" spans="1:20" ht="31.5" hidden="1" x14ac:dyDescent="0.25">
      <c r="A48" s="136">
        <v>42</v>
      </c>
      <c r="B48" s="158" t="s">
        <v>666</v>
      </c>
      <c r="C48" s="158" t="s">
        <v>810</v>
      </c>
      <c r="D48" s="140"/>
      <c r="E48" s="141"/>
      <c r="F48" s="141">
        <v>0</v>
      </c>
      <c r="G48" s="139"/>
      <c r="H48" s="139"/>
      <c r="I48" s="139">
        <v>0</v>
      </c>
      <c r="J48" s="142"/>
      <c r="K48" s="142"/>
      <c r="L48" s="142">
        <v>0</v>
      </c>
      <c r="M48" s="143">
        <f t="shared" si="1"/>
        <v>0</v>
      </c>
      <c r="N48" s="182">
        <f t="shared" si="2"/>
        <v>0</v>
      </c>
      <c r="O48" s="145">
        <f t="shared" si="3"/>
        <v>0</v>
      </c>
      <c r="P48" s="144">
        <f t="shared" si="4"/>
        <v>0</v>
      </c>
      <c r="Q48" s="145">
        <f t="shared" si="5"/>
        <v>0</v>
      </c>
      <c r="R48" s="144">
        <f t="shared" si="6"/>
        <v>0</v>
      </c>
      <c r="S48" s="173"/>
      <c r="T48" s="173"/>
    </row>
    <row r="49" spans="1:20" ht="31.5" hidden="1" x14ac:dyDescent="0.25">
      <c r="A49" s="136">
        <v>43</v>
      </c>
      <c r="B49" s="158" t="s">
        <v>667</v>
      </c>
      <c r="C49" s="158" t="s">
        <v>810</v>
      </c>
      <c r="D49" s="140"/>
      <c r="E49" s="141"/>
      <c r="F49" s="141">
        <v>0</v>
      </c>
      <c r="G49" s="139"/>
      <c r="H49" s="139"/>
      <c r="I49" s="139">
        <v>0</v>
      </c>
      <c r="J49" s="142"/>
      <c r="K49" s="142"/>
      <c r="L49" s="142">
        <v>0</v>
      </c>
      <c r="M49" s="143">
        <f t="shared" si="1"/>
        <v>0</v>
      </c>
      <c r="N49" s="182">
        <f t="shared" si="2"/>
        <v>0</v>
      </c>
      <c r="O49" s="145">
        <f t="shared" si="3"/>
        <v>0</v>
      </c>
      <c r="P49" s="144">
        <f t="shared" si="4"/>
        <v>0</v>
      </c>
      <c r="Q49" s="145">
        <f t="shared" si="5"/>
        <v>0</v>
      </c>
      <c r="R49" s="144">
        <f t="shared" si="6"/>
        <v>0</v>
      </c>
      <c r="S49" s="173"/>
      <c r="T49" s="173"/>
    </row>
    <row r="50" spans="1:20" ht="31.5" hidden="1" x14ac:dyDescent="0.25">
      <c r="A50" s="136">
        <v>44</v>
      </c>
      <c r="B50" s="158" t="s">
        <v>50</v>
      </c>
      <c r="C50" s="158" t="s">
        <v>810</v>
      </c>
      <c r="D50" s="140"/>
      <c r="E50" s="141"/>
      <c r="F50" s="141">
        <v>0</v>
      </c>
      <c r="G50" s="139"/>
      <c r="H50" s="139"/>
      <c r="I50" s="139">
        <v>0</v>
      </c>
      <c r="J50" s="142"/>
      <c r="K50" s="142"/>
      <c r="L50" s="142">
        <v>0</v>
      </c>
      <c r="M50" s="143">
        <f t="shared" si="1"/>
        <v>0</v>
      </c>
      <c r="N50" s="182">
        <f t="shared" si="2"/>
        <v>0</v>
      </c>
      <c r="O50" s="145">
        <f t="shared" si="3"/>
        <v>0</v>
      </c>
      <c r="P50" s="144">
        <f t="shared" si="4"/>
        <v>0</v>
      </c>
      <c r="Q50" s="145">
        <f t="shared" si="5"/>
        <v>0</v>
      </c>
      <c r="R50" s="144">
        <f t="shared" si="6"/>
        <v>0</v>
      </c>
      <c r="S50" s="173"/>
      <c r="T50" s="173"/>
    </row>
    <row r="51" spans="1:20" ht="31.5" hidden="1" x14ac:dyDescent="0.25">
      <c r="A51" s="136">
        <v>45</v>
      </c>
      <c r="B51" s="158" t="s">
        <v>54</v>
      </c>
      <c r="C51" s="158" t="s">
        <v>810</v>
      </c>
      <c r="D51" s="140"/>
      <c r="E51" s="141"/>
      <c r="F51" s="141">
        <v>193.8</v>
      </c>
      <c r="G51" s="139"/>
      <c r="H51" s="139"/>
      <c r="I51" s="139">
        <v>0</v>
      </c>
      <c r="J51" s="142"/>
      <c r="K51" s="142"/>
      <c r="L51" s="142">
        <v>0</v>
      </c>
      <c r="M51" s="143">
        <f t="shared" si="1"/>
        <v>0</v>
      </c>
      <c r="N51" s="182">
        <f t="shared" si="2"/>
        <v>0</v>
      </c>
      <c r="O51" s="145">
        <f t="shared" si="3"/>
        <v>0</v>
      </c>
      <c r="P51" s="144">
        <f t="shared" si="4"/>
        <v>0</v>
      </c>
      <c r="Q51" s="145">
        <f t="shared" si="5"/>
        <v>0</v>
      </c>
      <c r="R51" s="144">
        <f t="shared" si="6"/>
        <v>0</v>
      </c>
      <c r="S51" s="173"/>
      <c r="T51" s="173"/>
    </row>
    <row r="52" spans="1:20" ht="31.5" hidden="1" x14ac:dyDescent="0.25">
      <c r="A52" s="136">
        <v>46</v>
      </c>
      <c r="B52" s="158" t="s">
        <v>811</v>
      </c>
      <c r="C52" s="158" t="s">
        <v>810</v>
      </c>
      <c r="D52" s="140"/>
      <c r="E52" s="141"/>
      <c r="F52" s="141">
        <v>0</v>
      </c>
      <c r="G52" s="139"/>
      <c r="H52" s="139"/>
      <c r="I52" s="139">
        <v>0</v>
      </c>
      <c r="J52" s="142"/>
      <c r="K52" s="142"/>
      <c r="L52" s="142">
        <v>0</v>
      </c>
      <c r="M52" s="143">
        <f t="shared" si="1"/>
        <v>0</v>
      </c>
      <c r="N52" s="182">
        <f t="shared" si="2"/>
        <v>0</v>
      </c>
      <c r="O52" s="145">
        <f t="shared" si="3"/>
        <v>0</v>
      </c>
      <c r="P52" s="144">
        <f t="shared" si="4"/>
        <v>0</v>
      </c>
      <c r="Q52" s="145">
        <f t="shared" si="5"/>
        <v>0</v>
      </c>
      <c r="R52" s="144">
        <f t="shared" si="6"/>
        <v>0</v>
      </c>
      <c r="S52" s="173"/>
      <c r="T52" s="173"/>
    </row>
    <row r="53" spans="1:20" ht="31.5" hidden="1" x14ac:dyDescent="0.25">
      <c r="A53" s="136">
        <v>47</v>
      </c>
      <c r="B53" s="158" t="s">
        <v>812</v>
      </c>
      <c r="C53" s="158" t="s">
        <v>810</v>
      </c>
      <c r="D53" s="140"/>
      <c r="E53" s="141"/>
      <c r="F53" s="141">
        <v>65.55</v>
      </c>
      <c r="G53" s="139"/>
      <c r="H53" s="139"/>
      <c r="I53" s="139">
        <v>0</v>
      </c>
      <c r="J53" s="142"/>
      <c r="K53" s="142"/>
      <c r="L53" s="142">
        <v>0</v>
      </c>
      <c r="M53" s="143">
        <f t="shared" si="1"/>
        <v>0</v>
      </c>
      <c r="N53" s="182">
        <f t="shared" si="2"/>
        <v>0</v>
      </c>
      <c r="O53" s="145">
        <f t="shared" si="3"/>
        <v>0</v>
      </c>
      <c r="P53" s="144">
        <f t="shared" si="4"/>
        <v>0</v>
      </c>
      <c r="Q53" s="145">
        <f t="shared" si="5"/>
        <v>0</v>
      </c>
      <c r="R53" s="144">
        <f t="shared" si="6"/>
        <v>0</v>
      </c>
      <c r="S53" s="173"/>
      <c r="T53" s="173"/>
    </row>
    <row r="54" spans="1:20" ht="31.5" hidden="1" x14ac:dyDescent="0.25">
      <c r="A54" s="136">
        <v>48</v>
      </c>
      <c r="B54" s="158" t="s">
        <v>668</v>
      </c>
      <c r="C54" s="158" t="s">
        <v>810</v>
      </c>
      <c r="D54" s="140"/>
      <c r="E54" s="141"/>
      <c r="F54" s="141">
        <v>0</v>
      </c>
      <c r="G54" s="139"/>
      <c r="H54" s="139"/>
      <c r="I54" s="139">
        <v>0</v>
      </c>
      <c r="J54" s="142"/>
      <c r="K54" s="142"/>
      <c r="L54" s="142">
        <v>0</v>
      </c>
      <c r="M54" s="143">
        <f t="shared" si="1"/>
        <v>0</v>
      </c>
      <c r="N54" s="182">
        <f t="shared" si="2"/>
        <v>0</v>
      </c>
      <c r="O54" s="145">
        <f t="shared" si="3"/>
        <v>0</v>
      </c>
      <c r="P54" s="144">
        <f t="shared" si="4"/>
        <v>0</v>
      </c>
      <c r="Q54" s="145">
        <f t="shared" si="5"/>
        <v>0</v>
      </c>
      <c r="R54" s="144">
        <f t="shared" si="6"/>
        <v>0</v>
      </c>
      <c r="S54" s="173"/>
      <c r="T54" s="173"/>
    </row>
    <row r="55" spans="1:20" ht="31.5" hidden="1" x14ac:dyDescent="0.25">
      <c r="A55" s="136">
        <v>49</v>
      </c>
      <c r="B55" s="158" t="s">
        <v>91</v>
      </c>
      <c r="C55" s="158" t="s">
        <v>810</v>
      </c>
      <c r="D55" s="140"/>
      <c r="E55" s="141"/>
      <c r="F55" s="141">
        <v>0</v>
      </c>
      <c r="G55" s="139"/>
      <c r="H55" s="139"/>
      <c r="I55" s="139">
        <v>0</v>
      </c>
      <c r="J55" s="142"/>
      <c r="K55" s="142"/>
      <c r="L55" s="142">
        <v>0</v>
      </c>
      <c r="M55" s="143">
        <f t="shared" si="1"/>
        <v>0</v>
      </c>
      <c r="N55" s="182">
        <f t="shared" si="2"/>
        <v>0</v>
      </c>
      <c r="O55" s="145">
        <f t="shared" si="3"/>
        <v>0</v>
      </c>
      <c r="P55" s="144">
        <f t="shared" si="4"/>
        <v>0</v>
      </c>
      <c r="Q55" s="145">
        <f t="shared" si="5"/>
        <v>0</v>
      </c>
      <c r="R55" s="144">
        <f t="shared" si="6"/>
        <v>0</v>
      </c>
      <c r="S55" s="173"/>
      <c r="T55" s="173"/>
    </row>
    <row r="56" spans="1:20" ht="31.5" hidden="1" x14ac:dyDescent="0.25">
      <c r="A56" s="136">
        <v>50</v>
      </c>
      <c r="B56" s="158" t="s">
        <v>90</v>
      </c>
      <c r="C56" s="158" t="s">
        <v>810</v>
      </c>
      <c r="D56" s="140"/>
      <c r="E56" s="141"/>
      <c r="F56" s="141">
        <v>0</v>
      </c>
      <c r="G56" s="139"/>
      <c r="H56" s="139"/>
      <c r="I56" s="139">
        <v>0</v>
      </c>
      <c r="J56" s="142"/>
      <c r="K56" s="142"/>
      <c r="L56" s="142">
        <v>0</v>
      </c>
      <c r="M56" s="143">
        <f t="shared" si="1"/>
        <v>0</v>
      </c>
      <c r="N56" s="182">
        <f t="shared" si="2"/>
        <v>0</v>
      </c>
      <c r="O56" s="145">
        <f t="shared" si="3"/>
        <v>0</v>
      </c>
      <c r="P56" s="144">
        <f t="shared" si="4"/>
        <v>0</v>
      </c>
      <c r="Q56" s="145">
        <f t="shared" si="5"/>
        <v>0</v>
      </c>
      <c r="R56" s="144">
        <f t="shared" si="6"/>
        <v>0</v>
      </c>
      <c r="S56" s="173"/>
      <c r="T56" s="173"/>
    </row>
    <row r="57" spans="1:20" ht="31.5" hidden="1" x14ac:dyDescent="0.25">
      <c r="A57" s="136">
        <v>51</v>
      </c>
      <c r="B57" s="158" t="s">
        <v>669</v>
      </c>
      <c r="C57" s="158" t="s">
        <v>810</v>
      </c>
      <c r="D57" s="140"/>
      <c r="E57" s="141"/>
      <c r="F57" s="141">
        <v>0</v>
      </c>
      <c r="G57" s="139"/>
      <c r="H57" s="139"/>
      <c r="I57" s="139">
        <v>0</v>
      </c>
      <c r="J57" s="142"/>
      <c r="K57" s="142"/>
      <c r="L57" s="142">
        <v>0</v>
      </c>
      <c r="M57" s="143">
        <f t="shared" si="1"/>
        <v>0</v>
      </c>
      <c r="N57" s="182">
        <f t="shared" si="2"/>
        <v>0</v>
      </c>
      <c r="O57" s="145">
        <f t="shared" si="3"/>
        <v>0</v>
      </c>
      <c r="P57" s="144">
        <f t="shared" si="4"/>
        <v>0</v>
      </c>
      <c r="Q57" s="145">
        <f t="shared" si="5"/>
        <v>0</v>
      </c>
      <c r="R57" s="144">
        <f t="shared" si="6"/>
        <v>0</v>
      </c>
      <c r="S57" s="173"/>
      <c r="T57" s="173"/>
    </row>
    <row r="58" spans="1:20" ht="31.5" hidden="1" x14ac:dyDescent="0.25">
      <c r="A58" s="136">
        <v>52</v>
      </c>
      <c r="B58" s="158" t="s">
        <v>242</v>
      </c>
      <c r="C58" s="158" t="s">
        <v>810</v>
      </c>
      <c r="D58" s="140"/>
      <c r="E58" s="141"/>
      <c r="F58" s="141">
        <v>0</v>
      </c>
      <c r="G58" s="139"/>
      <c r="H58" s="139"/>
      <c r="I58" s="139">
        <v>0</v>
      </c>
      <c r="J58" s="142"/>
      <c r="K58" s="142"/>
      <c r="L58" s="142">
        <v>0</v>
      </c>
      <c r="M58" s="143">
        <f t="shared" si="1"/>
        <v>0</v>
      </c>
      <c r="N58" s="182">
        <f t="shared" si="2"/>
        <v>0</v>
      </c>
      <c r="O58" s="145">
        <f t="shared" si="3"/>
        <v>0</v>
      </c>
      <c r="P58" s="144">
        <f t="shared" si="4"/>
        <v>0</v>
      </c>
      <c r="Q58" s="145">
        <f t="shared" si="5"/>
        <v>0</v>
      </c>
      <c r="R58" s="144">
        <f t="shared" si="6"/>
        <v>0</v>
      </c>
      <c r="S58" s="173"/>
      <c r="T58" s="173"/>
    </row>
    <row r="59" spans="1:20" ht="31.5" hidden="1" x14ac:dyDescent="0.25">
      <c r="A59" s="136">
        <v>53</v>
      </c>
      <c r="B59" s="158" t="s">
        <v>444</v>
      </c>
      <c r="C59" s="158" t="s">
        <v>810</v>
      </c>
      <c r="D59" s="140"/>
      <c r="E59" s="141"/>
      <c r="F59" s="141">
        <v>0</v>
      </c>
      <c r="G59" s="139"/>
      <c r="H59" s="139"/>
      <c r="I59" s="139">
        <v>0</v>
      </c>
      <c r="J59" s="142"/>
      <c r="K59" s="142"/>
      <c r="L59" s="142">
        <v>0</v>
      </c>
      <c r="M59" s="143">
        <f t="shared" si="1"/>
        <v>0</v>
      </c>
      <c r="N59" s="182">
        <f t="shared" si="2"/>
        <v>0</v>
      </c>
      <c r="O59" s="145">
        <f t="shared" si="3"/>
        <v>0</v>
      </c>
      <c r="P59" s="144">
        <f t="shared" si="4"/>
        <v>0</v>
      </c>
      <c r="Q59" s="145">
        <f t="shared" si="5"/>
        <v>0</v>
      </c>
      <c r="R59" s="144">
        <f t="shared" si="6"/>
        <v>0</v>
      </c>
      <c r="S59" s="173"/>
      <c r="T59" s="173"/>
    </row>
    <row r="60" spans="1:20" ht="31.5" hidden="1" x14ac:dyDescent="0.25">
      <c r="A60" s="136">
        <v>54</v>
      </c>
      <c r="B60" s="158" t="s">
        <v>672</v>
      </c>
      <c r="C60" s="158" t="s">
        <v>671</v>
      </c>
      <c r="D60" s="140"/>
      <c r="E60" s="141"/>
      <c r="F60" s="141">
        <v>12.6</v>
      </c>
      <c r="G60" s="139"/>
      <c r="H60" s="139"/>
      <c r="I60" s="139">
        <v>10</v>
      </c>
      <c r="J60" s="142"/>
      <c r="K60" s="142"/>
      <c r="L60" s="142">
        <v>0.79365079365079372</v>
      </c>
      <c r="M60" s="143">
        <f t="shared" si="1"/>
        <v>0</v>
      </c>
      <c r="N60" s="182">
        <f t="shared" si="2"/>
        <v>0</v>
      </c>
      <c r="O60" s="145">
        <f t="shared" si="3"/>
        <v>0</v>
      </c>
      <c r="P60" s="144">
        <f t="shared" si="4"/>
        <v>0</v>
      </c>
      <c r="Q60" s="145">
        <f t="shared" si="5"/>
        <v>0</v>
      </c>
      <c r="R60" s="144">
        <f t="shared" si="6"/>
        <v>0</v>
      </c>
      <c r="S60" s="173"/>
      <c r="T60" s="173"/>
    </row>
    <row r="61" spans="1:20" ht="31.5" x14ac:dyDescent="0.25">
      <c r="A61" s="136">
        <v>55</v>
      </c>
      <c r="B61" s="158" t="s">
        <v>660</v>
      </c>
      <c r="C61" s="158" t="s">
        <v>840</v>
      </c>
      <c r="D61" s="270">
        <v>21.47</v>
      </c>
      <c r="E61" s="270">
        <v>21.47</v>
      </c>
      <c r="F61" s="141">
        <v>21.47</v>
      </c>
      <c r="G61" s="139">
        <v>179</v>
      </c>
      <c r="H61" s="139">
        <v>99</v>
      </c>
      <c r="I61" s="139">
        <v>62</v>
      </c>
      <c r="J61" s="271">
        <v>8.3372147182114578</v>
      </c>
      <c r="K61" s="271">
        <v>4.6110852352119238</v>
      </c>
      <c r="L61" s="271">
        <v>2.887750349324639</v>
      </c>
      <c r="M61" s="143">
        <v>3</v>
      </c>
      <c r="N61" s="182">
        <f t="shared" si="2"/>
        <v>1</v>
      </c>
      <c r="O61" s="145">
        <f t="shared" si="3"/>
        <v>1.86</v>
      </c>
      <c r="P61" s="144">
        <f t="shared" si="4"/>
        <v>0</v>
      </c>
      <c r="Q61" s="145">
        <f t="shared" si="5"/>
        <v>0.75</v>
      </c>
      <c r="R61" s="144">
        <f t="shared" si="6"/>
        <v>75</v>
      </c>
      <c r="S61" s="173">
        <v>1</v>
      </c>
      <c r="T61" s="173">
        <v>4</v>
      </c>
    </row>
    <row r="62" spans="1:20" ht="47.25" x14ac:dyDescent="0.25">
      <c r="A62" s="136">
        <v>56</v>
      </c>
      <c r="B62" s="158" t="s">
        <v>170</v>
      </c>
      <c r="C62" s="158" t="s">
        <v>671</v>
      </c>
      <c r="D62" s="270">
        <v>993.68</v>
      </c>
      <c r="E62" s="270">
        <v>993.68</v>
      </c>
      <c r="F62" s="141">
        <v>993.68</v>
      </c>
      <c r="G62" s="206">
        <v>822</v>
      </c>
      <c r="H62" s="206">
        <v>757</v>
      </c>
      <c r="I62" s="206">
        <v>751</v>
      </c>
      <c r="J62" s="271">
        <v>0.82722808147492155</v>
      </c>
      <c r="K62" s="271">
        <v>0.76181466870622339</v>
      </c>
      <c r="L62" s="271">
        <v>0.7557765075275743</v>
      </c>
      <c r="M62" s="143">
        <v>5</v>
      </c>
      <c r="N62" s="182">
        <f t="shared" si="2"/>
        <v>37</v>
      </c>
      <c r="O62" s="145">
        <f t="shared" si="3"/>
        <v>37.549999999999997</v>
      </c>
      <c r="P62" s="144">
        <f t="shared" si="4"/>
        <v>27</v>
      </c>
      <c r="Q62" s="145">
        <f t="shared" si="5"/>
        <v>27.75</v>
      </c>
      <c r="R62" s="144">
        <f t="shared" si="6"/>
        <v>75</v>
      </c>
      <c r="S62" s="173">
        <v>41</v>
      </c>
      <c r="T62" s="173">
        <v>37</v>
      </c>
    </row>
    <row r="63" spans="1:20" hidden="1" x14ac:dyDescent="0.25">
      <c r="A63" s="136">
        <v>57</v>
      </c>
      <c r="B63" s="158" t="s">
        <v>2</v>
      </c>
      <c r="C63" s="158" t="s">
        <v>671</v>
      </c>
      <c r="D63" s="140"/>
      <c r="E63" s="141"/>
      <c r="F63" s="141">
        <v>1057.96</v>
      </c>
      <c r="G63" s="139"/>
      <c r="H63" s="139"/>
      <c r="I63" s="139">
        <v>414</v>
      </c>
      <c r="J63" s="142"/>
      <c r="K63" s="142"/>
      <c r="L63" s="142">
        <v>0.39131914250066163</v>
      </c>
      <c r="M63" s="143">
        <v>0</v>
      </c>
      <c r="N63" s="182">
        <f t="shared" si="2"/>
        <v>0</v>
      </c>
      <c r="O63" s="145">
        <f t="shared" si="3"/>
        <v>0</v>
      </c>
      <c r="P63" s="144">
        <f t="shared" si="4"/>
        <v>0</v>
      </c>
      <c r="Q63" s="145">
        <f t="shared" si="5"/>
        <v>0</v>
      </c>
      <c r="R63" s="144">
        <f t="shared" si="6"/>
        <v>75</v>
      </c>
      <c r="S63" s="173"/>
      <c r="T63" s="173"/>
    </row>
    <row r="64" spans="1:20" ht="31.5" x14ac:dyDescent="0.25">
      <c r="A64" s="136">
        <v>58</v>
      </c>
      <c r="B64" s="158" t="s">
        <v>92</v>
      </c>
      <c r="C64" s="158" t="s">
        <v>671</v>
      </c>
      <c r="D64" s="270">
        <v>1569.54</v>
      </c>
      <c r="E64" s="270">
        <v>1569.54</v>
      </c>
      <c r="F64" s="141">
        <v>1569.54</v>
      </c>
      <c r="G64" s="139">
        <v>1838</v>
      </c>
      <c r="H64" s="139">
        <v>1869</v>
      </c>
      <c r="I64" s="139">
        <v>4047</v>
      </c>
      <c r="J64" s="271">
        <v>1.1710437453011711</v>
      </c>
      <c r="K64" s="271">
        <v>1.1907947551511908</v>
      </c>
      <c r="L64" s="271">
        <v>2.5784624794525786</v>
      </c>
      <c r="M64" s="143">
        <v>4.83</v>
      </c>
      <c r="N64" s="182">
        <f t="shared" si="2"/>
        <v>195</v>
      </c>
      <c r="O64" s="145">
        <f t="shared" si="3"/>
        <v>195.47010000000003</v>
      </c>
      <c r="P64" s="144">
        <f t="shared" si="4"/>
        <v>146</v>
      </c>
      <c r="Q64" s="145">
        <f t="shared" si="5"/>
        <v>146.25</v>
      </c>
      <c r="R64" s="144">
        <f t="shared" si="6"/>
        <v>75</v>
      </c>
      <c r="S64" s="173">
        <v>195</v>
      </c>
      <c r="T64" s="173">
        <v>93</v>
      </c>
    </row>
    <row r="65" spans="1:20" ht="31.5" x14ac:dyDescent="0.25">
      <c r="A65" s="136">
        <v>59</v>
      </c>
      <c r="B65" s="158" t="s">
        <v>211</v>
      </c>
      <c r="C65" s="158" t="s">
        <v>671</v>
      </c>
      <c r="D65" s="270">
        <v>1408.08</v>
      </c>
      <c r="E65" s="270">
        <v>1408.08</v>
      </c>
      <c r="F65" s="141">
        <v>1408.08</v>
      </c>
      <c r="G65" s="139">
        <v>1174</v>
      </c>
      <c r="H65" s="139">
        <v>1207</v>
      </c>
      <c r="I65" s="139">
        <v>1274</v>
      </c>
      <c r="J65" s="271">
        <v>0.83375944548605196</v>
      </c>
      <c r="K65" s="271">
        <v>0.85719561388557475</v>
      </c>
      <c r="L65" s="271">
        <v>0.90477813760581793</v>
      </c>
      <c r="M65" s="143">
        <v>4.83</v>
      </c>
      <c r="N65" s="182">
        <f t="shared" si="2"/>
        <v>61</v>
      </c>
      <c r="O65" s="145">
        <f t="shared" si="3"/>
        <v>61.534199999999998</v>
      </c>
      <c r="P65" s="144">
        <f t="shared" si="4"/>
        <v>45</v>
      </c>
      <c r="Q65" s="145">
        <f t="shared" si="5"/>
        <v>45.75</v>
      </c>
      <c r="R65" s="144">
        <f t="shared" si="6"/>
        <v>75</v>
      </c>
      <c r="S65" s="173">
        <v>61</v>
      </c>
      <c r="T65" s="173">
        <v>58</v>
      </c>
    </row>
    <row r="66" spans="1:20" ht="31.5" x14ac:dyDescent="0.25">
      <c r="A66" s="136">
        <v>60</v>
      </c>
      <c r="B66" s="158" t="s">
        <v>813</v>
      </c>
      <c r="C66" s="158" t="s">
        <v>671</v>
      </c>
      <c r="D66" s="270"/>
      <c r="E66" s="270">
        <v>54.22</v>
      </c>
      <c r="F66" s="141">
        <v>54.22</v>
      </c>
      <c r="G66" s="139"/>
      <c r="H66" s="139">
        <v>123</v>
      </c>
      <c r="I66" s="139">
        <v>136</v>
      </c>
      <c r="J66" s="271"/>
      <c r="K66" s="271">
        <v>2.2685355957211359</v>
      </c>
      <c r="L66" s="271">
        <v>2.5082995204721508</v>
      </c>
      <c r="M66" s="143">
        <v>5</v>
      </c>
      <c r="N66" s="182">
        <f t="shared" si="2"/>
        <v>6</v>
      </c>
      <c r="O66" s="145">
        <f t="shared" si="3"/>
        <v>6.8</v>
      </c>
      <c r="P66" s="144">
        <f t="shared" si="4"/>
        <v>4</v>
      </c>
      <c r="Q66" s="145">
        <f t="shared" si="5"/>
        <v>4.5</v>
      </c>
      <c r="R66" s="144">
        <f t="shared" si="6"/>
        <v>75</v>
      </c>
      <c r="S66" s="173">
        <v>7</v>
      </c>
      <c r="T66" s="173">
        <v>6</v>
      </c>
    </row>
    <row r="67" spans="1:20" ht="31.5" x14ac:dyDescent="0.25">
      <c r="A67" s="136">
        <v>61</v>
      </c>
      <c r="B67" s="158" t="s">
        <v>859</v>
      </c>
      <c r="C67" s="158" t="s">
        <v>671</v>
      </c>
      <c r="D67" s="270">
        <v>54.82</v>
      </c>
      <c r="E67" s="270">
        <v>54.82</v>
      </c>
      <c r="F67" s="141">
        <v>54.82</v>
      </c>
      <c r="G67" s="139">
        <v>71</v>
      </c>
      <c r="H67" s="139">
        <v>87</v>
      </c>
      <c r="I67" s="139">
        <v>95</v>
      </c>
      <c r="J67" s="271">
        <v>1.2951477562933236</v>
      </c>
      <c r="K67" s="271">
        <v>1.5870120394016782</v>
      </c>
      <c r="L67" s="271">
        <v>1.7329441809558555</v>
      </c>
      <c r="M67" s="143">
        <v>5</v>
      </c>
      <c r="N67" s="182">
        <f t="shared" si="2"/>
        <v>4</v>
      </c>
      <c r="O67" s="145">
        <f t="shared" si="3"/>
        <v>4.75</v>
      </c>
      <c r="P67" s="144">
        <f t="shared" si="4"/>
        <v>3</v>
      </c>
      <c r="Q67" s="145">
        <f t="shared" si="5"/>
        <v>3</v>
      </c>
      <c r="R67" s="144">
        <f t="shared" si="6"/>
        <v>75</v>
      </c>
      <c r="S67" s="173">
        <v>4</v>
      </c>
      <c r="T67" s="173">
        <v>4</v>
      </c>
    </row>
    <row r="68" spans="1:20" hidden="1" x14ac:dyDescent="0.25">
      <c r="A68" s="136">
        <v>62</v>
      </c>
      <c r="B68" s="158" t="s">
        <v>444</v>
      </c>
      <c r="C68" s="158" t="s">
        <v>671</v>
      </c>
      <c r="D68" s="140"/>
      <c r="E68" s="141"/>
      <c r="F68" s="141">
        <v>5174.38</v>
      </c>
      <c r="G68" s="139"/>
      <c r="H68" s="139"/>
      <c r="I68" s="139"/>
      <c r="J68" s="142"/>
      <c r="K68" s="142"/>
      <c r="L68" s="142"/>
      <c r="M68" s="143">
        <f t="shared" si="1"/>
        <v>0</v>
      </c>
      <c r="N68" s="182">
        <f t="shared" si="2"/>
        <v>0</v>
      </c>
      <c r="O68" s="145">
        <f t="shared" si="3"/>
        <v>0</v>
      </c>
      <c r="P68" s="144">
        <f t="shared" si="4"/>
        <v>0</v>
      </c>
      <c r="Q68" s="145">
        <f t="shared" si="5"/>
        <v>0</v>
      </c>
      <c r="R68" s="144">
        <f t="shared" si="6"/>
        <v>0</v>
      </c>
      <c r="S68" s="173"/>
      <c r="T68" s="173"/>
    </row>
    <row r="69" spans="1:20" ht="47.25" x14ac:dyDescent="0.25">
      <c r="A69" s="136">
        <v>63</v>
      </c>
      <c r="B69" s="158" t="s">
        <v>288</v>
      </c>
      <c r="C69" s="158" t="s">
        <v>838</v>
      </c>
      <c r="D69" s="270">
        <v>198.2</v>
      </c>
      <c r="E69" s="270">
        <v>198.2</v>
      </c>
      <c r="F69" s="141">
        <v>198.2</v>
      </c>
      <c r="G69" s="139">
        <v>0</v>
      </c>
      <c r="H69" s="139">
        <v>40</v>
      </c>
      <c r="I69" s="139">
        <v>53</v>
      </c>
      <c r="J69" s="271">
        <v>0</v>
      </c>
      <c r="K69" s="271">
        <v>0.20181634712411706</v>
      </c>
      <c r="L69" s="271">
        <v>0.26740665993945512</v>
      </c>
      <c r="M69" s="143">
        <v>5</v>
      </c>
      <c r="N69" s="182">
        <f t="shared" si="2"/>
        <v>2</v>
      </c>
      <c r="O69" s="145">
        <f t="shared" si="3"/>
        <v>2.65</v>
      </c>
      <c r="P69" s="144">
        <f t="shared" si="4"/>
        <v>1</v>
      </c>
      <c r="Q69" s="145">
        <f t="shared" si="5"/>
        <v>1.5</v>
      </c>
      <c r="R69" s="144">
        <f t="shared" si="6"/>
        <v>75</v>
      </c>
      <c r="S69" s="173">
        <v>2</v>
      </c>
      <c r="T69" s="173">
        <v>2</v>
      </c>
    </row>
    <row r="70" spans="1:20" ht="31.5" hidden="1" x14ac:dyDescent="0.25">
      <c r="A70" s="136">
        <v>64</v>
      </c>
      <c r="B70" s="158" t="s">
        <v>52</v>
      </c>
      <c r="C70" s="158" t="s">
        <v>814</v>
      </c>
      <c r="D70" s="140"/>
      <c r="E70" s="141"/>
      <c r="F70" s="141">
        <v>0</v>
      </c>
      <c r="G70" s="139"/>
      <c r="H70" s="139"/>
      <c r="I70" s="139">
        <v>0</v>
      </c>
      <c r="J70" s="142"/>
      <c r="K70" s="142"/>
      <c r="L70" s="142">
        <v>0</v>
      </c>
      <c r="M70" s="143">
        <f t="shared" si="1"/>
        <v>0</v>
      </c>
      <c r="N70" s="182">
        <f t="shared" si="2"/>
        <v>0</v>
      </c>
      <c r="O70" s="145">
        <f t="shared" si="3"/>
        <v>0</v>
      </c>
      <c r="P70" s="144">
        <f t="shared" si="4"/>
        <v>0</v>
      </c>
      <c r="Q70" s="145">
        <f t="shared" si="5"/>
        <v>0</v>
      </c>
      <c r="R70" s="144">
        <f t="shared" si="6"/>
        <v>0</v>
      </c>
      <c r="S70" s="173"/>
      <c r="T70" s="173"/>
    </row>
    <row r="71" spans="1:20" ht="31.5" hidden="1" x14ac:dyDescent="0.25">
      <c r="A71" s="136">
        <v>65</v>
      </c>
      <c r="B71" s="158" t="s">
        <v>815</v>
      </c>
      <c r="C71" s="158" t="s">
        <v>814</v>
      </c>
      <c r="D71" s="140"/>
      <c r="E71" s="141"/>
      <c r="F71" s="141">
        <v>0</v>
      </c>
      <c r="G71" s="139"/>
      <c r="H71" s="139"/>
      <c r="I71" s="139">
        <v>0</v>
      </c>
      <c r="J71" s="142"/>
      <c r="K71" s="142"/>
      <c r="L71" s="142">
        <v>0</v>
      </c>
      <c r="M71" s="143">
        <f t="shared" si="1"/>
        <v>0</v>
      </c>
      <c r="N71" s="182">
        <f t="shared" si="2"/>
        <v>0</v>
      </c>
      <c r="O71" s="145">
        <f t="shared" si="3"/>
        <v>0</v>
      </c>
      <c r="P71" s="144">
        <f t="shared" si="4"/>
        <v>0</v>
      </c>
      <c r="Q71" s="145">
        <f t="shared" si="5"/>
        <v>0</v>
      </c>
      <c r="R71" s="144">
        <f t="shared" si="6"/>
        <v>0</v>
      </c>
      <c r="S71" s="173"/>
      <c r="T71" s="173"/>
    </row>
    <row r="72" spans="1:20" ht="31.5" hidden="1" x14ac:dyDescent="0.25">
      <c r="A72" s="136">
        <v>66</v>
      </c>
      <c r="B72" s="158" t="s">
        <v>816</v>
      </c>
      <c r="C72" s="158" t="s">
        <v>814</v>
      </c>
      <c r="D72" s="140"/>
      <c r="E72" s="141"/>
      <c r="F72" s="141">
        <v>0</v>
      </c>
      <c r="G72" s="139"/>
      <c r="H72" s="139"/>
      <c r="I72" s="139">
        <v>0</v>
      </c>
      <c r="J72" s="142"/>
      <c r="K72" s="142"/>
      <c r="L72" s="142">
        <v>0</v>
      </c>
      <c r="M72" s="143">
        <f t="shared" si="1"/>
        <v>0</v>
      </c>
      <c r="N72" s="182">
        <f t="shared" si="2"/>
        <v>0</v>
      </c>
      <c r="O72" s="145">
        <f t="shared" si="3"/>
        <v>0</v>
      </c>
      <c r="P72" s="144">
        <f t="shared" si="4"/>
        <v>0</v>
      </c>
      <c r="Q72" s="145">
        <f t="shared" si="5"/>
        <v>0</v>
      </c>
      <c r="R72" s="144">
        <f t="shared" si="6"/>
        <v>0</v>
      </c>
      <c r="S72" s="173"/>
      <c r="T72" s="173"/>
    </row>
    <row r="73" spans="1:20" ht="31.5" hidden="1" x14ac:dyDescent="0.25">
      <c r="A73" s="136">
        <v>67</v>
      </c>
      <c r="B73" s="158" t="s">
        <v>209</v>
      </c>
      <c r="C73" s="158" t="s">
        <v>814</v>
      </c>
      <c r="D73" s="140"/>
      <c r="E73" s="141"/>
      <c r="F73" s="141">
        <v>0</v>
      </c>
      <c r="G73" s="139"/>
      <c r="H73" s="139"/>
      <c r="I73" s="139">
        <v>0</v>
      </c>
      <c r="J73" s="142"/>
      <c r="K73" s="142"/>
      <c r="L73" s="142">
        <v>0</v>
      </c>
      <c r="M73" s="143">
        <f t="shared" ref="M73:M135" si="7">IF(I73&lt;33,0,3)</f>
        <v>0</v>
      </c>
      <c r="N73" s="182">
        <f t="shared" ref="N73:N136" si="8">ROUNDDOWN(O73,0)</f>
        <v>0</v>
      </c>
      <c r="O73" s="145">
        <f t="shared" ref="O73:O136" si="9">I73*M73/100</f>
        <v>0</v>
      </c>
      <c r="P73" s="144">
        <f t="shared" ref="P73:P136" si="10">ROUNDDOWN(Q73,0)</f>
        <v>0</v>
      </c>
      <c r="Q73" s="145">
        <f t="shared" ref="Q73:Q136" si="11">N73*R73/100</f>
        <v>0</v>
      </c>
      <c r="R73" s="144">
        <f t="shared" ref="R73:R136" si="12">IF(I73&lt;33,0,75)</f>
        <v>0</v>
      </c>
      <c r="S73" s="173"/>
      <c r="T73" s="173"/>
    </row>
    <row r="74" spans="1:20" ht="31.5" hidden="1" x14ac:dyDescent="0.25">
      <c r="A74" s="136">
        <v>68</v>
      </c>
      <c r="B74" s="158" t="s">
        <v>93</v>
      </c>
      <c r="C74" s="158" t="s">
        <v>814</v>
      </c>
      <c r="D74" s="140"/>
      <c r="E74" s="141"/>
      <c r="F74" s="141">
        <v>0</v>
      </c>
      <c r="G74" s="139"/>
      <c r="H74" s="139"/>
      <c r="I74" s="139">
        <v>0</v>
      </c>
      <c r="J74" s="142"/>
      <c r="K74" s="142"/>
      <c r="L74" s="142">
        <v>0</v>
      </c>
      <c r="M74" s="143">
        <f t="shared" si="7"/>
        <v>0</v>
      </c>
      <c r="N74" s="182">
        <f t="shared" si="8"/>
        <v>0</v>
      </c>
      <c r="O74" s="145">
        <f t="shared" si="9"/>
        <v>0</v>
      </c>
      <c r="P74" s="144">
        <f t="shared" si="10"/>
        <v>0</v>
      </c>
      <c r="Q74" s="145">
        <f t="shared" si="11"/>
        <v>0</v>
      </c>
      <c r="R74" s="144">
        <f t="shared" si="12"/>
        <v>0</v>
      </c>
      <c r="S74" s="173"/>
      <c r="T74" s="173"/>
    </row>
    <row r="75" spans="1:20" ht="31.5" hidden="1" x14ac:dyDescent="0.25">
      <c r="A75" s="136">
        <v>69</v>
      </c>
      <c r="B75" s="158" t="s">
        <v>675</v>
      </c>
      <c r="C75" s="158" t="s">
        <v>814</v>
      </c>
      <c r="D75" s="140"/>
      <c r="E75" s="141"/>
      <c r="F75" s="141">
        <v>0</v>
      </c>
      <c r="G75" s="139"/>
      <c r="H75" s="139"/>
      <c r="I75" s="139">
        <v>0</v>
      </c>
      <c r="J75" s="142"/>
      <c r="K75" s="142"/>
      <c r="L75" s="142">
        <v>0</v>
      </c>
      <c r="M75" s="143">
        <f t="shared" si="7"/>
        <v>0</v>
      </c>
      <c r="N75" s="182">
        <f t="shared" si="8"/>
        <v>0</v>
      </c>
      <c r="O75" s="145">
        <f t="shared" si="9"/>
        <v>0</v>
      </c>
      <c r="P75" s="144">
        <f t="shared" si="10"/>
        <v>0</v>
      </c>
      <c r="Q75" s="145">
        <f t="shared" si="11"/>
        <v>0</v>
      </c>
      <c r="R75" s="144">
        <f t="shared" si="12"/>
        <v>0</v>
      </c>
      <c r="S75" s="173"/>
      <c r="T75" s="173"/>
    </row>
    <row r="76" spans="1:20" ht="47.25" hidden="1" x14ac:dyDescent="0.25">
      <c r="A76" s="136">
        <v>70</v>
      </c>
      <c r="B76" s="158" t="s">
        <v>817</v>
      </c>
      <c r="C76" s="158" t="s">
        <v>814</v>
      </c>
      <c r="D76" s="140"/>
      <c r="E76" s="141"/>
      <c r="F76" s="141">
        <v>0</v>
      </c>
      <c r="G76" s="139"/>
      <c r="H76" s="139"/>
      <c r="I76" s="139">
        <v>0</v>
      </c>
      <c r="J76" s="142"/>
      <c r="K76" s="142"/>
      <c r="L76" s="142">
        <v>0</v>
      </c>
      <c r="M76" s="143">
        <f t="shared" si="7"/>
        <v>0</v>
      </c>
      <c r="N76" s="182">
        <f t="shared" si="8"/>
        <v>0</v>
      </c>
      <c r="O76" s="145">
        <f t="shared" si="9"/>
        <v>0</v>
      </c>
      <c r="P76" s="144">
        <f t="shared" si="10"/>
        <v>0</v>
      </c>
      <c r="Q76" s="145">
        <f t="shared" si="11"/>
        <v>0</v>
      </c>
      <c r="R76" s="144">
        <f t="shared" si="12"/>
        <v>0</v>
      </c>
      <c r="S76" s="173"/>
      <c r="T76" s="173"/>
    </row>
    <row r="77" spans="1:20" ht="47.25" hidden="1" x14ac:dyDescent="0.25">
      <c r="A77" s="136">
        <v>71</v>
      </c>
      <c r="B77" s="158" t="s">
        <v>818</v>
      </c>
      <c r="C77" s="158" t="s">
        <v>814</v>
      </c>
      <c r="D77" s="140"/>
      <c r="E77" s="141"/>
      <c r="F77" s="141">
        <v>0</v>
      </c>
      <c r="G77" s="139"/>
      <c r="H77" s="139"/>
      <c r="I77" s="139">
        <v>0</v>
      </c>
      <c r="J77" s="142"/>
      <c r="K77" s="142"/>
      <c r="L77" s="142">
        <v>0</v>
      </c>
      <c r="M77" s="143">
        <f t="shared" si="7"/>
        <v>0</v>
      </c>
      <c r="N77" s="182">
        <f t="shared" si="8"/>
        <v>0</v>
      </c>
      <c r="O77" s="145">
        <f t="shared" si="9"/>
        <v>0</v>
      </c>
      <c r="P77" s="144">
        <f t="shared" si="10"/>
        <v>0</v>
      </c>
      <c r="Q77" s="145">
        <f t="shared" si="11"/>
        <v>0</v>
      </c>
      <c r="R77" s="144">
        <f t="shared" si="12"/>
        <v>0</v>
      </c>
      <c r="S77" s="173"/>
      <c r="T77" s="173"/>
    </row>
    <row r="78" spans="1:20" ht="31.5" hidden="1" x14ac:dyDescent="0.25">
      <c r="A78" s="136">
        <v>72</v>
      </c>
      <c r="B78" s="158" t="s">
        <v>444</v>
      </c>
      <c r="C78" s="158" t="s">
        <v>814</v>
      </c>
      <c r="D78" s="140"/>
      <c r="E78" s="141"/>
      <c r="F78" s="141">
        <v>1100.3699999999999</v>
      </c>
      <c r="G78" s="139"/>
      <c r="H78" s="139"/>
      <c r="I78" s="139"/>
      <c r="J78" s="142"/>
      <c r="K78" s="142"/>
      <c r="L78" s="142"/>
      <c r="M78" s="143">
        <f t="shared" si="7"/>
        <v>0</v>
      </c>
      <c r="N78" s="182">
        <f t="shared" si="8"/>
        <v>0</v>
      </c>
      <c r="O78" s="145">
        <f t="shared" si="9"/>
        <v>0</v>
      </c>
      <c r="P78" s="144">
        <f t="shared" si="10"/>
        <v>0</v>
      </c>
      <c r="Q78" s="145">
        <f t="shared" si="11"/>
        <v>0</v>
      </c>
      <c r="R78" s="144">
        <f t="shared" si="12"/>
        <v>0</v>
      </c>
      <c r="S78" s="173"/>
      <c r="T78" s="173"/>
    </row>
    <row r="79" spans="1:20" ht="31.5" hidden="1" x14ac:dyDescent="0.25">
      <c r="A79" s="136">
        <v>73</v>
      </c>
      <c r="B79" s="158" t="s">
        <v>655</v>
      </c>
      <c r="C79" s="158" t="s">
        <v>9</v>
      </c>
      <c r="D79" s="140"/>
      <c r="E79" s="141"/>
      <c r="F79" s="141">
        <v>0</v>
      </c>
      <c r="G79" s="139"/>
      <c r="H79" s="139"/>
      <c r="I79" s="139">
        <v>0</v>
      </c>
      <c r="J79" s="142"/>
      <c r="K79" s="142"/>
      <c r="L79" s="142">
        <v>0</v>
      </c>
      <c r="M79" s="143">
        <f t="shared" si="7"/>
        <v>0</v>
      </c>
      <c r="N79" s="182">
        <f t="shared" si="8"/>
        <v>0</v>
      </c>
      <c r="O79" s="145">
        <f t="shared" si="9"/>
        <v>0</v>
      </c>
      <c r="P79" s="144">
        <f t="shared" si="10"/>
        <v>0</v>
      </c>
      <c r="Q79" s="145">
        <f t="shared" si="11"/>
        <v>0</v>
      </c>
      <c r="R79" s="144">
        <f t="shared" si="12"/>
        <v>0</v>
      </c>
      <c r="S79" s="173"/>
      <c r="T79" s="173"/>
    </row>
    <row r="80" spans="1:20" ht="31.5" hidden="1" x14ac:dyDescent="0.25">
      <c r="A80" s="136">
        <v>74</v>
      </c>
      <c r="B80" s="158" t="s">
        <v>10</v>
      </c>
      <c r="C80" s="158" t="s">
        <v>9</v>
      </c>
      <c r="D80" s="140"/>
      <c r="E80" s="141"/>
      <c r="F80" s="141">
        <v>0</v>
      </c>
      <c r="G80" s="139"/>
      <c r="H80" s="139"/>
      <c r="I80" s="139">
        <v>0</v>
      </c>
      <c r="J80" s="142"/>
      <c r="K80" s="142"/>
      <c r="L80" s="142">
        <v>0</v>
      </c>
      <c r="M80" s="143">
        <f t="shared" si="7"/>
        <v>0</v>
      </c>
      <c r="N80" s="182">
        <f t="shared" si="8"/>
        <v>0</v>
      </c>
      <c r="O80" s="145">
        <f t="shared" si="9"/>
        <v>0</v>
      </c>
      <c r="P80" s="144">
        <f t="shared" si="10"/>
        <v>0</v>
      </c>
      <c r="Q80" s="145">
        <f t="shared" si="11"/>
        <v>0</v>
      </c>
      <c r="R80" s="144">
        <f t="shared" si="12"/>
        <v>0</v>
      </c>
      <c r="S80" s="173"/>
      <c r="T80" s="173"/>
    </row>
    <row r="81" spans="1:20" hidden="1" x14ac:dyDescent="0.25">
      <c r="A81" s="136">
        <v>75</v>
      </c>
      <c r="B81" s="158" t="s">
        <v>2</v>
      </c>
      <c r="C81" s="158" t="s">
        <v>9</v>
      </c>
      <c r="D81" s="140"/>
      <c r="E81" s="141"/>
      <c r="F81" s="141">
        <v>0</v>
      </c>
      <c r="G81" s="139"/>
      <c r="H81" s="139"/>
      <c r="I81" s="139">
        <v>0</v>
      </c>
      <c r="J81" s="142"/>
      <c r="K81" s="142"/>
      <c r="L81" s="142">
        <v>0</v>
      </c>
      <c r="M81" s="143">
        <f t="shared" si="7"/>
        <v>0</v>
      </c>
      <c r="N81" s="182">
        <f t="shared" si="8"/>
        <v>0</v>
      </c>
      <c r="O81" s="145">
        <f t="shared" si="9"/>
        <v>0</v>
      </c>
      <c r="P81" s="144">
        <f t="shared" si="10"/>
        <v>0</v>
      </c>
      <c r="Q81" s="145">
        <f t="shared" si="11"/>
        <v>0</v>
      </c>
      <c r="R81" s="144">
        <f t="shared" si="12"/>
        <v>0</v>
      </c>
      <c r="S81" s="173"/>
      <c r="T81" s="173"/>
    </row>
    <row r="82" spans="1:20" hidden="1" x14ac:dyDescent="0.25">
      <c r="A82" s="136">
        <v>76</v>
      </c>
      <c r="B82" s="158" t="s">
        <v>444</v>
      </c>
      <c r="C82" s="158" t="s">
        <v>9</v>
      </c>
      <c r="D82" s="140"/>
      <c r="E82" s="141"/>
      <c r="F82" s="141">
        <v>0</v>
      </c>
      <c r="G82" s="139"/>
      <c r="H82" s="139"/>
      <c r="I82" s="139">
        <v>0</v>
      </c>
      <c r="J82" s="142"/>
      <c r="K82" s="142"/>
      <c r="L82" s="142">
        <v>0</v>
      </c>
      <c r="M82" s="143">
        <f t="shared" si="7"/>
        <v>0</v>
      </c>
      <c r="N82" s="182">
        <f t="shared" si="8"/>
        <v>0</v>
      </c>
      <c r="O82" s="145">
        <f t="shared" si="9"/>
        <v>0</v>
      </c>
      <c r="P82" s="144">
        <f t="shared" si="10"/>
        <v>0</v>
      </c>
      <c r="Q82" s="145">
        <f t="shared" si="11"/>
        <v>0</v>
      </c>
      <c r="R82" s="144">
        <f t="shared" si="12"/>
        <v>0</v>
      </c>
      <c r="S82" s="173"/>
      <c r="T82" s="173"/>
    </row>
    <row r="83" spans="1:20" ht="63" hidden="1" x14ac:dyDescent="0.25">
      <c r="A83" s="136">
        <v>77</v>
      </c>
      <c r="B83" s="158" t="s">
        <v>676</v>
      </c>
      <c r="C83" s="158" t="s">
        <v>55</v>
      </c>
      <c r="D83" s="140"/>
      <c r="E83" s="141"/>
      <c r="F83" s="141">
        <v>40.01</v>
      </c>
      <c r="G83" s="139"/>
      <c r="H83" s="139"/>
      <c r="I83" s="139">
        <v>0</v>
      </c>
      <c r="J83" s="142"/>
      <c r="K83" s="142"/>
      <c r="L83" s="142">
        <v>0</v>
      </c>
      <c r="M83" s="143">
        <f t="shared" si="7"/>
        <v>0</v>
      </c>
      <c r="N83" s="182">
        <f t="shared" si="8"/>
        <v>0</v>
      </c>
      <c r="O83" s="145">
        <f t="shared" si="9"/>
        <v>0</v>
      </c>
      <c r="P83" s="144">
        <f t="shared" si="10"/>
        <v>0</v>
      </c>
      <c r="Q83" s="145">
        <f t="shared" si="11"/>
        <v>0</v>
      </c>
      <c r="R83" s="144">
        <f t="shared" si="12"/>
        <v>0</v>
      </c>
      <c r="S83" s="173"/>
      <c r="T83" s="173"/>
    </row>
    <row r="84" spans="1:20" ht="47.25" hidden="1" x14ac:dyDescent="0.25">
      <c r="A84" s="136">
        <v>78</v>
      </c>
      <c r="B84" s="158" t="s">
        <v>677</v>
      </c>
      <c r="C84" s="158" t="s">
        <v>55</v>
      </c>
      <c r="D84" s="140"/>
      <c r="E84" s="141"/>
      <c r="F84" s="141">
        <v>163.6</v>
      </c>
      <c r="G84" s="139"/>
      <c r="H84" s="139"/>
      <c r="I84" s="139">
        <v>0</v>
      </c>
      <c r="J84" s="142"/>
      <c r="K84" s="142"/>
      <c r="L84" s="142">
        <v>0</v>
      </c>
      <c r="M84" s="143">
        <f t="shared" si="7"/>
        <v>0</v>
      </c>
      <c r="N84" s="182">
        <f t="shared" si="8"/>
        <v>0</v>
      </c>
      <c r="O84" s="145">
        <f t="shared" si="9"/>
        <v>0</v>
      </c>
      <c r="P84" s="144">
        <f t="shared" si="10"/>
        <v>0</v>
      </c>
      <c r="Q84" s="145">
        <f t="shared" si="11"/>
        <v>0</v>
      </c>
      <c r="R84" s="144">
        <f t="shared" si="12"/>
        <v>0</v>
      </c>
      <c r="S84" s="173"/>
      <c r="T84" s="173"/>
    </row>
    <row r="85" spans="1:20" hidden="1" x14ac:dyDescent="0.25">
      <c r="A85" s="136">
        <v>79</v>
      </c>
      <c r="B85" s="158" t="s">
        <v>2</v>
      </c>
      <c r="C85" s="158" t="s">
        <v>55</v>
      </c>
      <c r="D85" s="140"/>
      <c r="E85" s="141"/>
      <c r="F85" s="141">
        <v>91.68</v>
      </c>
      <c r="G85" s="139"/>
      <c r="H85" s="139"/>
      <c r="I85" s="139">
        <v>0</v>
      </c>
      <c r="J85" s="142"/>
      <c r="K85" s="142"/>
      <c r="L85" s="142">
        <v>0</v>
      </c>
      <c r="M85" s="143">
        <f t="shared" si="7"/>
        <v>0</v>
      </c>
      <c r="N85" s="182">
        <f t="shared" si="8"/>
        <v>0</v>
      </c>
      <c r="O85" s="145">
        <f t="shared" si="9"/>
        <v>0</v>
      </c>
      <c r="P85" s="144">
        <f t="shared" si="10"/>
        <v>0</v>
      </c>
      <c r="Q85" s="145">
        <f t="shared" si="11"/>
        <v>0</v>
      </c>
      <c r="R85" s="144">
        <f t="shared" si="12"/>
        <v>0</v>
      </c>
      <c r="S85" s="173"/>
      <c r="T85" s="173"/>
    </row>
    <row r="86" spans="1:20" hidden="1" x14ac:dyDescent="0.25">
      <c r="A86" s="136">
        <v>80</v>
      </c>
      <c r="B86" s="158" t="s">
        <v>57</v>
      </c>
      <c r="C86" s="158" t="s">
        <v>55</v>
      </c>
      <c r="D86" s="140"/>
      <c r="E86" s="141"/>
      <c r="F86" s="141">
        <v>63.43</v>
      </c>
      <c r="G86" s="139"/>
      <c r="H86" s="139"/>
      <c r="I86" s="139">
        <v>0</v>
      </c>
      <c r="J86" s="142"/>
      <c r="K86" s="142"/>
      <c r="L86" s="142">
        <v>0</v>
      </c>
      <c r="M86" s="143">
        <f t="shared" si="7"/>
        <v>0</v>
      </c>
      <c r="N86" s="182">
        <f t="shared" si="8"/>
        <v>0</v>
      </c>
      <c r="O86" s="145">
        <f t="shared" si="9"/>
        <v>0</v>
      </c>
      <c r="P86" s="144">
        <f t="shared" si="10"/>
        <v>0</v>
      </c>
      <c r="Q86" s="145">
        <f t="shared" si="11"/>
        <v>0</v>
      </c>
      <c r="R86" s="144">
        <f t="shared" si="12"/>
        <v>0</v>
      </c>
      <c r="S86" s="173"/>
      <c r="T86" s="173"/>
    </row>
    <row r="87" spans="1:20" ht="47.25" x14ac:dyDescent="0.25">
      <c r="A87" s="136">
        <v>81</v>
      </c>
      <c r="B87" s="158" t="s">
        <v>86</v>
      </c>
      <c r="C87" s="158" t="s">
        <v>55</v>
      </c>
      <c r="D87" s="270">
        <v>39.6</v>
      </c>
      <c r="E87" s="270">
        <v>39.6</v>
      </c>
      <c r="F87" s="141">
        <v>39.6</v>
      </c>
      <c r="G87" s="139">
        <v>49</v>
      </c>
      <c r="H87" s="139">
        <v>76</v>
      </c>
      <c r="I87" s="139">
        <v>76</v>
      </c>
      <c r="J87" s="271">
        <v>1.2373737373737372</v>
      </c>
      <c r="K87" s="271">
        <v>1.9191919191919191</v>
      </c>
      <c r="L87" s="142">
        <v>1.9191919191919191</v>
      </c>
      <c r="M87" s="143">
        <v>5</v>
      </c>
      <c r="N87" s="182">
        <f t="shared" si="8"/>
        <v>3</v>
      </c>
      <c r="O87" s="145">
        <f t="shared" si="9"/>
        <v>3.8</v>
      </c>
      <c r="P87" s="144">
        <f t="shared" si="10"/>
        <v>2</v>
      </c>
      <c r="Q87" s="145">
        <f t="shared" si="11"/>
        <v>2.25</v>
      </c>
      <c r="R87" s="144">
        <f t="shared" si="12"/>
        <v>75</v>
      </c>
      <c r="S87" s="173">
        <v>4</v>
      </c>
      <c r="T87" s="173">
        <v>2</v>
      </c>
    </row>
    <row r="88" spans="1:20" hidden="1" x14ac:dyDescent="0.25">
      <c r="A88" s="136">
        <v>82</v>
      </c>
      <c r="B88" s="158" t="s">
        <v>444</v>
      </c>
      <c r="C88" s="158" t="s">
        <v>55</v>
      </c>
      <c r="D88" s="140"/>
      <c r="E88" s="141"/>
      <c r="F88" s="141">
        <v>388.92</v>
      </c>
      <c r="G88" s="139"/>
      <c r="H88" s="139"/>
      <c r="I88" s="139"/>
      <c r="J88" s="142"/>
      <c r="K88" s="142"/>
      <c r="L88" s="142"/>
      <c r="M88" s="143">
        <f t="shared" si="7"/>
        <v>0</v>
      </c>
      <c r="N88" s="182">
        <f t="shared" si="8"/>
        <v>0</v>
      </c>
      <c r="O88" s="145">
        <f t="shared" si="9"/>
        <v>0</v>
      </c>
      <c r="P88" s="144">
        <f t="shared" si="10"/>
        <v>0</v>
      </c>
      <c r="Q88" s="145">
        <f t="shared" si="11"/>
        <v>0</v>
      </c>
      <c r="R88" s="144">
        <f t="shared" si="12"/>
        <v>0</v>
      </c>
      <c r="S88" s="173"/>
      <c r="T88" s="173"/>
    </row>
    <row r="89" spans="1:20" ht="31.5" hidden="1" x14ac:dyDescent="0.25">
      <c r="A89" s="136">
        <v>83</v>
      </c>
      <c r="B89" s="158" t="s">
        <v>681</v>
      </c>
      <c r="C89" s="158" t="s">
        <v>679</v>
      </c>
      <c r="D89" s="140"/>
      <c r="E89" s="141"/>
      <c r="F89" s="141">
        <v>0</v>
      </c>
      <c r="G89" s="139"/>
      <c r="H89" s="139"/>
      <c r="I89" s="139">
        <v>0</v>
      </c>
      <c r="J89" s="142"/>
      <c r="K89" s="142"/>
      <c r="L89" s="142">
        <v>0</v>
      </c>
      <c r="M89" s="143">
        <f t="shared" si="7"/>
        <v>0</v>
      </c>
      <c r="N89" s="182">
        <f t="shared" si="8"/>
        <v>0</v>
      </c>
      <c r="O89" s="145">
        <f t="shared" si="9"/>
        <v>0</v>
      </c>
      <c r="P89" s="144">
        <f t="shared" si="10"/>
        <v>0</v>
      </c>
      <c r="Q89" s="145">
        <f t="shared" si="11"/>
        <v>0</v>
      </c>
      <c r="R89" s="144">
        <f t="shared" si="12"/>
        <v>0</v>
      </c>
      <c r="S89" s="173"/>
      <c r="T89" s="173"/>
    </row>
    <row r="90" spans="1:20" ht="31.5" hidden="1" x14ac:dyDescent="0.25">
      <c r="A90" s="136">
        <v>84</v>
      </c>
      <c r="B90" s="158" t="s">
        <v>60</v>
      </c>
      <c r="C90" s="158" t="s">
        <v>679</v>
      </c>
      <c r="D90" s="140"/>
      <c r="E90" s="141"/>
      <c r="F90" s="141">
        <v>0</v>
      </c>
      <c r="G90" s="139"/>
      <c r="H90" s="139"/>
      <c r="I90" s="139">
        <v>0</v>
      </c>
      <c r="J90" s="142"/>
      <c r="K90" s="142"/>
      <c r="L90" s="142">
        <v>0</v>
      </c>
      <c r="M90" s="143">
        <f t="shared" si="7"/>
        <v>0</v>
      </c>
      <c r="N90" s="182">
        <f t="shared" si="8"/>
        <v>0</v>
      </c>
      <c r="O90" s="145">
        <f t="shared" si="9"/>
        <v>0</v>
      </c>
      <c r="P90" s="144">
        <f t="shared" si="10"/>
        <v>0</v>
      </c>
      <c r="Q90" s="145">
        <f t="shared" si="11"/>
        <v>0</v>
      </c>
      <c r="R90" s="144">
        <f t="shared" si="12"/>
        <v>0</v>
      </c>
      <c r="S90" s="173"/>
      <c r="T90" s="173"/>
    </row>
    <row r="91" spans="1:20" ht="31.5" hidden="1" x14ac:dyDescent="0.25">
      <c r="A91" s="136">
        <v>85</v>
      </c>
      <c r="B91" s="158" t="s">
        <v>59</v>
      </c>
      <c r="C91" s="158" t="s">
        <v>679</v>
      </c>
      <c r="D91" s="140"/>
      <c r="E91" s="141"/>
      <c r="F91" s="141">
        <v>1311.72</v>
      </c>
      <c r="G91" s="139"/>
      <c r="H91" s="139"/>
      <c r="I91" s="139">
        <v>269</v>
      </c>
      <c r="J91" s="142"/>
      <c r="K91" s="142"/>
      <c r="L91" s="142">
        <v>0.20507425365169396</v>
      </c>
      <c r="M91" s="143">
        <v>0</v>
      </c>
      <c r="N91" s="182">
        <f t="shared" si="8"/>
        <v>0</v>
      </c>
      <c r="O91" s="145">
        <f t="shared" si="9"/>
        <v>0</v>
      </c>
      <c r="P91" s="144">
        <f t="shared" si="10"/>
        <v>0</v>
      </c>
      <c r="Q91" s="145">
        <f t="shared" si="11"/>
        <v>0</v>
      </c>
      <c r="R91" s="144">
        <f t="shared" si="12"/>
        <v>75</v>
      </c>
      <c r="S91" s="173">
        <v>0</v>
      </c>
      <c r="T91" s="173"/>
    </row>
    <row r="92" spans="1:20" ht="31.5" hidden="1" x14ac:dyDescent="0.25">
      <c r="A92" s="136">
        <v>86</v>
      </c>
      <c r="B92" s="158" t="s">
        <v>680</v>
      </c>
      <c r="C92" s="158" t="s">
        <v>679</v>
      </c>
      <c r="D92" s="140"/>
      <c r="E92" s="141"/>
      <c r="F92" s="141">
        <v>0</v>
      </c>
      <c r="G92" s="139"/>
      <c r="H92" s="139"/>
      <c r="I92" s="139">
        <v>0</v>
      </c>
      <c r="J92" s="142"/>
      <c r="K92" s="142"/>
      <c r="L92" s="142">
        <v>0</v>
      </c>
      <c r="M92" s="143">
        <f t="shared" si="7"/>
        <v>0</v>
      </c>
      <c r="N92" s="182">
        <f t="shared" si="8"/>
        <v>0</v>
      </c>
      <c r="O92" s="145">
        <f t="shared" si="9"/>
        <v>0</v>
      </c>
      <c r="P92" s="144">
        <f t="shared" si="10"/>
        <v>0</v>
      </c>
      <c r="Q92" s="145">
        <f t="shared" si="11"/>
        <v>0</v>
      </c>
      <c r="R92" s="144">
        <f t="shared" si="12"/>
        <v>0</v>
      </c>
      <c r="S92" s="173"/>
      <c r="T92" s="173"/>
    </row>
    <row r="93" spans="1:20" hidden="1" x14ac:dyDescent="0.25">
      <c r="A93" s="136">
        <v>87</v>
      </c>
      <c r="B93" s="158" t="s">
        <v>2</v>
      </c>
      <c r="C93" s="158" t="s">
        <v>679</v>
      </c>
      <c r="D93" s="140"/>
      <c r="E93" s="141"/>
      <c r="F93" s="141">
        <v>0</v>
      </c>
      <c r="G93" s="139"/>
      <c r="H93" s="139"/>
      <c r="I93" s="139">
        <v>0</v>
      </c>
      <c r="J93" s="142"/>
      <c r="K93" s="142"/>
      <c r="L93" s="142">
        <v>0</v>
      </c>
      <c r="M93" s="143">
        <f t="shared" si="7"/>
        <v>0</v>
      </c>
      <c r="N93" s="182">
        <f t="shared" si="8"/>
        <v>0</v>
      </c>
      <c r="O93" s="145">
        <f t="shared" si="9"/>
        <v>0</v>
      </c>
      <c r="P93" s="144">
        <f t="shared" si="10"/>
        <v>0</v>
      </c>
      <c r="Q93" s="145">
        <f t="shared" si="11"/>
        <v>0</v>
      </c>
      <c r="R93" s="144">
        <f t="shared" si="12"/>
        <v>0</v>
      </c>
      <c r="S93" s="173"/>
      <c r="T93" s="173"/>
    </row>
    <row r="94" spans="1:20" ht="31.5" x14ac:dyDescent="0.25">
      <c r="A94" s="136">
        <v>88</v>
      </c>
      <c r="B94" s="158" t="s">
        <v>682</v>
      </c>
      <c r="C94" s="158" t="s">
        <v>679</v>
      </c>
      <c r="D94" s="270"/>
      <c r="E94" s="270">
        <v>473.84</v>
      </c>
      <c r="F94" s="141">
        <v>473.84</v>
      </c>
      <c r="G94" s="139"/>
      <c r="H94" s="139">
        <v>392</v>
      </c>
      <c r="I94" s="139">
        <v>426</v>
      </c>
      <c r="J94" s="271"/>
      <c r="K94" s="271">
        <v>0.82728347121391188</v>
      </c>
      <c r="L94" s="271">
        <v>0.89903764983960832</v>
      </c>
      <c r="M94" s="143">
        <v>4.9000000000000004</v>
      </c>
      <c r="N94" s="182">
        <f t="shared" si="8"/>
        <v>20</v>
      </c>
      <c r="O94" s="145">
        <f t="shared" si="9"/>
        <v>20.874000000000002</v>
      </c>
      <c r="P94" s="144">
        <f t="shared" si="10"/>
        <v>15</v>
      </c>
      <c r="Q94" s="145">
        <f t="shared" si="11"/>
        <v>15</v>
      </c>
      <c r="R94" s="144">
        <f t="shared" si="12"/>
        <v>75</v>
      </c>
      <c r="S94" s="173">
        <v>20</v>
      </c>
      <c r="T94" s="173">
        <v>18</v>
      </c>
    </row>
    <row r="95" spans="1:20" ht="31.5" x14ac:dyDescent="0.25">
      <c r="A95" s="136">
        <v>89</v>
      </c>
      <c r="B95" s="158" t="s">
        <v>683</v>
      </c>
      <c r="C95" s="158" t="s">
        <v>679</v>
      </c>
      <c r="D95" s="270">
        <v>73.459999999999994</v>
      </c>
      <c r="E95" s="270">
        <v>73.459999999999994</v>
      </c>
      <c r="F95" s="141">
        <v>73.459999999999994</v>
      </c>
      <c r="G95" s="139">
        <v>70</v>
      </c>
      <c r="H95" s="139">
        <v>61</v>
      </c>
      <c r="I95" s="139">
        <v>112</v>
      </c>
      <c r="J95" s="271">
        <v>0.95289953716308207</v>
      </c>
      <c r="K95" s="271">
        <v>0.83038388238497152</v>
      </c>
      <c r="L95" s="271">
        <v>1.5246392594609313</v>
      </c>
      <c r="M95" s="143">
        <v>5</v>
      </c>
      <c r="N95" s="182">
        <f t="shared" si="8"/>
        <v>5</v>
      </c>
      <c r="O95" s="145">
        <f t="shared" si="9"/>
        <v>5.6</v>
      </c>
      <c r="P95" s="144">
        <f t="shared" si="10"/>
        <v>3</v>
      </c>
      <c r="Q95" s="145">
        <f t="shared" si="11"/>
        <v>3.75</v>
      </c>
      <c r="R95" s="144">
        <f t="shared" si="12"/>
        <v>75</v>
      </c>
      <c r="S95" s="173">
        <v>5</v>
      </c>
      <c r="T95" s="173">
        <v>3</v>
      </c>
    </row>
    <row r="96" spans="1:20" ht="31.5" x14ac:dyDescent="0.25">
      <c r="A96" s="136">
        <v>90</v>
      </c>
      <c r="B96" s="158" t="s">
        <v>685</v>
      </c>
      <c r="C96" s="158" t="s">
        <v>679</v>
      </c>
      <c r="D96" s="270"/>
      <c r="E96" s="270">
        <v>491.79</v>
      </c>
      <c r="F96" s="141">
        <v>491.79</v>
      </c>
      <c r="G96" s="139"/>
      <c r="H96" s="139">
        <v>406</v>
      </c>
      <c r="I96" s="139">
        <v>442</v>
      </c>
      <c r="J96" s="271"/>
      <c r="K96" s="271">
        <v>0.8255556233351633</v>
      </c>
      <c r="L96" s="271">
        <v>0.89875759978852754</v>
      </c>
      <c r="M96" s="143">
        <v>4.9000000000000004</v>
      </c>
      <c r="N96" s="182">
        <f t="shared" si="8"/>
        <v>21</v>
      </c>
      <c r="O96" s="145">
        <f t="shared" si="9"/>
        <v>21.658000000000001</v>
      </c>
      <c r="P96" s="144">
        <f t="shared" si="10"/>
        <v>15</v>
      </c>
      <c r="Q96" s="145">
        <f t="shared" si="11"/>
        <v>15.75</v>
      </c>
      <c r="R96" s="144">
        <f t="shared" si="12"/>
        <v>75</v>
      </c>
      <c r="S96" s="173">
        <v>21</v>
      </c>
      <c r="T96" s="173">
        <v>18</v>
      </c>
    </row>
    <row r="97" spans="1:20" ht="31.5" hidden="1" x14ac:dyDescent="0.25">
      <c r="A97" s="136">
        <v>91</v>
      </c>
      <c r="B97" s="158" t="s">
        <v>686</v>
      </c>
      <c r="C97" s="158" t="s">
        <v>679</v>
      </c>
      <c r="D97" s="140"/>
      <c r="E97" s="141"/>
      <c r="F97" s="141">
        <v>0</v>
      </c>
      <c r="G97" s="139"/>
      <c r="H97" s="139"/>
      <c r="I97" s="139">
        <v>0</v>
      </c>
      <c r="J97" s="142"/>
      <c r="K97" s="142"/>
      <c r="L97" s="142">
        <v>0</v>
      </c>
      <c r="M97" s="143">
        <f t="shared" si="7"/>
        <v>0</v>
      </c>
      <c r="N97" s="182">
        <f t="shared" si="8"/>
        <v>0</v>
      </c>
      <c r="O97" s="145">
        <f t="shared" si="9"/>
        <v>0</v>
      </c>
      <c r="P97" s="144">
        <f t="shared" si="10"/>
        <v>0</v>
      </c>
      <c r="Q97" s="145">
        <f t="shared" si="11"/>
        <v>0</v>
      </c>
      <c r="R97" s="144">
        <f t="shared" si="12"/>
        <v>0</v>
      </c>
      <c r="S97" s="173"/>
      <c r="T97" s="173"/>
    </row>
    <row r="98" spans="1:20" ht="31.5" x14ac:dyDescent="0.25">
      <c r="A98" s="136">
        <v>92</v>
      </c>
      <c r="B98" s="158" t="s">
        <v>92</v>
      </c>
      <c r="C98" s="158" t="s">
        <v>679</v>
      </c>
      <c r="D98" s="270">
        <v>2033.81</v>
      </c>
      <c r="E98" s="270">
        <v>2033.81</v>
      </c>
      <c r="F98" s="141">
        <v>2033.81</v>
      </c>
      <c r="G98" s="139">
        <v>2031</v>
      </c>
      <c r="H98" s="139">
        <v>608</v>
      </c>
      <c r="I98" s="139">
        <v>1726</v>
      </c>
      <c r="J98" s="271">
        <v>0.99861835668031929</v>
      </c>
      <c r="K98" s="271">
        <v>0.29894631258573812</v>
      </c>
      <c r="L98" s="271">
        <v>0.84865351237332887</v>
      </c>
      <c r="M98" s="143">
        <v>4.8</v>
      </c>
      <c r="N98" s="182">
        <f t="shared" si="8"/>
        <v>82</v>
      </c>
      <c r="O98" s="145">
        <f t="shared" si="9"/>
        <v>82.847999999999999</v>
      </c>
      <c r="P98" s="144">
        <f t="shared" si="10"/>
        <v>61</v>
      </c>
      <c r="Q98" s="145">
        <f t="shared" si="11"/>
        <v>61.5</v>
      </c>
      <c r="R98" s="144">
        <f t="shared" si="12"/>
        <v>75</v>
      </c>
      <c r="S98" s="173">
        <v>82</v>
      </c>
      <c r="T98" s="173">
        <v>30</v>
      </c>
    </row>
    <row r="99" spans="1:20" ht="31.5" x14ac:dyDescent="0.25">
      <c r="A99" s="136">
        <v>93</v>
      </c>
      <c r="B99" s="158" t="s">
        <v>94</v>
      </c>
      <c r="C99" s="158" t="s">
        <v>679</v>
      </c>
      <c r="D99" s="270">
        <v>498.91</v>
      </c>
      <c r="E99" s="270">
        <v>498.91</v>
      </c>
      <c r="F99" s="141">
        <v>498.91</v>
      </c>
      <c r="G99" s="139">
        <v>80</v>
      </c>
      <c r="H99" s="139">
        <v>105</v>
      </c>
      <c r="I99" s="139">
        <v>143</v>
      </c>
      <c r="J99" s="271">
        <v>0.16034956204525866</v>
      </c>
      <c r="K99" s="271">
        <v>0.210458800184402</v>
      </c>
      <c r="L99" s="271">
        <v>0.28662484215589984</v>
      </c>
      <c r="M99" s="143">
        <v>5</v>
      </c>
      <c r="N99" s="182">
        <f t="shared" si="8"/>
        <v>7</v>
      </c>
      <c r="O99" s="145">
        <f t="shared" si="9"/>
        <v>7.15</v>
      </c>
      <c r="P99" s="144">
        <f t="shared" si="10"/>
        <v>5</v>
      </c>
      <c r="Q99" s="145">
        <f t="shared" si="11"/>
        <v>5.25</v>
      </c>
      <c r="R99" s="144">
        <f t="shared" si="12"/>
        <v>75</v>
      </c>
      <c r="S99" s="173">
        <v>7</v>
      </c>
      <c r="T99" s="173">
        <v>5</v>
      </c>
    </row>
    <row r="100" spans="1:20" ht="31.5" x14ac:dyDescent="0.25">
      <c r="A100" s="136">
        <v>94</v>
      </c>
      <c r="B100" s="158" t="s">
        <v>687</v>
      </c>
      <c r="C100" s="158" t="s">
        <v>679</v>
      </c>
      <c r="D100" s="270"/>
      <c r="E100" s="270">
        <v>481.76</v>
      </c>
      <c r="F100" s="141">
        <v>481.76</v>
      </c>
      <c r="G100" s="139"/>
      <c r="H100" s="139">
        <v>398</v>
      </c>
      <c r="I100" s="139">
        <v>372</v>
      </c>
      <c r="J100" s="271"/>
      <c r="K100" s="219">
        <v>0.82613749584855534</v>
      </c>
      <c r="L100" s="219">
        <v>0.77216871471272008</v>
      </c>
      <c r="M100" s="143">
        <v>5</v>
      </c>
      <c r="N100" s="182">
        <f t="shared" si="8"/>
        <v>18</v>
      </c>
      <c r="O100" s="145">
        <f t="shared" si="9"/>
        <v>18.600000000000001</v>
      </c>
      <c r="P100" s="144">
        <f t="shared" si="10"/>
        <v>13</v>
      </c>
      <c r="Q100" s="145">
        <f t="shared" si="11"/>
        <v>13.5</v>
      </c>
      <c r="R100" s="144">
        <f t="shared" si="12"/>
        <v>75</v>
      </c>
      <c r="S100" s="173">
        <v>18</v>
      </c>
      <c r="T100" s="173">
        <v>18</v>
      </c>
    </row>
    <row r="101" spans="1:20" ht="31.5" x14ac:dyDescent="0.25">
      <c r="A101" s="136">
        <v>95</v>
      </c>
      <c r="B101" s="158" t="s">
        <v>688</v>
      </c>
      <c r="C101" s="158" t="s">
        <v>679</v>
      </c>
      <c r="D101" s="270"/>
      <c r="E101" s="270">
        <v>499.17</v>
      </c>
      <c r="F101" s="141">
        <v>499.17</v>
      </c>
      <c r="G101" s="139"/>
      <c r="H101" s="139">
        <v>413</v>
      </c>
      <c r="I101" s="139">
        <v>386</v>
      </c>
      <c r="J101" s="271"/>
      <c r="K101" s="219">
        <v>0.82737343991025103</v>
      </c>
      <c r="L101" s="219">
        <v>0.77328365086042827</v>
      </c>
      <c r="M101" s="143">
        <v>4.9000000000000004</v>
      </c>
      <c r="N101" s="182">
        <f t="shared" si="8"/>
        <v>18</v>
      </c>
      <c r="O101" s="145">
        <f t="shared" si="9"/>
        <v>18.914000000000001</v>
      </c>
      <c r="P101" s="144">
        <f t="shared" si="10"/>
        <v>13</v>
      </c>
      <c r="Q101" s="145">
        <f t="shared" si="11"/>
        <v>13.5</v>
      </c>
      <c r="R101" s="144">
        <f t="shared" si="12"/>
        <v>75</v>
      </c>
      <c r="S101" s="173">
        <v>18</v>
      </c>
      <c r="T101" s="173">
        <v>18</v>
      </c>
    </row>
    <row r="102" spans="1:20" ht="31.5" hidden="1" x14ac:dyDescent="0.25">
      <c r="A102" s="136">
        <v>96</v>
      </c>
      <c r="B102" s="158" t="s">
        <v>215</v>
      </c>
      <c r="C102" s="158" t="s">
        <v>679</v>
      </c>
      <c r="D102" s="140"/>
      <c r="E102" s="141"/>
      <c r="F102" s="141">
        <v>0</v>
      </c>
      <c r="G102" s="139"/>
      <c r="H102" s="139"/>
      <c r="I102" s="139">
        <v>0</v>
      </c>
      <c r="J102" s="142"/>
      <c r="K102" s="142"/>
      <c r="L102" s="142">
        <v>0</v>
      </c>
      <c r="M102" s="143">
        <f t="shared" si="7"/>
        <v>0</v>
      </c>
      <c r="N102" s="182">
        <f t="shared" si="8"/>
        <v>0</v>
      </c>
      <c r="O102" s="145">
        <f t="shared" si="9"/>
        <v>0</v>
      </c>
      <c r="P102" s="144">
        <f t="shared" si="10"/>
        <v>0</v>
      </c>
      <c r="Q102" s="145">
        <f t="shared" si="11"/>
        <v>0</v>
      </c>
      <c r="R102" s="144">
        <f t="shared" si="12"/>
        <v>0</v>
      </c>
      <c r="S102" s="173"/>
      <c r="T102" s="173"/>
    </row>
    <row r="103" spans="1:20" hidden="1" x14ac:dyDescent="0.25">
      <c r="A103" s="136">
        <v>97</v>
      </c>
      <c r="B103" s="158" t="s">
        <v>444</v>
      </c>
      <c r="C103" s="158" t="s">
        <v>679</v>
      </c>
      <c r="D103" s="140"/>
      <c r="E103" s="141"/>
      <c r="F103" s="141">
        <v>9916.61</v>
      </c>
      <c r="G103" s="139"/>
      <c r="H103" s="139"/>
      <c r="I103" s="139"/>
      <c r="J103" s="142"/>
      <c r="K103" s="142"/>
      <c r="L103" s="142"/>
      <c r="M103" s="143">
        <f t="shared" si="7"/>
        <v>0</v>
      </c>
      <c r="N103" s="182">
        <f t="shared" si="8"/>
        <v>0</v>
      </c>
      <c r="O103" s="145">
        <f t="shared" si="9"/>
        <v>0</v>
      </c>
      <c r="P103" s="144">
        <f t="shared" si="10"/>
        <v>0</v>
      </c>
      <c r="Q103" s="145">
        <f t="shared" si="11"/>
        <v>0</v>
      </c>
      <c r="R103" s="144">
        <f t="shared" si="12"/>
        <v>0</v>
      </c>
      <c r="S103" s="173"/>
      <c r="T103" s="173"/>
    </row>
    <row r="104" spans="1:20" hidden="1" x14ac:dyDescent="0.25">
      <c r="A104" s="136">
        <v>98</v>
      </c>
      <c r="B104" s="158" t="s">
        <v>690</v>
      </c>
      <c r="C104" s="158" t="s">
        <v>689</v>
      </c>
      <c r="D104" s="270"/>
      <c r="E104" s="270">
        <v>325.5</v>
      </c>
      <c r="F104" s="141">
        <v>325.5</v>
      </c>
      <c r="G104" s="139"/>
      <c r="H104" s="139">
        <v>123</v>
      </c>
      <c r="I104" s="139">
        <v>109</v>
      </c>
      <c r="J104" s="271"/>
      <c r="K104" s="271">
        <v>0.37788018433179721</v>
      </c>
      <c r="L104" s="271">
        <v>0.3348694316436252</v>
      </c>
      <c r="M104" s="143">
        <v>0</v>
      </c>
      <c r="N104" s="182">
        <f t="shared" si="8"/>
        <v>0</v>
      </c>
      <c r="O104" s="145">
        <f t="shared" si="9"/>
        <v>0</v>
      </c>
      <c r="P104" s="144">
        <f t="shared" si="10"/>
        <v>0</v>
      </c>
      <c r="Q104" s="145">
        <f t="shared" si="11"/>
        <v>0</v>
      </c>
      <c r="R104" s="144">
        <f t="shared" si="12"/>
        <v>75</v>
      </c>
      <c r="S104" s="173">
        <v>0</v>
      </c>
      <c r="T104" s="173">
        <v>0</v>
      </c>
    </row>
    <row r="105" spans="1:20" hidden="1" x14ac:dyDescent="0.25">
      <c r="A105" s="136">
        <v>99</v>
      </c>
      <c r="B105" s="158" t="s">
        <v>2</v>
      </c>
      <c r="C105" s="158" t="s">
        <v>689</v>
      </c>
      <c r="D105" s="140"/>
      <c r="E105" s="141"/>
      <c r="F105" s="141">
        <v>329.69</v>
      </c>
      <c r="G105" s="139"/>
      <c r="H105" s="139"/>
      <c r="I105" s="139">
        <v>0</v>
      </c>
      <c r="J105" s="142"/>
      <c r="K105" s="142"/>
      <c r="L105" s="142">
        <v>0</v>
      </c>
      <c r="M105" s="143">
        <f t="shared" si="7"/>
        <v>0</v>
      </c>
      <c r="N105" s="182">
        <f t="shared" si="8"/>
        <v>0</v>
      </c>
      <c r="O105" s="145">
        <f t="shared" si="9"/>
        <v>0</v>
      </c>
      <c r="P105" s="144">
        <f t="shared" si="10"/>
        <v>0</v>
      </c>
      <c r="Q105" s="145">
        <f t="shared" si="11"/>
        <v>0</v>
      </c>
      <c r="R105" s="144">
        <f t="shared" si="12"/>
        <v>0</v>
      </c>
      <c r="S105" s="173"/>
      <c r="T105" s="173"/>
    </row>
    <row r="106" spans="1:20" ht="31.5" x14ac:dyDescent="0.25">
      <c r="A106" s="136">
        <v>100</v>
      </c>
      <c r="B106" s="158" t="s">
        <v>119</v>
      </c>
      <c r="C106" s="158" t="s">
        <v>689</v>
      </c>
      <c r="D106" s="270">
        <v>74.75</v>
      </c>
      <c r="E106" s="270">
        <v>74.75</v>
      </c>
      <c r="F106" s="141">
        <v>74.75</v>
      </c>
      <c r="G106" s="139">
        <v>562</v>
      </c>
      <c r="H106" s="139">
        <v>294</v>
      </c>
      <c r="I106" s="139">
        <v>290</v>
      </c>
      <c r="J106" s="219">
        <v>7.5183946488294318</v>
      </c>
      <c r="K106" s="219">
        <v>3.9331103678929766</v>
      </c>
      <c r="L106" s="219">
        <v>3.8795986622073579</v>
      </c>
      <c r="M106" s="143">
        <v>4</v>
      </c>
      <c r="N106" s="182">
        <f t="shared" si="8"/>
        <v>11</v>
      </c>
      <c r="O106" s="145">
        <f t="shared" si="9"/>
        <v>11.6</v>
      </c>
      <c r="P106" s="144">
        <f t="shared" si="10"/>
        <v>8</v>
      </c>
      <c r="Q106" s="145">
        <f t="shared" si="11"/>
        <v>8.25</v>
      </c>
      <c r="R106" s="144">
        <f t="shared" si="12"/>
        <v>75</v>
      </c>
      <c r="S106" s="173">
        <v>14</v>
      </c>
      <c r="T106" s="173">
        <v>13</v>
      </c>
    </row>
    <row r="107" spans="1:20" ht="31.5" hidden="1" x14ac:dyDescent="0.25">
      <c r="A107" s="136">
        <v>101</v>
      </c>
      <c r="B107" s="158" t="s">
        <v>121</v>
      </c>
      <c r="C107" s="158" t="s">
        <v>689</v>
      </c>
      <c r="D107" s="140"/>
      <c r="E107" s="141"/>
      <c r="F107" s="141">
        <v>150.49</v>
      </c>
      <c r="G107" s="139"/>
      <c r="H107" s="139"/>
      <c r="I107" s="139">
        <v>0</v>
      </c>
      <c r="J107" s="142"/>
      <c r="K107" s="142"/>
      <c r="L107" s="142">
        <v>0</v>
      </c>
      <c r="M107" s="143">
        <f t="shared" si="7"/>
        <v>0</v>
      </c>
      <c r="N107" s="182">
        <f t="shared" si="8"/>
        <v>0</v>
      </c>
      <c r="O107" s="145">
        <f t="shared" si="9"/>
        <v>0</v>
      </c>
      <c r="P107" s="144">
        <f t="shared" si="10"/>
        <v>0</v>
      </c>
      <c r="Q107" s="145">
        <f t="shared" si="11"/>
        <v>0</v>
      </c>
      <c r="R107" s="144">
        <f t="shared" si="12"/>
        <v>0</v>
      </c>
      <c r="S107" s="173"/>
      <c r="T107" s="173"/>
    </row>
    <row r="108" spans="1:20" ht="31.5" x14ac:dyDescent="0.25">
      <c r="A108" s="136">
        <v>102</v>
      </c>
      <c r="B108" s="158" t="s">
        <v>819</v>
      </c>
      <c r="C108" s="158" t="s">
        <v>689</v>
      </c>
      <c r="D108" s="270"/>
      <c r="E108" s="270">
        <v>224.21</v>
      </c>
      <c r="F108" s="141">
        <v>224.21</v>
      </c>
      <c r="G108" s="139"/>
      <c r="H108" s="139">
        <v>681</v>
      </c>
      <c r="I108" s="139">
        <v>608</v>
      </c>
      <c r="J108" s="271"/>
      <c r="K108" s="219">
        <v>3.0373310735471208</v>
      </c>
      <c r="L108" s="219">
        <v>2.7117434547968422</v>
      </c>
      <c r="M108" s="143">
        <v>4</v>
      </c>
      <c r="N108" s="182">
        <f t="shared" si="8"/>
        <v>24</v>
      </c>
      <c r="O108" s="145">
        <f t="shared" si="9"/>
        <v>24.32</v>
      </c>
      <c r="P108" s="144">
        <f t="shared" si="10"/>
        <v>18</v>
      </c>
      <c r="Q108" s="145">
        <f t="shared" si="11"/>
        <v>18</v>
      </c>
      <c r="R108" s="144">
        <f t="shared" si="12"/>
        <v>75</v>
      </c>
      <c r="S108" s="173">
        <v>70</v>
      </c>
      <c r="T108" s="173">
        <v>34</v>
      </c>
    </row>
    <row r="109" spans="1:20" ht="31.5" hidden="1" x14ac:dyDescent="0.25">
      <c r="A109" s="136">
        <v>103</v>
      </c>
      <c r="B109" s="158" t="s">
        <v>691</v>
      </c>
      <c r="C109" s="158" t="s">
        <v>689</v>
      </c>
      <c r="D109" s="140"/>
      <c r="E109" s="141"/>
      <c r="F109" s="141">
        <v>15.43</v>
      </c>
      <c r="G109" s="139"/>
      <c r="H109" s="139"/>
      <c r="I109" s="139">
        <v>19</v>
      </c>
      <c r="J109" s="142"/>
      <c r="K109" s="142"/>
      <c r="L109" s="142">
        <v>1.2313674659753726</v>
      </c>
      <c r="M109" s="143">
        <f t="shared" si="7"/>
        <v>0</v>
      </c>
      <c r="N109" s="182">
        <f t="shared" si="8"/>
        <v>0</v>
      </c>
      <c r="O109" s="145">
        <f t="shared" si="9"/>
        <v>0</v>
      </c>
      <c r="P109" s="144">
        <f t="shared" si="10"/>
        <v>0</v>
      </c>
      <c r="Q109" s="145">
        <f t="shared" si="11"/>
        <v>0</v>
      </c>
      <c r="R109" s="144">
        <f t="shared" si="12"/>
        <v>0</v>
      </c>
      <c r="S109" s="173"/>
      <c r="T109" s="173"/>
    </row>
    <row r="110" spans="1:20" ht="31.5" x14ac:dyDescent="0.25">
      <c r="A110" s="136">
        <v>104</v>
      </c>
      <c r="B110" s="158" t="s">
        <v>120</v>
      </c>
      <c r="C110" s="158" t="s">
        <v>689</v>
      </c>
      <c r="D110" s="270">
        <v>197.61</v>
      </c>
      <c r="E110" s="270">
        <v>197.61</v>
      </c>
      <c r="F110" s="141">
        <v>197.61</v>
      </c>
      <c r="G110" s="139">
        <v>1159</v>
      </c>
      <c r="H110" s="139">
        <v>1072</v>
      </c>
      <c r="I110" s="139">
        <v>1187</v>
      </c>
      <c r="J110" s="271">
        <v>5.8650877992004453</v>
      </c>
      <c r="K110" s="271">
        <v>5.4248266788118009</v>
      </c>
      <c r="L110" s="271">
        <v>6.0067810333485143</v>
      </c>
      <c r="M110" s="143">
        <v>4.5</v>
      </c>
      <c r="N110" s="182">
        <f t="shared" si="8"/>
        <v>53</v>
      </c>
      <c r="O110" s="145">
        <f t="shared" si="9"/>
        <v>53.414999999999999</v>
      </c>
      <c r="P110" s="144">
        <f t="shared" si="10"/>
        <v>39</v>
      </c>
      <c r="Q110" s="145">
        <f t="shared" si="11"/>
        <v>39.75</v>
      </c>
      <c r="R110" s="144">
        <f t="shared" si="12"/>
        <v>75</v>
      </c>
      <c r="S110" s="173">
        <v>53</v>
      </c>
      <c r="T110" s="173">
        <v>47</v>
      </c>
    </row>
    <row r="111" spans="1:20" ht="31.5" hidden="1" x14ac:dyDescent="0.25">
      <c r="A111" s="136">
        <v>105</v>
      </c>
      <c r="B111" s="158" t="s">
        <v>127</v>
      </c>
      <c r="C111" s="158" t="s">
        <v>689</v>
      </c>
      <c r="D111" s="140"/>
      <c r="E111" s="141"/>
      <c r="F111" s="141">
        <v>13.2</v>
      </c>
      <c r="G111" s="139"/>
      <c r="H111" s="139"/>
      <c r="I111" s="139">
        <v>30</v>
      </c>
      <c r="J111" s="142"/>
      <c r="K111" s="142"/>
      <c r="L111" s="142">
        <v>2.2727272727272729</v>
      </c>
      <c r="M111" s="143">
        <f t="shared" si="7"/>
        <v>0</v>
      </c>
      <c r="N111" s="182">
        <f t="shared" si="8"/>
        <v>0</v>
      </c>
      <c r="O111" s="145">
        <f t="shared" si="9"/>
        <v>0</v>
      </c>
      <c r="P111" s="144">
        <f t="shared" si="10"/>
        <v>0</v>
      </c>
      <c r="Q111" s="145">
        <f t="shared" si="11"/>
        <v>0</v>
      </c>
      <c r="R111" s="144">
        <f t="shared" si="12"/>
        <v>0</v>
      </c>
      <c r="S111" s="173">
        <v>2</v>
      </c>
      <c r="T111" s="173"/>
    </row>
    <row r="112" spans="1:20" ht="31.5" hidden="1" x14ac:dyDescent="0.25">
      <c r="A112" s="136">
        <v>106</v>
      </c>
      <c r="B112" s="158" t="s">
        <v>223</v>
      </c>
      <c r="C112" s="158" t="s">
        <v>689</v>
      </c>
      <c r="D112" s="140"/>
      <c r="E112" s="141"/>
      <c r="F112" s="141">
        <v>9.48</v>
      </c>
      <c r="G112" s="139"/>
      <c r="H112" s="139"/>
      <c r="I112" s="139">
        <v>0</v>
      </c>
      <c r="J112" s="142"/>
      <c r="K112" s="142"/>
      <c r="L112" s="142">
        <v>0</v>
      </c>
      <c r="M112" s="143">
        <f t="shared" si="7"/>
        <v>0</v>
      </c>
      <c r="N112" s="182">
        <f t="shared" si="8"/>
        <v>0</v>
      </c>
      <c r="O112" s="145">
        <f t="shared" si="9"/>
        <v>0</v>
      </c>
      <c r="P112" s="144">
        <f t="shared" si="10"/>
        <v>0</v>
      </c>
      <c r="Q112" s="145">
        <f t="shared" si="11"/>
        <v>0</v>
      </c>
      <c r="R112" s="144">
        <f t="shared" si="12"/>
        <v>0</v>
      </c>
      <c r="S112" s="173"/>
      <c r="T112" s="173"/>
    </row>
    <row r="113" spans="1:20" hidden="1" x14ac:dyDescent="0.25">
      <c r="A113" s="136">
        <v>107</v>
      </c>
      <c r="B113" s="158" t="s">
        <v>444</v>
      </c>
      <c r="C113" s="158" t="s">
        <v>689</v>
      </c>
      <c r="D113" s="140"/>
      <c r="E113" s="141"/>
      <c r="F113" s="141">
        <v>1340</v>
      </c>
      <c r="G113" s="139"/>
      <c r="H113" s="139"/>
      <c r="I113" s="139"/>
      <c r="J113" s="142"/>
      <c r="K113" s="142"/>
      <c r="L113" s="142"/>
      <c r="M113" s="143">
        <f t="shared" si="7"/>
        <v>0</v>
      </c>
      <c r="N113" s="182">
        <f t="shared" si="8"/>
        <v>0</v>
      </c>
      <c r="O113" s="145">
        <f t="shared" si="9"/>
        <v>0</v>
      </c>
      <c r="P113" s="144">
        <f t="shared" si="10"/>
        <v>0</v>
      </c>
      <c r="Q113" s="145">
        <f t="shared" si="11"/>
        <v>0</v>
      </c>
      <c r="R113" s="144">
        <f t="shared" si="12"/>
        <v>0</v>
      </c>
      <c r="S113" s="173"/>
      <c r="T113" s="173"/>
    </row>
    <row r="114" spans="1:20" ht="31.5" x14ac:dyDescent="0.25">
      <c r="A114" s="136">
        <v>108</v>
      </c>
      <c r="B114" s="158" t="s">
        <v>693</v>
      </c>
      <c r="C114" s="158" t="s">
        <v>692</v>
      </c>
      <c r="D114" s="270">
        <v>349.38</v>
      </c>
      <c r="E114" s="270">
        <v>349.38</v>
      </c>
      <c r="F114" s="141">
        <v>349.38</v>
      </c>
      <c r="G114" s="139">
        <v>267</v>
      </c>
      <c r="H114" s="139">
        <v>131</v>
      </c>
      <c r="I114" s="139">
        <v>350</v>
      </c>
      <c r="J114" s="271">
        <v>0.76421088785849223</v>
      </c>
      <c r="K114" s="271">
        <v>0.37494991127139504</v>
      </c>
      <c r="L114" s="271">
        <v>1.0017745720991471</v>
      </c>
      <c r="M114" s="143">
        <v>3.3</v>
      </c>
      <c r="N114" s="182">
        <f t="shared" si="8"/>
        <v>11</v>
      </c>
      <c r="O114" s="145">
        <f t="shared" si="9"/>
        <v>11.55</v>
      </c>
      <c r="P114" s="144">
        <f t="shared" si="10"/>
        <v>8</v>
      </c>
      <c r="Q114" s="145">
        <f t="shared" si="11"/>
        <v>8.25</v>
      </c>
      <c r="R114" s="144">
        <f t="shared" si="12"/>
        <v>75</v>
      </c>
      <c r="S114" s="173">
        <v>11</v>
      </c>
      <c r="T114" s="173">
        <v>5</v>
      </c>
    </row>
    <row r="115" spans="1:20" hidden="1" x14ac:dyDescent="0.25">
      <c r="A115" s="136">
        <v>109</v>
      </c>
      <c r="B115" s="158" t="s">
        <v>2</v>
      </c>
      <c r="C115" s="158" t="s">
        <v>692</v>
      </c>
      <c r="D115" s="140"/>
      <c r="E115" s="141"/>
      <c r="F115" s="141">
        <v>0</v>
      </c>
      <c r="G115" s="139"/>
      <c r="H115" s="139"/>
      <c r="I115" s="139">
        <v>0</v>
      </c>
      <c r="J115" s="142"/>
      <c r="K115" s="142"/>
      <c r="L115" s="142">
        <v>0</v>
      </c>
      <c r="M115" s="143">
        <f t="shared" si="7"/>
        <v>0</v>
      </c>
      <c r="N115" s="182">
        <f t="shared" si="8"/>
        <v>0</v>
      </c>
      <c r="O115" s="145">
        <f t="shared" si="9"/>
        <v>0</v>
      </c>
      <c r="P115" s="144">
        <f t="shared" si="10"/>
        <v>0</v>
      </c>
      <c r="Q115" s="145">
        <f t="shared" si="11"/>
        <v>0</v>
      </c>
      <c r="R115" s="144">
        <f t="shared" si="12"/>
        <v>0</v>
      </c>
      <c r="S115" s="173"/>
      <c r="T115" s="173"/>
    </row>
    <row r="116" spans="1:20" ht="31.5" x14ac:dyDescent="0.25">
      <c r="A116" s="136">
        <v>110</v>
      </c>
      <c r="B116" s="158" t="s">
        <v>96</v>
      </c>
      <c r="C116" s="158" t="s">
        <v>692</v>
      </c>
      <c r="D116" s="270">
        <v>21.4</v>
      </c>
      <c r="E116" s="270">
        <v>21.4</v>
      </c>
      <c r="F116" s="141">
        <v>21.4</v>
      </c>
      <c r="G116" s="139">
        <v>342</v>
      </c>
      <c r="H116" s="139">
        <v>231</v>
      </c>
      <c r="I116" s="139">
        <v>246</v>
      </c>
      <c r="J116" s="271">
        <v>15.981308411214954</v>
      </c>
      <c r="K116" s="271">
        <v>10.794392523364486</v>
      </c>
      <c r="L116" s="271">
        <v>11.495327102803738</v>
      </c>
      <c r="M116" s="143">
        <v>4</v>
      </c>
      <c r="N116" s="182">
        <f t="shared" si="8"/>
        <v>9</v>
      </c>
      <c r="O116" s="145">
        <f t="shared" si="9"/>
        <v>9.84</v>
      </c>
      <c r="P116" s="144">
        <f t="shared" si="10"/>
        <v>6</v>
      </c>
      <c r="Q116" s="145">
        <f t="shared" si="11"/>
        <v>6.75</v>
      </c>
      <c r="R116" s="144">
        <f t="shared" si="12"/>
        <v>75</v>
      </c>
      <c r="S116" s="173">
        <v>9</v>
      </c>
      <c r="T116" s="173">
        <v>7</v>
      </c>
    </row>
    <row r="117" spans="1:20" ht="31.5" x14ac:dyDescent="0.25">
      <c r="A117" s="136">
        <v>111</v>
      </c>
      <c r="B117" s="158" t="s">
        <v>664</v>
      </c>
      <c r="C117" s="158" t="s">
        <v>692</v>
      </c>
      <c r="D117" s="270"/>
      <c r="E117" s="270">
        <v>16.11</v>
      </c>
      <c r="F117" s="141">
        <v>16.11</v>
      </c>
      <c r="G117" s="139"/>
      <c r="H117" s="139">
        <v>53.324100000000001</v>
      </c>
      <c r="I117" s="139">
        <v>65</v>
      </c>
      <c r="J117" s="271"/>
      <c r="K117" s="271">
        <v>3.31</v>
      </c>
      <c r="L117" s="271">
        <v>4.0347610180012419</v>
      </c>
      <c r="M117" s="143">
        <v>4</v>
      </c>
      <c r="N117" s="182">
        <f t="shared" si="8"/>
        <v>2</v>
      </c>
      <c r="O117" s="145">
        <f t="shared" si="9"/>
        <v>2.6</v>
      </c>
      <c r="P117" s="144">
        <f t="shared" si="10"/>
        <v>1</v>
      </c>
      <c r="Q117" s="145">
        <f t="shared" si="11"/>
        <v>1.5</v>
      </c>
      <c r="R117" s="144">
        <f t="shared" si="12"/>
        <v>75</v>
      </c>
      <c r="S117" s="173">
        <v>2</v>
      </c>
      <c r="T117" s="173"/>
    </row>
    <row r="118" spans="1:20" hidden="1" x14ac:dyDescent="0.25">
      <c r="A118" s="136">
        <v>112</v>
      </c>
      <c r="B118" s="158" t="s">
        <v>444</v>
      </c>
      <c r="C118" s="158" t="s">
        <v>692</v>
      </c>
      <c r="D118" s="140"/>
      <c r="E118" s="141"/>
      <c r="F118" s="141">
        <v>534.71</v>
      </c>
      <c r="G118" s="139"/>
      <c r="H118" s="139"/>
      <c r="I118" s="139"/>
      <c r="J118" s="142"/>
      <c r="K118" s="142"/>
      <c r="L118" s="142"/>
      <c r="M118" s="143">
        <f t="shared" si="7"/>
        <v>0</v>
      </c>
      <c r="N118" s="182">
        <f t="shared" si="8"/>
        <v>0</v>
      </c>
      <c r="O118" s="145">
        <f t="shared" si="9"/>
        <v>0</v>
      </c>
      <c r="P118" s="144">
        <f t="shared" si="10"/>
        <v>0</v>
      </c>
      <c r="Q118" s="145">
        <f t="shared" si="11"/>
        <v>0</v>
      </c>
      <c r="R118" s="144">
        <f t="shared" si="12"/>
        <v>0</v>
      </c>
      <c r="S118" s="173"/>
      <c r="T118" s="173"/>
    </row>
    <row r="119" spans="1:20" ht="31.5" x14ac:dyDescent="0.25">
      <c r="A119" s="136">
        <v>113</v>
      </c>
      <c r="B119" s="158" t="s">
        <v>87</v>
      </c>
      <c r="C119" s="158" t="s">
        <v>16</v>
      </c>
      <c r="D119" s="270">
        <v>241.08</v>
      </c>
      <c r="E119" s="270">
        <v>241.08</v>
      </c>
      <c r="F119" s="141">
        <v>241.08</v>
      </c>
      <c r="G119" s="139">
        <v>393</v>
      </c>
      <c r="H119" s="223" t="s">
        <v>844</v>
      </c>
      <c r="I119" s="139">
        <v>496</v>
      </c>
      <c r="J119" s="271">
        <v>1.6301642608262816</v>
      </c>
      <c r="K119" s="355" t="s">
        <v>844</v>
      </c>
      <c r="L119" s="271">
        <v>2.0574083291853325</v>
      </c>
      <c r="M119" s="143">
        <v>4.8</v>
      </c>
      <c r="N119" s="182">
        <f t="shared" si="8"/>
        <v>23</v>
      </c>
      <c r="O119" s="145">
        <f t="shared" si="9"/>
        <v>23.807999999999996</v>
      </c>
      <c r="P119" s="144">
        <f t="shared" si="10"/>
        <v>17</v>
      </c>
      <c r="Q119" s="145">
        <f t="shared" si="11"/>
        <v>17.25</v>
      </c>
      <c r="R119" s="144">
        <f t="shared" si="12"/>
        <v>75</v>
      </c>
      <c r="S119" s="173">
        <v>23</v>
      </c>
      <c r="T119" s="173">
        <v>0</v>
      </c>
    </row>
    <row r="120" spans="1:20" hidden="1" x14ac:dyDescent="0.25">
      <c r="A120" s="136">
        <v>114</v>
      </c>
      <c r="B120" s="158" t="s">
        <v>2</v>
      </c>
      <c r="C120" s="158" t="s">
        <v>16</v>
      </c>
      <c r="D120" s="140"/>
      <c r="E120" s="141"/>
      <c r="F120" s="141">
        <v>620.29</v>
      </c>
      <c r="G120" s="139"/>
      <c r="H120" s="139"/>
      <c r="I120" s="139">
        <v>891</v>
      </c>
      <c r="J120" s="142"/>
      <c r="K120" s="142"/>
      <c r="L120" s="142">
        <v>1.4364248980315659</v>
      </c>
      <c r="M120" s="143">
        <v>0</v>
      </c>
      <c r="N120" s="182">
        <f t="shared" si="8"/>
        <v>0</v>
      </c>
      <c r="O120" s="145">
        <f t="shared" si="9"/>
        <v>0</v>
      </c>
      <c r="P120" s="144">
        <f t="shared" si="10"/>
        <v>0</v>
      </c>
      <c r="Q120" s="145">
        <f t="shared" si="11"/>
        <v>0</v>
      </c>
      <c r="R120" s="144">
        <f t="shared" si="12"/>
        <v>75</v>
      </c>
      <c r="S120" s="173"/>
      <c r="T120" s="173"/>
    </row>
    <row r="121" spans="1:20" ht="31.5" x14ac:dyDescent="0.25">
      <c r="A121" s="136">
        <v>115</v>
      </c>
      <c r="B121" s="158" t="s">
        <v>129</v>
      </c>
      <c r="C121" s="158" t="s">
        <v>16</v>
      </c>
      <c r="D121" s="270">
        <v>27.23</v>
      </c>
      <c r="E121" s="270">
        <v>27.23</v>
      </c>
      <c r="F121" s="141">
        <v>27.23</v>
      </c>
      <c r="G121" s="139">
        <v>79</v>
      </c>
      <c r="H121" s="139">
        <v>61</v>
      </c>
      <c r="I121" s="139">
        <v>132</v>
      </c>
      <c r="J121" s="271">
        <v>2.9012118986412045</v>
      </c>
      <c r="K121" s="271">
        <v>2.2401762761659936</v>
      </c>
      <c r="L121" s="271">
        <v>4.8475945648182153</v>
      </c>
      <c r="M121" s="143">
        <v>5</v>
      </c>
      <c r="N121" s="182">
        <f t="shared" si="8"/>
        <v>6</v>
      </c>
      <c r="O121" s="145">
        <f t="shared" si="9"/>
        <v>6.6</v>
      </c>
      <c r="P121" s="144">
        <f t="shared" si="10"/>
        <v>4</v>
      </c>
      <c r="Q121" s="145">
        <f t="shared" si="11"/>
        <v>4.5</v>
      </c>
      <c r="R121" s="144">
        <f t="shared" si="12"/>
        <v>75</v>
      </c>
      <c r="S121" s="173">
        <v>6</v>
      </c>
      <c r="T121" s="173">
        <v>3</v>
      </c>
    </row>
    <row r="122" spans="1:20" ht="31.5" x14ac:dyDescent="0.25">
      <c r="A122" s="136">
        <v>116</v>
      </c>
      <c r="B122" s="158" t="s">
        <v>694</v>
      </c>
      <c r="C122" s="158" t="s">
        <v>16</v>
      </c>
      <c r="D122" s="270"/>
      <c r="E122" s="270">
        <v>69.28</v>
      </c>
      <c r="F122" s="141">
        <v>69.28</v>
      </c>
      <c r="G122" s="139"/>
      <c r="H122" s="139">
        <v>133</v>
      </c>
      <c r="I122" s="139">
        <v>126</v>
      </c>
      <c r="J122" s="271"/>
      <c r="K122" s="219">
        <v>1.9197459584295611</v>
      </c>
      <c r="L122" s="219">
        <v>1.8187066974595842</v>
      </c>
      <c r="M122" s="143">
        <v>5</v>
      </c>
      <c r="N122" s="182">
        <f t="shared" si="8"/>
        <v>6</v>
      </c>
      <c r="O122" s="145">
        <f t="shared" si="9"/>
        <v>6.3</v>
      </c>
      <c r="P122" s="144">
        <f t="shared" si="10"/>
        <v>4</v>
      </c>
      <c r="Q122" s="145">
        <f t="shared" si="11"/>
        <v>4.5</v>
      </c>
      <c r="R122" s="144">
        <f t="shared" si="12"/>
        <v>75</v>
      </c>
      <c r="S122" s="173">
        <v>6</v>
      </c>
      <c r="T122" s="173">
        <v>6</v>
      </c>
    </row>
    <row r="123" spans="1:20" ht="31.5" x14ac:dyDescent="0.25">
      <c r="A123" s="136">
        <v>117</v>
      </c>
      <c r="B123" s="158" t="s">
        <v>695</v>
      </c>
      <c r="C123" s="158" t="s">
        <v>16</v>
      </c>
      <c r="D123" s="270"/>
      <c r="E123" s="270">
        <v>66.61</v>
      </c>
      <c r="F123" s="141">
        <v>66.61</v>
      </c>
      <c r="G123" s="139"/>
      <c r="H123" s="139">
        <v>107</v>
      </c>
      <c r="I123" s="139">
        <v>101</v>
      </c>
      <c r="J123" s="271"/>
      <c r="K123" s="271">
        <v>1.6063654105990093</v>
      </c>
      <c r="L123" s="271">
        <v>1.5162888455186909</v>
      </c>
      <c r="M123" s="143">
        <v>5</v>
      </c>
      <c r="N123" s="182">
        <f t="shared" si="8"/>
        <v>5</v>
      </c>
      <c r="O123" s="145">
        <f t="shared" si="9"/>
        <v>5.05</v>
      </c>
      <c r="P123" s="144">
        <f t="shared" si="10"/>
        <v>3</v>
      </c>
      <c r="Q123" s="145">
        <f t="shared" si="11"/>
        <v>3.75</v>
      </c>
      <c r="R123" s="144">
        <f t="shared" si="12"/>
        <v>75</v>
      </c>
      <c r="S123" s="173">
        <v>5</v>
      </c>
      <c r="T123" s="173">
        <v>5</v>
      </c>
    </row>
    <row r="124" spans="1:20" hidden="1" x14ac:dyDescent="0.25">
      <c r="A124" s="136">
        <v>118</v>
      </c>
      <c r="B124" s="158" t="s">
        <v>444</v>
      </c>
      <c r="C124" s="158" t="s">
        <v>16</v>
      </c>
      <c r="D124" s="140"/>
      <c r="E124" s="141"/>
      <c r="F124" s="141">
        <v>1024.5</v>
      </c>
      <c r="G124" s="139"/>
      <c r="H124" s="139"/>
      <c r="I124" s="139"/>
      <c r="J124" s="142"/>
      <c r="K124" s="142"/>
      <c r="L124" s="142"/>
      <c r="M124" s="143">
        <f t="shared" si="7"/>
        <v>0</v>
      </c>
      <c r="N124" s="182">
        <f t="shared" si="8"/>
        <v>0</v>
      </c>
      <c r="O124" s="145">
        <f t="shared" si="9"/>
        <v>0</v>
      </c>
      <c r="P124" s="144">
        <f t="shared" si="10"/>
        <v>0</v>
      </c>
      <c r="Q124" s="145">
        <f t="shared" si="11"/>
        <v>0</v>
      </c>
      <c r="R124" s="144">
        <f t="shared" si="12"/>
        <v>0</v>
      </c>
      <c r="S124" s="173"/>
      <c r="T124" s="173"/>
    </row>
    <row r="125" spans="1:20" ht="31.5" hidden="1" x14ac:dyDescent="0.25">
      <c r="A125" s="136">
        <v>119</v>
      </c>
      <c r="B125" s="158" t="s">
        <v>820</v>
      </c>
      <c r="C125" s="158" t="s">
        <v>17</v>
      </c>
      <c r="D125" s="140"/>
      <c r="E125" s="141"/>
      <c r="F125" s="141">
        <v>70.53</v>
      </c>
      <c r="G125" s="139"/>
      <c r="H125" s="139"/>
      <c r="I125" s="139">
        <v>0</v>
      </c>
      <c r="J125" s="142"/>
      <c r="K125" s="142"/>
      <c r="L125" s="142">
        <v>0</v>
      </c>
      <c r="M125" s="143">
        <f t="shared" si="7"/>
        <v>0</v>
      </c>
      <c r="N125" s="182">
        <f t="shared" si="8"/>
        <v>0</v>
      </c>
      <c r="O125" s="145">
        <f t="shared" si="9"/>
        <v>0</v>
      </c>
      <c r="P125" s="144">
        <f t="shared" si="10"/>
        <v>0</v>
      </c>
      <c r="Q125" s="145">
        <f t="shared" si="11"/>
        <v>0</v>
      </c>
      <c r="R125" s="144">
        <f t="shared" si="12"/>
        <v>0</v>
      </c>
      <c r="S125" s="173"/>
      <c r="T125" s="173"/>
    </row>
    <row r="126" spans="1:20" ht="31.5" hidden="1" x14ac:dyDescent="0.25">
      <c r="A126" s="136">
        <v>120</v>
      </c>
      <c r="B126" s="158" t="s">
        <v>696</v>
      </c>
      <c r="C126" s="158" t="s">
        <v>17</v>
      </c>
      <c r="D126" s="140"/>
      <c r="E126" s="141"/>
      <c r="F126" s="141">
        <v>0</v>
      </c>
      <c r="G126" s="139"/>
      <c r="H126" s="139"/>
      <c r="I126" s="139">
        <v>0</v>
      </c>
      <c r="J126" s="142"/>
      <c r="K126" s="142"/>
      <c r="L126" s="142">
        <v>0</v>
      </c>
      <c r="M126" s="143">
        <f t="shared" si="7"/>
        <v>0</v>
      </c>
      <c r="N126" s="182">
        <f t="shared" si="8"/>
        <v>0</v>
      </c>
      <c r="O126" s="145">
        <f t="shared" si="9"/>
        <v>0</v>
      </c>
      <c r="P126" s="144">
        <f t="shared" si="10"/>
        <v>0</v>
      </c>
      <c r="Q126" s="145">
        <f t="shared" si="11"/>
        <v>0</v>
      </c>
      <c r="R126" s="144">
        <f t="shared" si="12"/>
        <v>0</v>
      </c>
      <c r="S126" s="173"/>
      <c r="T126" s="173"/>
    </row>
    <row r="127" spans="1:20" ht="47.25" hidden="1" x14ac:dyDescent="0.25">
      <c r="A127" s="136">
        <v>121</v>
      </c>
      <c r="B127" s="158" t="s">
        <v>62</v>
      </c>
      <c r="C127" s="158" t="s">
        <v>17</v>
      </c>
      <c r="D127" s="140"/>
      <c r="E127" s="141"/>
      <c r="F127" s="141">
        <v>0</v>
      </c>
      <c r="G127" s="139"/>
      <c r="H127" s="139"/>
      <c r="I127" s="139">
        <v>0</v>
      </c>
      <c r="J127" s="142"/>
      <c r="K127" s="142"/>
      <c r="L127" s="142">
        <v>0</v>
      </c>
      <c r="M127" s="143">
        <f t="shared" si="7"/>
        <v>0</v>
      </c>
      <c r="N127" s="182">
        <f t="shared" si="8"/>
        <v>0</v>
      </c>
      <c r="O127" s="145">
        <f t="shared" si="9"/>
        <v>0</v>
      </c>
      <c r="P127" s="144">
        <f t="shared" si="10"/>
        <v>0</v>
      </c>
      <c r="Q127" s="145">
        <f t="shared" si="11"/>
        <v>0</v>
      </c>
      <c r="R127" s="144">
        <f t="shared" si="12"/>
        <v>0</v>
      </c>
      <c r="S127" s="173"/>
      <c r="T127" s="173"/>
    </row>
    <row r="128" spans="1:20" hidden="1" x14ac:dyDescent="0.25">
      <c r="A128" s="136">
        <v>122</v>
      </c>
      <c r="B128" s="158" t="s">
        <v>2</v>
      </c>
      <c r="C128" s="158" t="s">
        <v>17</v>
      </c>
      <c r="D128" s="140"/>
      <c r="E128" s="141"/>
      <c r="F128" s="141">
        <v>0</v>
      </c>
      <c r="G128" s="139"/>
      <c r="H128" s="139"/>
      <c r="I128" s="139">
        <v>0</v>
      </c>
      <c r="J128" s="142"/>
      <c r="K128" s="142"/>
      <c r="L128" s="142">
        <v>0</v>
      </c>
      <c r="M128" s="143">
        <f t="shared" si="7"/>
        <v>0</v>
      </c>
      <c r="N128" s="182">
        <f t="shared" si="8"/>
        <v>0</v>
      </c>
      <c r="O128" s="145">
        <f t="shared" si="9"/>
        <v>0</v>
      </c>
      <c r="P128" s="144">
        <f t="shared" si="10"/>
        <v>0</v>
      </c>
      <c r="Q128" s="145">
        <f t="shared" si="11"/>
        <v>0</v>
      </c>
      <c r="R128" s="144">
        <f t="shared" si="12"/>
        <v>0</v>
      </c>
      <c r="S128" s="173"/>
      <c r="T128" s="173"/>
    </row>
    <row r="129" spans="1:20" ht="47.25" hidden="1" x14ac:dyDescent="0.25">
      <c r="A129" s="136">
        <v>123</v>
      </c>
      <c r="B129" s="158" t="s">
        <v>86</v>
      </c>
      <c r="C129" s="158" t="s">
        <v>17</v>
      </c>
      <c r="D129" s="140"/>
      <c r="E129" s="141"/>
      <c r="F129" s="141">
        <v>0</v>
      </c>
      <c r="G129" s="139"/>
      <c r="H129" s="139"/>
      <c r="I129" s="139">
        <v>0</v>
      </c>
      <c r="J129" s="142"/>
      <c r="K129" s="142"/>
      <c r="L129" s="142">
        <v>0</v>
      </c>
      <c r="M129" s="143">
        <f t="shared" si="7"/>
        <v>0</v>
      </c>
      <c r="N129" s="182">
        <f t="shared" si="8"/>
        <v>0</v>
      </c>
      <c r="O129" s="145">
        <f t="shared" si="9"/>
        <v>0</v>
      </c>
      <c r="P129" s="144">
        <f t="shared" si="10"/>
        <v>0</v>
      </c>
      <c r="Q129" s="145">
        <f t="shared" si="11"/>
        <v>0</v>
      </c>
      <c r="R129" s="144">
        <f t="shared" si="12"/>
        <v>0</v>
      </c>
      <c r="S129" s="173"/>
      <c r="T129" s="173"/>
    </row>
    <row r="130" spans="1:20" hidden="1" x14ac:dyDescent="0.25">
      <c r="A130" s="136">
        <v>124</v>
      </c>
      <c r="B130" s="158" t="s">
        <v>444</v>
      </c>
      <c r="C130" s="158" t="s">
        <v>17</v>
      </c>
      <c r="D130" s="140"/>
      <c r="E130" s="141"/>
      <c r="F130" s="141">
        <v>0</v>
      </c>
      <c r="G130" s="139"/>
      <c r="H130" s="139"/>
      <c r="I130" s="139">
        <v>0</v>
      </c>
      <c r="J130" s="142"/>
      <c r="K130" s="142"/>
      <c r="L130" s="142">
        <v>0</v>
      </c>
      <c r="M130" s="143">
        <f t="shared" si="7"/>
        <v>0</v>
      </c>
      <c r="N130" s="182">
        <f t="shared" si="8"/>
        <v>0</v>
      </c>
      <c r="O130" s="145">
        <f t="shared" si="9"/>
        <v>0</v>
      </c>
      <c r="P130" s="144">
        <f t="shared" si="10"/>
        <v>0</v>
      </c>
      <c r="Q130" s="145">
        <f t="shared" si="11"/>
        <v>0</v>
      </c>
      <c r="R130" s="144">
        <f t="shared" si="12"/>
        <v>0</v>
      </c>
      <c r="S130" s="173"/>
      <c r="T130" s="173"/>
    </row>
    <row r="131" spans="1:20" ht="31.5" hidden="1" x14ac:dyDescent="0.25">
      <c r="A131" s="136">
        <v>125</v>
      </c>
      <c r="B131" s="158" t="s">
        <v>19</v>
      </c>
      <c r="C131" s="158" t="s">
        <v>18</v>
      </c>
      <c r="D131" s="140"/>
      <c r="E131" s="141"/>
      <c r="F131" s="141">
        <v>0</v>
      </c>
      <c r="G131" s="139"/>
      <c r="H131" s="139"/>
      <c r="I131" s="139">
        <v>0</v>
      </c>
      <c r="J131" s="142"/>
      <c r="K131" s="142"/>
      <c r="L131" s="142">
        <v>0</v>
      </c>
      <c r="M131" s="143">
        <f t="shared" si="7"/>
        <v>0</v>
      </c>
      <c r="N131" s="182">
        <f t="shared" si="8"/>
        <v>0</v>
      </c>
      <c r="O131" s="145">
        <f t="shared" si="9"/>
        <v>0</v>
      </c>
      <c r="P131" s="144">
        <f t="shared" si="10"/>
        <v>0</v>
      </c>
      <c r="Q131" s="145">
        <f t="shared" si="11"/>
        <v>0</v>
      </c>
      <c r="R131" s="144">
        <f t="shared" si="12"/>
        <v>0</v>
      </c>
      <c r="S131" s="173"/>
      <c r="T131" s="173"/>
    </row>
    <row r="132" spans="1:20" hidden="1" x14ac:dyDescent="0.25">
      <c r="A132" s="136">
        <v>126</v>
      </c>
      <c r="B132" s="158" t="s">
        <v>2</v>
      </c>
      <c r="C132" s="158" t="s">
        <v>18</v>
      </c>
      <c r="D132" s="140"/>
      <c r="E132" s="141"/>
      <c r="F132" s="141">
        <v>0</v>
      </c>
      <c r="G132" s="139"/>
      <c r="H132" s="139"/>
      <c r="I132" s="139">
        <v>0</v>
      </c>
      <c r="J132" s="142"/>
      <c r="K132" s="142"/>
      <c r="L132" s="142">
        <v>0</v>
      </c>
      <c r="M132" s="143">
        <f t="shared" si="7"/>
        <v>0</v>
      </c>
      <c r="N132" s="182">
        <f t="shared" si="8"/>
        <v>0</v>
      </c>
      <c r="O132" s="145">
        <f t="shared" si="9"/>
        <v>0</v>
      </c>
      <c r="P132" s="144">
        <f t="shared" si="10"/>
        <v>0</v>
      </c>
      <c r="Q132" s="145">
        <f t="shared" si="11"/>
        <v>0</v>
      </c>
      <c r="R132" s="144">
        <f t="shared" si="12"/>
        <v>0</v>
      </c>
      <c r="S132" s="173"/>
      <c r="T132" s="173"/>
    </row>
    <row r="133" spans="1:20" ht="31.5" hidden="1" x14ac:dyDescent="0.25">
      <c r="A133" s="136">
        <v>127</v>
      </c>
      <c r="B133" s="158" t="s">
        <v>142</v>
      </c>
      <c r="C133" s="158" t="s">
        <v>18</v>
      </c>
      <c r="D133" s="140"/>
      <c r="E133" s="141"/>
      <c r="F133" s="141">
        <v>0</v>
      </c>
      <c r="G133" s="139"/>
      <c r="H133" s="139"/>
      <c r="I133" s="139">
        <v>0</v>
      </c>
      <c r="J133" s="142"/>
      <c r="K133" s="142"/>
      <c r="L133" s="142">
        <v>0</v>
      </c>
      <c r="M133" s="143">
        <f t="shared" si="7"/>
        <v>0</v>
      </c>
      <c r="N133" s="182">
        <f t="shared" si="8"/>
        <v>0</v>
      </c>
      <c r="O133" s="145">
        <f t="shared" si="9"/>
        <v>0</v>
      </c>
      <c r="P133" s="144">
        <f t="shared" si="10"/>
        <v>0</v>
      </c>
      <c r="Q133" s="145">
        <f t="shared" si="11"/>
        <v>0</v>
      </c>
      <c r="R133" s="144">
        <f t="shared" si="12"/>
        <v>0</v>
      </c>
      <c r="S133" s="173"/>
      <c r="T133" s="173"/>
    </row>
    <row r="134" spans="1:20" hidden="1" x14ac:dyDescent="0.25">
      <c r="A134" s="136">
        <v>128</v>
      </c>
      <c r="B134" s="158" t="s">
        <v>444</v>
      </c>
      <c r="C134" s="158" t="s">
        <v>18</v>
      </c>
      <c r="D134" s="140"/>
      <c r="E134" s="141"/>
      <c r="F134" s="141">
        <v>0</v>
      </c>
      <c r="G134" s="139"/>
      <c r="H134" s="139"/>
      <c r="I134" s="139">
        <v>0</v>
      </c>
      <c r="J134" s="142"/>
      <c r="K134" s="142"/>
      <c r="L134" s="142">
        <v>0</v>
      </c>
      <c r="M134" s="143">
        <f t="shared" si="7"/>
        <v>0</v>
      </c>
      <c r="N134" s="182">
        <f t="shared" si="8"/>
        <v>0</v>
      </c>
      <c r="O134" s="145">
        <f t="shared" si="9"/>
        <v>0</v>
      </c>
      <c r="P134" s="144">
        <f t="shared" si="10"/>
        <v>0</v>
      </c>
      <c r="Q134" s="145">
        <f t="shared" si="11"/>
        <v>0</v>
      </c>
      <c r="R134" s="144">
        <f t="shared" si="12"/>
        <v>0</v>
      </c>
      <c r="S134" s="173"/>
      <c r="T134" s="173"/>
    </row>
    <row r="135" spans="1:20" ht="31.5" hidden="1" x14ac:dyDescent="0.25">
      <c r="A135" s="136">
        <v>129</v>
      </c>
      <c r="B135" s="158" t="s">
        <v>186</v>
      </c>
      <c r="C135" s="158" t="s">
        <v>20</v>
      </c>
      <c r="D135" s="140"/>
      <c r="E135" s="141"/>
      <c r="F135" s="141">
        <v>485.12</v>
      </c>
      <c r="G135" s="139"/>
      <c r="H135" s="139"/>
      <c r="I135" s="139">
        <v>0</v>
      </c>
      <c r="J135" s="142"/>
      <c r="K135" s="142"/>
      <c r="L135" s="142">
        <v>0</v>
      </c>
      <c r="M135" s="143">
        <f t="shared" si="7"/>
        <v>0</v>
      </c>
      <c r="N135" s="182">
        <f t="shared" si="8"/>
        <v>0</v>
      </c>
      <c r="O135" s="145">
        <f t="shared" si="9"/>
        <v>0</v>
      </c>
      <c r="P135" s="144">
        <f t="shared" si="10"/>
        <v>0</v>
      </c>
      <c r="Q135" s="145">
        <f t="shared" si="11"/>
        <v>0</v>
      </c>
      <c r="R135" s="144">
        <f t="shared" si="12"/>
        <v>0</v>
      </c>
      <c r="S135" s="173"/>
      <c r="T135" s="173"/>
    </row>
    <row r="136" spans="1:20" ht="31.5" hidden="1" x14ac:dyDescent="0.25">
      <c r="A136" s="136">
        <v>130</v>
      </c>
      <c r="B136" s="158" t="s">
        <v>21</v>
      </c>
      <c r="C136" s="158" t="s">
        <v>20</v>
      </c>
      <c r="D136" s="140"/>
      <c r="E136" s="141"/>
      <c r="F136" s="141">
        <v>225.02</v>
      </c>
      <c r="G136" s="139"/>
      <c r="H136" s="139"/>
      <c r="I136" s="139">
        <v>48</v>
      </c>
      <c r="J136" s="142"/>
      <c r="K136" s="142"/>
      <c r="L136" s="142">
        <v>0.21331437205581724</v>
      </c>
      <c r="M136" s="143">
        <v>0</v>
      </c>
      <c r="N136" s="182">
        <f t="shared" si="8"/>
        <v>0</v>
      </c>
      <c r="O136" s="145">
        <f t="shared" si="9"/>
        <v>0</v>
      </c>
      <c r="P136" s="144">
        <f t="shared" si="10"/>
        <v>0</v>
      </c>
      <c r="Q136" s="145">
        <f t="shared" si="11"/>
        <v>0</v>
      </c>
      <c r="R136" s="144">
        <f t="shared" si="12"/>
        <v>75</v>
      </c>
      <c r="S136" s="173">
        <v>0</v>
      </c>
      <c r="T136" s="173"/>
    </row>
    <row r="137" spans="1:20" hidden="1" x14ac:dyDescent="0.25">
      <c r="A137" s="136">
        <v>131</v>
      </c>
      <c r="B137" s="158" t="s">
        <v>2</v>
      </c>
      <c r="C137" s="158" t="s">
        <v>20</v>
      </c>
      <c r="D137" s="140"/>
      <c r="E137" s="141"/>
      <c r="F137" s="141">
        <v>257.27999999999997</v>
      </c>
      <c r="G137" s="139"/>
      <c r="H137" s="139"/>
      <c r="I137" s="139">
        <v>0</v>
      </c>
      <c r="J137" s="142"/>
      <c r="K137" s="142"/>
      <c r="L137" s="142">
        <v>0</v>
      </c>
      <c r="M137" s="143">
        <f t="shared" ref="M137:M199" si="13">IF(I137&lt;33,0,3)</f>
        <v>0</v>
      </c>
      <c r="N137" s="182">
        <f t="shared" ref="N137:N200" si="14">ROUNDDOWN(O137,0)</f>
        <v>0</v>
      </c>
      <c r="O137" s="145">
        <f t="shared" ref="O137:O200" si="15">I137*M137/100</f>
        <v>0</v>
      </c>
      <c r="P137" s="144">
        <f t="shared" ref="P137:P200" si="16">ROUNDDOWN(Q137,0)</f>
        <v>0</v>
      </c>
      <c r="Q137" s="145">
        <f t="shared" ref="Q137:Q200" si="17">N137*R137/100</f>
        <v>0</v>
      </c>
      <c r="R137" s="144">
        <f t="shared" ref="R137:R200" si="18">IF(I137&lt;33,0,75)</f>
        <v>0</v>
      </c>
      <c r="S137" s="173"/>
      <c r="T137" s="173"/>
    </row>
    <row r="138" spans="1:20" hidden="1" x14ac:dyDescent="0.25">
      <c r="A138" s="136">
        <v>132</v>
      </c>
      <c r="B138" s="158" t="s">
        <v>444</v>
      </c>
      <c r="C138" s="158" t="s">
        <v>20</v>
      </c>
      <c r="D138" s="140"/>
      <c r="E138" s="141"/>
      <c r="F138" s="141">
        <v>967.42</v>
      </c>
      <c r="G138" s="139"/>
      <c r="H138" s="139"/>
      <c r="I138" s="139"/>
      <c r="J138" s="142"/>
      <c r="K138" s="142"/>
      <c r="L138" s="142"/>
      <c r="M138" s="143">
        <f t="shared" si="13"/>
        <v>0</v>
      </c>
      <c r="N138" s="182">
        <f t="shared" si="14"/>
        <v>0</v>
      </c>
      <c r="O138" s="145">
        <f t="shared" si="15"/>
        <v>0</v>
      </c>
      <c r="P138" s="144">
        <f t="shared" si="16"/>
        <v>0</v>
      </c>
      <c r="Q138" s="145">
        <f t="shared" si="17"/>
        <v>0</v>
      </c>
      <c r="R138" s="144">
        <f t="shared" si="18"/>
        <v>0</v>
      </c>
      <c r="S138" s="173"/>
      <c r="T138" s="173"/>
    </row>
    <row r="139" spans="1:20" hidden="1" x14ac:dyDescent="0.25">
      <c r="A139" s="136">
        <v>133</v>
      </c>
      <c r="B139" s="158" t="s">
        <v>2</v>
      </c>
      <c r="C139" s="158" t="s">
        <v>697</v>
      </c>
      <c r="D139" s="140"/>
      <c r="E139" s="141"/>
      <c r="F139" s="141">
        <v>891.37</v>
      </c>
      <c r="G139" s="139"/>
      <c r="H139" s="139"/>
      <c r="I139" s="139">
        <v>84</v>
      </c>
      <c r="J139" s="142"/>
      <c r="K139" s="142"/>
      <c r="L139" s="142">
        <v>9.4236961082378806E-2</v>
      </c>
      <c r="M139" s="143">
        <v>0</v>
      </c>
      <c r="N139" s="182">
        <f t="shared" si="14"/>
        <v>0</v>
      </c>
      <c r="O139" s="145">
        <f t="shared" si="15"/>
        <v>0</v>
      </c>
      <c r="P139" s="144">
        <f t="shared" si="16"/>
        <v>0</v>
      </c>
      <c r="Q139" s="145">
        <f t="shared" si="17"/>
        <v>0</v>
      </c>
      <c r="R139" s="144">
        <f t="shared" si="18"/>
        <v>75</v>
      </c>
      <c r="S139" s="173"/>
      <c r="T139" s="173"/>
    </row>
    <row r="140" spans="1:20" ht="31.5" hidden="1" x14ac:dyDescent="0.25">
      <c r="A140" s="136">
        <v>134</v>
      </c>
      <c r="B140" s="158" t="s">
        <v>673</v>
      </c>
      <c r="C140" s="158" t="s">
        <v>697</v>
      </c>
      <c r="D140" s="140"/>
      <c r="E140" s="141"/>
      <c r="F140" s="141">
        <v>0</v>
      </c>
      <c r="G140" s="139"/>
      <c r="H140" s="139"/>
      <c r="I140" s="139">
        <v>0</v>
      </c>
      <c r="J140" s="142"/>
      <c r="K140" s="142"/>
      <c r="L140" s="142">
        <v>0</v>
      </c>
      <c r="M140" s="143">
        <f t="shared" si="13"/>
        <v>0</v>
      </c>
      <c r="N140" s="182">
        <f t="shared" si="14"/>
        <v>0</v>
      </c>
      <c r="O140" s="145">
        <f t="shared" si="15"/>
        <v>0</v>
      </c>
      <c r="P140" s="144">
        <f t="shared" si="16"/>
        <v>0</v>
      </c>
      <c r="Q140" s="145">
        <f t="shared" si="17"/>
        <v>0</v>
      </c>
      <c r="R140" s="144">
        <f t="shared" si="18"/>
        <v>0</v>
      </c>
      <c r="S140" s="173"/>
      <c r="T140" s="173"/>
    </row>
    <row r="141" spans="1:20" ht="31.5" hidden="1" x14ac:dyDescent="0.25">
      <c r="A141" s="136">
        <v>135</v>
      </c>
      <c r="B141" s="158" t="s">
        <v>165</v>
      </c>
      <c r="C141" s="158" t="s">
        <v>697</v>
      </c>
      <c r="D141" s="140"/>
      <c r="E141" s="141"/>
      <c r="F141" s="141">
        <v>1697.05</v>
      </c>
      <c r="G141" s="139"/>
      <c r="H141" s="139"/>
      <c r="I141" s="139">
        <v>594</v>
      </c>
      <c r="J141" s="142"/>
      <c r="K141" s="142"/>
      <c r="L141" s="142">
        <v>0.35001915087946733</v>
      </c>
      <c r="M141" s="143">
        <v>0</v>
      </c>
      <c r="N141" s="182">
        <f t="shared" si="14"/>
        <v>0</v>
      </c>
      <c r="O141" s="145">
        <f t="shared" si="15"/>
        <v>0</v>
      </c>
      <c r="P141" s="144">
        <f t="shared" si="16"/>
        <v>0</v>
      </c>
      <c r="Q141" s="145">
        <f t="shared" si="17"/>
        <v>0</v>
      </c>
      <c r="R141" s="144">
        <f t="shared" si="18"/>
        <v>75</v>
      </c>
      <c r="S141" s="173">
        <v>0</v>
      </c>
      <c r="T141" s="173"/>
    </row>
    <row r="142" spans="1:20" hidden="1" x14ac:dyDescent="0.25">
      <c r="A142" s="136">
        <v>136</v>
      </c>
      <c r="B142" s="158" t="s">
        <v>444</v>
      </c>
      <c r="C142" s="158" t="s">
        <v>697</v>
      </c>
      <c r="D142" s="140"/>
      <c r="E142" s="141"/>
      <c r="F142" s="141">
        <v>3423.11</v>
      </c>
      <c r="G142" s="139"/>
      <c r="H142" s="139"/>
      <c r="I142" s="139"/>
      <c r="J142" s="142"/>
      <c r="K142" s="142"/>
      <c r="L142" s="142"/>
      <c r="M142" s="143">
        <f t="shared" si="13"/>
        <v>0</v>
      </c>
      <c r="N142" s="182">
        <f t="shared" si="14"/>
        <v>0</v>
      </c>
      <c r="O142" s="145">
        <f t="shared" si="15"/>
        <v>0</v>
      </c>
      <c r="P142" s="144">
        <f t="shared" si="16"/>
        <v>0</v>
      </c>
      <c r="Q142" s="145">
        <f t="shared" si="17"/>
        <v>0</v>
      </c>
      <c r="R142" s="144">
        <f t="shared" si="18"/>
        <v>0</v>
      </c>
      <c r="S142" s="173"/>
      <c r="T142" s="173"/>
    </row>
    <row r="143" spans="1:20" ht="31.5" hidden="1" x14ac:dyDescent="0.25">
      <c r="A143" s="136">
        <v>137</v>
      </c>
      <c r="B143" s="158" t="s">
        <v>24</v>
      </c>
      <c r="C143" s="158" t="s">
        <v>23</v>
      </c>
      <c r="D143" s="140"/>
      <c r="E143" s="141"/>
      <c r="F143" s="141">
        <v>0</v>
      </c>
      <c r="G143" s="139"/>
      <c r="H143" s="139"/>
      <c r="I143" s="139">
        <v>0</v>
      </c>
      <c r="J143" s="142"/>
      <c r="K143" s="142"/>
      <c r="L143" s="142">
        <v>0</v>
      </c>
      <c r="M143" s="143">
        <f t="shared" si="13"/>
        <v>0</v>
      </c>
      <c r="N143" s="182">
        <f t="shared" si="14"/>
        <v>0</v>
      </c>
      <c r="O143" s="145">
        <f t="shared" si="15"/>
        <v>0</v>
      </c>
      <c r="P143" s="144">
        <f t="shared" si="16"/>
        <v>0</v>
      </c>
      <c r="Q143" s="145">
        <f t="shared" si="17"/>
        <v>0</v>
      </c>
      <c r="R143" s="144">
        <f t="shared" si="18"/>
        <v>0</v>
      </c>
      <c r="S143" s="173"/>
      <c r="T143" s="173"/>
    </row>
    <row r="144" spans="1:20" hidden="1" x14ac:dyDescent="0.25">
      <c r="A144" s="136">
        <v>138</v>
      </c>
      <c r="B144" s="158" t="s">
        <v>2</v>
      </c>
      <c r="C144" s="158" t="s">
        <v>23</v>
      </c>
      <c r="D144" s="140"/>
      <c r="E144" s="141"/>
      <c r="F144" s="141">
        <v>0</v>
      </c>
      <c r="G144" s="139"/>
      <c r="H144" s="139"/>
      <c r="I144" s="139">
        <v>0</v>
      </c>
      <c r="J144" s="142"/>
      <c r="K144" s="142"/>
      <c r="L144" s="142">
        <v>0</v>
      </c>
      <c r="M144" s="143">
        <f t="shared" si="13"/>
        <v>0</v>
      </c>
      <c r="N144" s="182">
        <f t="shared" si="14"/>
        <v>0</v>
      </c>
      <c r="O144" s="145">
        <f t="shared" si="15"/>
        <v>0</v>
      </c>
      <c r="P144" s="144">
        <f t="shared" si="16"/>
        <v>0</v>
      </c>
      <c r="Q144" s="145">
        <f t="shared" si="17"/>
        <v>0</v>
      </c>
      <c r="R144" s="144">
        <f t="shared" si="18"/>
        <v>0</v>
      </c>
      <c r="S144" s="173"/>
      <c r="T144" s="173"/>
    </row>
    <row r="145" spans="1:20" ht="31.5" hidden="1" x14ac:dyDescent="0.25">
      <c r="A145" s="136">
        <v>139</v>
      </c>
      <c r="B145" s="158" t="s">
        <v>98</v>
      </c>
      <c r="C145" s="158" t="s">
        <v>23</v>
      </c>
      <c r="D145" s="140"/>
      <c r="E145" s="141"/>
      <c r="F145" s="141">
        <v>0</v>
      </c>
      <c r="G145" s="139"/>
      <c r="H145" s="139"/>
      <c r="I145" s="139">
        <v>0</v>
      </c>
      <c r="J145" s="142"/>
      <c r="K145" s="142"/>
      <c r="L145" s="142">
        <v>0</v>
      </c>
      <c r="M145" s="143">
        <f t="shared" si="13"/>
        <v>0</v>
      </c>
      <c r="N145" s="182">
        <f t="shared" si="14"/>
        <v>0</v>
      </c>
      <c r="O145" s="145">
        <f t="shared" si="15"/>
        <v>0</v>
      </c>
      <c r="P145" s="144">
        <f t="shared" si="16"/>
        <v>0</v>
      </c>
      <c r="Q145" s="145">
        <f t="shared" si="17"/>
        <v>0</v>
      </c>
      <c r="R145" s="144">
        <f t="shared" si="18"/>
        <v>0</v>
      </c>
      <c r="S145" s="173"/>
      <c r="T145" s="173"/>
    </row>
    <row r="146" spans="1:20" ht="31.5" hidden="1" x14ac:dyDescent="0.25">
      <c r="A146" s="136">
        <v>140</v>
      </c>
      <c r="B146" s="158" t="s">
        <v>97</v>
      </c>
      <c r="C146" s="158" t="s">
        <v>23</v>
      </c>
      <c r="D146" s="140"/>
      <c r="E146" s="141"/>
      <c r="F146" s="141">
        <v>0</v>
      </c>
      <c r="G146" s="139"/>
      <c r="H146" s="139"/>
      <c r="I146" s="139">
        <v>0</v>
      </c>
      <c r="J146" s="142"/>
      <c r="K146" s="142"/>
      <c r="L146" s="142">
        <v>0</v>
      </c>
      <c r="M146" s="143">
        <f t="shared" si="13"/>
        <v>0</v>
      </c>
      <c r="N146" s="182">
        <f t="shared" si="14"/>
        <v>0</v>
      </c>
      <c r="O146" s="145">
        <f t="shared" si="15"/>
        <v>0</v>
      </c>
      <c r="P146" s="144">
        <f t="shared" si="16"/>
        <v>0</v>
      </c>
      <c r="Q146" s="145">
        <f t="shared" si="17"/>
        <v>0</v>
      </c>
      <c r="R146" s="144">
        <f t="shared" si="18"/>
        <v>0</v>
      </c>
      <c r="S146" s="173"/>
      <c r="T146" s="173"/>
    </row>
    <row r="147" spans="1:20" hidden="1" x14ac:dyDescent="0.25">
      <c r="A147" s="136">
        <v>141</v>
      </c>
      <c r="B147" s="158" t="s">
        <v>444</v>
      </c>
      <c r="C147" s="158" t="s">
        <v>23</v>
      </c>
      <c r="D147" s="140"/>
      <c r="E147" s="141"/>
      <c r="F147" s="141">
        <v>0</v>
      </c>
      <c r="G147" s="139"/>
      <c r="H147" s="139"/>
      <c r="I147" s="139">
        <v>0</v>
      </c>
      <c r="J147" s="142"/>
      <c r="K147" s="142"/>
      <c r="L147" s="142">
        <v>0</v>
      </c>
      <c r="M147" s="143">
        <f t="shared" si="13"/>
        <v>0</v>
      </c>
      <c r="N147" s="182">
        <f t="shared" si="14"/>
        <v>0</v>
      </c>
      <c r="O147" s="145">
        <f t="shared" si="15"/>
        <v>0</v>
      </c>
      <c r="P147" s="144">
        <f t="shared" si="16"/>
        <v>0</v>
      </c>
      <c r="Q147" s="145">
        <f t="shared" si="17"/>
        <v>0</v>
      </c>
      <c r="R147" s="144">
        <f t="shared" si="18"/>
        <v>0</v>
      </c>
      <c r="S147" s="173"/>
      <c r="T147" s="173"/>
    </row>
    <row r="148" spans="1:20" ht="31.5" hidden="1" x14ac:dyDescent="0.25">
      <c r="A148" s="136">
        <v>142</v>
      </c>
      <c r="B148" s="158" t="s">
        <v>115</v>
      </c>
      <c r="C148" s="158" t="s">
        <v>698</v>
      </c>
      <c r="D148" s="140"/>
      <c r="E148" s="141"/>
      <c r="F148" s="141">
        <v>91.05</v>
      </c>
      <c r="G148" s="139"/>
      <c r="H148" s="139"/>
      <c r="I148" s="139">
        <v>0</v>
      </c>
      <c r="J148" s="142"/>
      <c r="K148" s="142"/>
      <c r="L148" s="142">
        <v>0</v>
      </c>
      <c r="M148" s="143">
        <f t="shared" si="13"/>
        <v>0</v>
      </c>
      <c r="N148" s="182">
        <f t="shared" si="14"/>
        <v>0</v>
      </c>
      <c r="O148" s="145">
        <f t="shared" si="15"/>
        <v>0</v>
      </c>
      <c r="P148" s="144">
        <f t="shared" si="16"/>
        <v>0</v>
      </c>
      <c r="Q148" s="145">
        <f t="shared" si="17"/>
        <v>0</v>
      </c>
      <c r="R148" s="144">
        <f t="shared" si="18"/>
        <v>0</v>
      </c>
      <c r="S148" s="173"/>
      <c r="T148" s="173"/>
    </row>
    <row r="149" spans="1:20" ht="31.5" hidden="1" x14ac:dyDescent="0.25">
      <c r="A149" s="136">
        <v>143</v>
      </c>
      <c r="B149" s="158" t="s">
        <v>235</v>
      </c>
      <c r="C149" s="158" t="s">
        <v>698</v>
      </c>
      <c r="D149" s="140"/>
      <c r="E149" s="141"/>
      <c r="F149" s="141">
        <v>20.010000000000002</v>
      </c>
      <c r="G149" s="139"/>
      <c r="H149" s="139"/>
      <c r="I149" s="139">
        <v>20</v>
      </c>
      <c r="J149" s="142"/>
      <c r="K149" s="142"/>
      <c r="L149" s="142">
        <v>0.99950024987506236</v>
      </c>
      <c r="M149" s="143">
        <f t="shared" si="13"/>
        <v>0</v>
      </c>
      <c r="N149" s="182">
        <f t="shared" si="14"/>
        <v>0</v>
      </c>
      <c r="O149" s="145">
        <f t="shared" si="15"/>
        <v>0</v>
      </c>
      <c r="P149" s="144">
        <f t="shared" si="16"/>
        <v>0</v>
      </c>
      <c r="Q149" s="145">
        <f t="shared" si="17"/>
        <v>0</v>
      </c>
      <c r="R149" s="144">
        <f t="shared" si="18"/>
        <v>0</v>
      </c>
      <c r="S149" s="173"/>
      <c r="T149" s="173"/>
    </row>
    <row r="150" spans="1:20" hidden="1" x14ac:dyDescent="0.25">
      <c r="A150" s="136">
        <v>144</v>
      </c>
      <c r="B150" s="158" t="s">
        <v>821</v>
      </c>
      <c r="C150" s="158" t="s">
        <v>698</v>
      </c>
      <c r="D150" s="140"/>
      <c r="E150" s="141"/>
      <c r="F150" s="141">
        <v>0</v>
      </c>
      <c r="G150" s="139"/>
      <c r="H150" s="139"/>
      <c r="I150" s="139">
        <v>0</v>
      </c>
      <c r="J150" s="142"/>
      <c r="K150" s="142"/>
      <c r="L150" s="142">
        <v>0</v>
      </c>
      <c r="M150" s="143">
        <f t="shared" si="13"/>
        <v>0</v>
      </c>
      <c r="N150" s="182">
        <f t="shared" si="14"/>
        <v>0</v>
      </c>
      <c r="O150" s="145">
        <f t="shared" si="15"/>
        <v>0</v>
      </c>
      <c r="P150" s="144">
        <f t="shared" si="16"/>
        <v>0</v>
      </c>
      <c r="Q150" s="145">
        <f t="shared" si="17"/>
        <v>0</v>
      </c>
      <c r="R150" s="144">
        <f t="shared" si="18"/>
        <v>0</v>
      </c>
      <c r="S150" s="173"/>
      <c r="T150" s="173"/>
    </row>
    <row r="151" spans="1:20" hidden="1" x14ac:dyDescent="0.25">
      <c r="A151" s="136">
        <v>145</v>
      </c>
      <c r="B151" s="158" t="s">
        <v>444</v>
      </c>
      <c r="C151" s="158" t="s">
        <v>698</v>
      </c>
      <c r="D151" s="140"/>
      <c r="E151" s="141"/>
      <c r="F151" s="141">
        <v>297.8</v>
      </c>
      <c r="G151" s="139"/>
      <c r="H151" s="139"/>
      <c r="I151" s="139"/>
      <c r="J151" s="142"/>
      <c r="K151" s="142"/>
      <c r="L151" s="142"/>
      <c r="M151" s="143">
        <f t="shared" si="13"/>
        <v>0</v>
      </c>
      <c r="N151" s="182">
        <f t="shared" si="14"/>
        <v>0</v>
      </c>
      <c r="O151" s="145">
        <f t="shared" si="15"/>
        <v>0</v>
      </c>
      <c r="P151" s="144">
        <f t="shared" si="16"/>
        <v>0</v>
      </c>
      <c r="Q151" s="145">
        <f t="shared" si="17"/>
        <v>0</v>
      </c>
      <c r="R151" s="144">
        <f t="shared" si="18"/>
        <v>0</v>
      </c>
      <c r="S151" s="173"/>
      <c r="T151" s="173"/>
    </row>
    <row r="152" spans="1:20" ht="31.5" hidden="1" x14ac:dyDescent="0.25">
      <c r="A152" s="136">
        <v>146</v>
      </c>
      <c r="B152" s="158" t="s">
        <v>699</v>
      </c>
      <c r="C152" s="158" t="s">
        <v>26</v>
      </c>
      <c r="D152" s="140"/>
      <c r="E152" s="141"/>
      <c r="F152" s="141">
        <v>14.85</v>
      </c>
      <c r="G152" s="139"/>
      <c r="H152" s="139"/>
      <c r="I152" s="139">
        <v>53</v>
      </c>
      <c r="J152" s="142"/>
      <c r="K152" s="142"/>
      <c r="L152" s="142">
        <v>3.5690235690235692</v>
      </c>
      <c r="M152" s="143">
        <v>0</v>
      </c>
      <c r="N152" s="182">
        <f t="shared" si="14"/>
        <v>0</v>
      </c>
      <c r="O152" s="145">
        <f t="shared" si="15"/>
        <v>0</v>
      </c>
      <c r="P152" s="144">
        <f t="shared" si="16"/>
        <v>0</v>
      </c>
      <c r="Q152" s="145">
        <f t="shared" si="17"/>
        <v>0</v>
      </c>
      <c r="R152" s="144">
        <f t="shared" si="18"/>
        <v>75</v>
      </c>
      <c r="S152" s="173" t="s">
        <v>837</v>
      </c>
      <c r="T152" s="173"/>
    </row>
    <row r="153" spans="1:20" ht="31.5" hidden="1" x14ac:dyDescent="0.25">
      <c r="A153" s="136">
        <v>147</v>
      </c>
      <c r="B153" s="158" t="s">
        <v>252</v>
      </c>
      <c r="C153" s="158" t="s">
        <v>26</v>
      </c>
      <c r="D153" s="140"/>
      <c r="E153" s="141"/>
      <c r="F153" s="141">
        <v>6.66</v>
      </c>
      <c r="G153" s="139"/>
      <c r="H153" s="139"/>
      <c r="I153" s="139">
        <v>19</v>
      </c>
      <c r="J153" s="142"/>
      <c r="K153" s="142"/>
      <c r="L153" s="142">
        <v>2.8528528528528527</v>
      </c>
      <c r="M153" s="143">
        <f t="shared" si="13"/>
        <v>0</v>
      </c>
      <c r="N153" s="182">
        <f t="shared" si="14"/>
        <v>0</v>
      </c>
      <c r="O153" s="145">
        <f t="shared" si="15"/>
        <v>0</v>
      </c>
      <c r="P153" s="144">
        <f t="shared" si="16"/>
        <v>0</v>
      </c>
      <c r="Q153" s="145">
        <f t="shared" si="17"/>
        <v>0</v>
      </c>
      <c r="R153" s="144">
        <f t="shared" si="18"/>
        <v>0</v>
      </c>
      <c r="S153" s="173"/>
      <c r="T153" s="173"/>
    </row>
    <row r="154" spans="1:20" ht="31.5" x14ac:dyDescent="0.25">
      <c r="A154" s="136">
        <v>148</v>
      </c>
      <c r="B154" s="158" t="s">
        <v>822</v>
      </c>
      <c r="C154" s="158" t="s">
        <v>26</v>
      </c>
      <c r="D154" s="270">
        <v>424.38</v>
      </c>
      <c r="E154" s="270">
        <v>424.38</v>
      </c>
      <c r="F154" s="141">
        <v>424.38</v>
      </c>
      <c r="G154" s="139">
        <v>1219</v>
      </c>
      <c r="H154" s="139">
        <v>1381</v>
      </c>
      <c r="I154" s="139">
        <v>1431</v>
      </c>
      <c r="J154" s="271">
        <v>2.8724256562514729</v>
      </c>
      <c r="K154" s="271">
        <v>3.2541590084358361</v>
      </c>
      <c r="L154" s="271">
        <v>3.3719779442952071</v>
      </c>
      <c r="M154" s="143">
        <v>5</v>
      </c>
      <c r="N154" s="182">
        <f t="shared" si="14"/>
        <v>71</v>
      </c>
      <c r="O154" s="145">
        <f t="shared" si="15"/>
        <v>71.55</v>
      </c>
      <c r="P154" s="144">
        <f t="shared" si="16"/>
        <v>53</v>
      </c>
      <c r="Q154" s="145">
        <f t="shared" si="17"/>
        <v>53.25</v>
      </c>
      <c r="R154" s="144">
        <f t="shared" si="18"/>
        <v>75</v>
      </c>
      <c r="S154" s="173">
        <v>71</v>
      </c>
      <c r="T154" s="173">
        <v>62</v>
      </c>
    </row>
    <row r="155" spans="1:20" hidden="1" x14ac:dyDescent="0.25">
      <c r="A155" s="136">
        <v>149</v>
      </c>
      <c r="B155" s="158" t="s">
        <v>2</v>
      </c>
      <c r="C155" s="158" t="s">
        <v>26</v>
      </c>
      <c r="D155" s="140"/>
      <c r="E155" s="141"/>
      <c r="F155" s="141">
        <v>183.56</v>
      </c>
      <c r="G155" s="139"/>
      <c r="H155" s="139"/>
      <c r="I155" s="139">
        <v>139</v>
      </c>
      <c r="J155" s="142"/>
      <c r="K155" s="142"/>
      <c r="L155" s="142">
        <v>0.75724558727391589</v>
      </c>
      <c r="M155" s="143">
        <v>0</v>
      </c>
      <c r="N155" s="182">
        <f t="shared" si="14"/>
        <v>0</v>
      </c>
      <c r="O155" s="145">
        <f t="shared" si="15"/>
        <v>0</v>
      </c>
      <c r="P155" s="144">
        <f t="shared" si="16"/>
        <v>0</v>
      </c>
      <c r="Q155" s="145">
        <f t="shared" si="17"/>
        <v>0</v>
      </c>
      <c r="R155" s="144">
        <f t="shared" si="18"/>
        <v>75</v>
      </c>
      <c r="S155" s="173"/>
      <c r="T155" s="173"/>
    </row>
    <row r="156" spans="1:20" ht="31.5" x14ac:dyDescent="0.25">
      <c r="A156" s="136">
        <v>150</v>
      </c>
      <c r="B156" s="158" t="s">
        <v>99</v>
      </c>
      <c r="C156" s="158" t="s">
        <v>26</v>
      </c>
      <c r="D156" s="270">
        <v>1718.12</v>
      </c>
      <c r="E156" s="270">
        <v>1718.12</v>
      </c>
      <c r="F156" s="141">
        <v>1718.12</v>
      </c>
      <c r="G156" s="139">
        <v>2135</v>
      </c>
      <c r="H156" s="139">
        <v>2271</v>
      </c>
      <c r="I156" s="139">
        <v>2391</v>
      </c>
      <c r="J156" s="271">
        <v>1.2426373012362351</v>
      </c>
      <c r="K156" s="271">
        <v>1.3217935883407446</v>
      </c>
      <c r="L156" s="271">
        <v>1.3916373710800178</v>
      </c>
      <c r="M156" s="143">
        <v>2.95</v>
      </c>
      <c r="N156" s="182">
        <f t="shared" si="14"/>
        <v>70</v>
      </c>
      <c r="O156" s="145">
        <f t="shared" si="15"/>
        <v>70.534500000000008</v>
      </c>
      <c r="P156" s="144">
        <f t="shared" si="16"/>
        <v>52</v>
      </c>
      <c r="Q156" s="145">
        <f t="shared" si="17"/>
        <v>52.5</v>
      </c>
      <c r="R156" s="144">
        <f t="shared" si="18"/>
        <v>75</v>
      </c>
      <c r="S156" s="173">
        <v>70</v>
      </c>
      <c r="T156" s="173">
        <v>68</v>
      </c>
    </row>
    <row r="157" spans="1:20" hidden="1" x14ac:dyDescent="0.25">
      <c r="A157" s="136">
        <v>151</v>
      </c>
      <c r="B157" s="158" t="s">
        <v>444</v>
      </c>
      <c r="C157" s="158" t="s">
        <v>26</v>
      </c>
      <c r="D157" s="140"/>
      <c r="E157" s="141"/>
      <c r="F157" s="141">
        <v>2347.56</v>
      </c>
      <c r="G157" s="139"/>
      <c r="H157" s="139"/>
      <c r="I157" s="139"/>
      <c r="J157" s="142"/>
      <c r="K157" s="142"/>
      <c r="L157" s="142"/>
      <c r="M157" s="143">
        <f t="shared" si="13"/>
        <v>0</v>
      </c>
      <c r="N157" s="182">
        <f t="shared" si="14"/>
        <v>0</v>
      </c>
      <c r="O157" s="145">
        <f t="shared" si="15"/>
        <v>0</v>
      </c>
      <c r="P157" s="144">
        <f t="shared" si="16"/>
        <v>0</v>
      </c>
      <c r="Q157" s="145">
        <f t="shared" si="17"/>
        <v>0</v>
      </c>
      <c r="R157" s="144">
        <f t="shared" si="18"/>
        <v>0</v>
      </c>
      <c r="S157" s="173"/>
      <c r="T157" s="173"/>
    </row>
    <row r="158" spans="1:20" ht="31.5" hidden="1" x14ac:dyDescent="0.25">
      <c r="A158" s="136">
        <v>152</v>
      </c>
      <c r="B158" s="158" t="s">
        <v>48</v>
      </c>
      <c r="C158" s="158" t="s">
        <v>27</v>
      </c>
      <c r="D158" s="140"/>
      <c r="E158" s="141"/>
      <c r="F158" s="141">
        <v>0</v>
      </c>
      <c r="G158" s="139"/>
      <c r="H158" s="139"/>
      <c r="I158" s="139">
        <v>0</v>
      </c>
      <c r="J158" s="142"/>
      <c r="K158" s="142"/>
      <c r="L158" s="142">
        <v>0</v>
      </c>
      <c r="M158" s="143">
        <f t="shared" si="13"/>
        <v>0</v>
      </c>
      <c r="N158" s="182">
        <f t="shared" si="14"/>
        <v>0</v>
      </c>
      <c r="O158" s="145">
        <f t="shared" si="15"/>
        <v>0</v>
      </c>
      <c r="P158" s="144">
        <f t="shared" si="16"/>
        <v>0</v>
      </c>
      <c r="Q158" s="145">
        <f t="shared" si="17"/>
        <v>0</v>
      </c>
      <c r="R158" s="144">
        <f t="shared" si="18"/>
        <v>0</v>
      </c>
      <c r="S158" s="173"/>
      <c r="T158" s="173"/>
    </row>
    <row r="159" spans="1:20" ht="31.5" hidden="1" x14ac:dyDescent="0.25">
      <c r="A159" s="136">
        <v>153</v>
      </c>
      <c r="B159" s="158" t="s">
        <v>29</v>
      </c>
      <c r="C159" s="158" t="s">
        <v>27</v>
      </c>
      <c r="D159" s="140"/>
      <c r="E159" s="141"/>
      <c r="F159" s="141">
        <v>0</v>
      </c>
      <c r="G159" s="139"/>
      <c r="H159" s="139"/>
      <c r="I159" s="139">
        <v>0</v>
      </c>
      <c r="J159" s="142"/>
      <c r="K159" s="142"/>
      <c r="L159" s="142">
        <v>0</v>
      </c>
      <c r="M159" s="143">
        <f t="shared" si="13"/>
        <v>0</v>
      </c>
      <c r="N159" s="182">
        <f t="shared" si="14"/>
        <v>0</v>
      </c>
      <c r="O159" s="145">
        <f t="shared" si="15"/>
        <v>0</v>
      </c>
      <c r="P159" s="144">
        <f t="shared" si="16"/>
        <v>0</v>
      </c>
      <c r="Q159" s="145">
        <f t="shared" si="17"/>
        <v>0</v>
      </c>
      <c r="R159" s="144">
        <f t="shared" si="18"/>
        <v>0</v>
      </c>
      <c r="S159" s="173"/>
      <c r="T159" s="173"/>
    </row>
    <row r="160" spans="1:20" ht="31.5" x14ac:dyDescent="0.25">
      <c r="A160" s="136">
        <v>154</v>
      </c>
      <c r="B160" s="158" t="s">
        <v>28</v>
      </c>
      <c r="C160" s="158" t="s">
        <v>27</v>
      </c>
      <c r="D160" s="270">
        <v>239.83</v>
      </c>
      <c r="E160" s="270">
        <v>239.83</v>
      </c>
      <c r="F160" s="141">
        <v>239.83</v>
      </c>
      <c r="G160" s="139">
        <v>327</v>
      </c>
      <c r="H160" s="139">
        <v>483</v>
      </c>
      <c r="I160" s="139">
        <v>375</v>
      </c>
      <c r="J160" s="271">
        <v>1.3634657882666887</v>
      </c>
      <c r="K160" s="271">
        <v>2.013926531292999</v>
      </c>
      <c r="L160" s="271">
        <v>1.5636075553517075</v>
      </c>
      <c r="M160" s="143">
        <f t="shared" si="13"/>
        <v>3</v>
      </c>
      <c r="N160" s="182">
        <f t="shared" si="14"/>
        <v>11</v>
      </c>
      <c r="O160" s="145">
        <f t="shared" si="15"/>
        <v>11.25</v>
      </c>
      <c r="P160" s="144">
        <f t="shared" si="16"/>
        <v>8</v>
      </c>
      <c r="Q160" s="145">
        <f t="shared" si="17"/>
        <v>8.25</v>
      </c>
      <c r="R160" s="144">
        <f t="shared" si="18"/>
        <v>75</v>
      </c>
      <c r="S160" s="173">
        <v>11</v>
      </c>
      <c r="T160" s="173">
        <v>12</v>
      </c>
    </row>
    <row r="161" spans="1:20" ht="31.5" x14ac:dyDescent="0.25">
      <c r="A161" s="136">
        <v>155</v>
      </c>
      <c r="B161" s="158" t="s">
        <v>700</v>
      </c>
      <c r="C161" s="158" t="s">
        <v>27</v>
      </c>
      <c r="D161" s="270">
        <v>69</v>
      </c>
      <c r="E161" s="270">
        <v>69</v>
      </c>
      <c r="F161" s="141">
        <v>69</v>
      </c>
      <c r="G161" s="139">
        <v>62</v>
      </c>
      <c r="H161" s="139">
        <v>44</v>
      </c>
      <c r="I161" s="139">
        <v>77</v>
      </c>
      <c r="J161" s="271">
        <v>0.89855072463768115</v>
      </c>
      <c r="K161" s="271">
        <v>0.6376811594202898</v>
      </c>
      <c r="L161" s="271">
        <v>1.1159420289855073</v>
      </c>
      <c r="M161" s="143">
        <v>5</v>
      </c>
      <c r="N161" s="182">
        <f t="shared" si="14"/>
        <v>3</v>
      </c>
      <c r="O161" s="145">
        <f t="shared" si="15"/>
        <v>3.85</v>
      </c>
      <c r="P161" s="144">
        <f t="shared" si="16"/>
        <v>2</v>
      </c>
      <c r="Q161" s="145">
        <f t="shared" si="17"/>
        <v>2.25</v>
      </c>
      <c r="R161" s="144">
        <f t="shared" si="18"/>
        <v>75</v>
      </c>
      <c r="S161" s="173">
        <v>6</v>
      </c>
      <c r="T161" s="173">
        <v>2</v>
      </c>
    </row>
    <row r="162" spans="1:20" hidden="1" x14ac:dyDescent="0.25">
      <c r="A162" s="136">
        <v>156</v>
      </c>
      <c r="B162" s="158" t="s">
        <v>2</v>
      </c>
      <c r="C162" s="158" t="s">
        <v>27</v>
      </c>
      <c r="D162" s="140"/>
      <c r="E162" s="141"/>
      <c r="F162" s="141">
        <v>134.47</v>
      </c>
      <c r="G162" s="139"/>
      <c r="H162" s="139"/>
      <c r="I162" s="139">
        <v>0</v>
      </c>
      <c r="J162" s="142"/>
      <c r="K162" s="142"/>
      <c r="L162" s="142">
        <v>0</v>
      </c>
      <c r="M162" s="143">
        <f t="shared" si="13"/>
        <v>0</v>
      </c>
      <c r="N162" s="182">
        <f t="shared" si="14"/>
        <v>0</v>
      </c>
      <c r="O162" s="145">
        <f t="shared" si="15"/>
        <v>0</v>
      </c>
      <c r="P162" s="144">
        <f t="shared" si="16"/>
        <v>0</v>
      </c>
      <c r="Q162" s="145">
        <f t="shared" si="17"/>
        <v>0</v>
      </c>
      <c r="R162" s="144">
        <f t="shared" si="18"/>
        <v>0</v>
      </c>
      <c r="S162" s="173"/>
      <c r="T162" s="173"/>
    </row>
    <row r="163" spans="1:20" ht="31.5" hidden="1" x14ac:dyDescent="0.25">
      <c r="A163" s="136">
        <v>157</v>
      </c>
      <c r="B163" s="158" t="s">
        <v>89</v>
      </c>
      <c r="C163" s="158" t="s">
        <v>27</v>
      </c>
      <c r="D163" s="140"/>
      <c r="E163" s="141"/>
      <c r="F163" s="141">
        <v>20.93</v>
      </c>
      <c r="G163" s="139"/>
      <c r="H163" s="139"/>
      <c r="I163" s="139">
        <v>164</v>
      </c>
      <c r="J163" s="142"/>
      <c r="K163" s="142"/>
      <c r="L163" s="142">
        <v>7.8356426182513141</v>
      </c>
      <c r="M163" s="143">
        <v>0</v>
      </c>
      <c r="N163" s="182">
        <f t="shared" si="14"/>
        <v>0</v>
      </c>
      <c r="O163" s="145">
        <f t="shared" si="15"/>
        <v>0</v>
      </c>
      <c r="P163" s="144">
        <f t="shared" si="16"/>
        <v>0</v>
      </c>
      <c r="Q163" s="145">
        <f t="shared" si="17"/>
        <v>0</v>
      </c>
      <c r="R163" s="144">
        <f t="shared" si="18"/>
        <v>75</v>
      </c>
      <c r="S163" s="173"/>
      <c r="T163" s="173"/>
    </row>
    <row r="164" spans="1:20" ht="31.5" hidden="1" x14ac:dyDescent="0.25">
      <c r="A164" s="136">
        <v>158</v>
      </c>
      <c r="B164" s="158" t="s">
        <v>702</v>
      </c>
      <c r="C164" s="158" t="s">
        <v>27</v>
      </c>
      <c r="D164" s="140"/>
      <c r="E164" s="141"/>
      <c r="F164" s="141">
        <v>0</v>
      </c>
      <c r="G164" s="139"/>
      <c r="H164" s="139"/>
      <c r="I164" s="139">
        <v>0</v>
      </c>
      <c r="J164" s="142"/>
      <c r="K164" s="142"/>
      <c r="L164" s="142">
        <v>0</v>
      </c>
      <c r="M164" s="143">
        <f t="shared" si="13"/>
        <v>0</v>
      </c>
      <c r="N164" s="182">
        <f t="shared" si="14"/>
        <v>0</v>
      </c>
      <c r="O164" s="145">
        <f t="shared" si="15"/>
        <v>0</v>
      </c>
      <c r="P164" s="144">
        <f t="shared" si="16"/>
        <v>0</v>
      </c>
      <c r="Q164" s="145">
        <f t="shared" si="17"/>
        <v>0</v>
      </c>
      <c r="R164" s="144">
        <f t="shared" si="18"/>
        <v>0</v>
      </c>
      <c r="S164" s="173"/>
      <c r="T164" s="173"/>
    </row>
    <row r="165" spans="1:20" hidden="1" x14ac:dyDescent="0.25">
      <c r="A165" s="136">
        <v>159</v>
      </c>
      <c r="B165" s="158" t="s">
        <v>444</v>
      </c>
      <c r="C165" s="158" t="s">
        <v>27</v>
      </c>
      <c r="D165" s="140"/>
      <c r="E165" s="141"/>
      <c r="F165" s="141">
        <v>562.58000000000004</v>
      </c>
      <c r="G165" s="139"/>
      <c r="H165" s="139"/>
      <c r="I165" s="139"/>
      <c r="J165" s="142"/>
      <c r="K165" s="142"/>
      <c r="L165" s="142"/>
      <c r="M165" s="143">
        <f t="shared" si="13"/>
        <v>0</v>
      </c>
      <c r="N165" s="182">
        <f t="shared" si="14"/>
        <v>0</v>
      </c>
      <c r="O165" s="145">
        <f t="shared" si="15"/>
        <v>0</v>
      </c>
      <c r="P165" s="144">
        <f t="shared" si="16"/>
        <v>0</v>
      </c>
      <c r="Q165" s="145">
        <f t="shared" si="17"/>
        <v>0</v>
      </c>
      <c r="R165" s="144">
        <f t="shared" si="18"/>
        <v>0</v>
      </c>
      <c r="S165" s="173"/>
      <c r="T165" s="173"/>
    </row>
    <row r="166" spans="1:20" ht="31.5" hidden="1" x14ac:dyDescent="0.25">
      <c r="A166" s="136">
        <v>160</v>
      </c>
      <c r="B166" s="158" t="s">
        <v>693</v>
      </c>
      <c r="C166" s="158" t="s">
        <v>30</v>
      </c>
      <c r="D166" s="140"/>
      <c r="E166" s="141"/>
      <c r="F166" s="141">
        <v>37.049999999999997</v>
      </c>
      <c r="G166" s="139"/>
      <c r="H166" s="139"/>
      <c r="I166" s="139">
        <v>0</v>
      </c>
      <c r="J166" s="142"/>
      <c r="K166" s="142"/>
      <c r="L166" s="142">
        <v>0</v>
      </c>
      <c r="M166" s="143">
        <f t="shared" si="13"/>
        <v>0</v>
      </c>
      <c r="N166" s="182">
        <f t="shared" si="14"/>
        <v>0</v>
      </c>
      <c r="O166" s="145">
        <f t="shared" si="15"/>
        <v>0</v>
      </c>
      <c r="P166" s="144">
        <f t="shared" si="16"/>
        <v>0</v>
      </c>
      <c r="Q166" s="145">
        <f t="shared" si="17"/>
        <v>0</v>
      </c>
      <c r="R166" s="144">
        <f t="shared" si="18"/>
        <v>0</v>
      </c>
      <c r="S166" s="173"/>
      <c r="T166" s="173"/>
    </row>
    <row r="167" spans="1:20" hidden="1" x14ac:dyDescent="0.25">
      <c r="A167" s="136">
        <v>161</v>
      </c>
      <c r="B167" s="158" t="s">
        <v>823</v>
      </c>
      <c r="C167" s="158" t="s">
        <v>30</v>
      </c>
      <c r="D167" s="140"/>
      <c r="E167" s="141"/>
      <c r="F167" s="141">
        <v>116.19</v>
      </c>
      <c r="G167" s="139"/>
      <c r="H167" s="139"/>
      <c r="I167" s="139">
        <v>0</v>
      </c>
      <c r="J167" s="142"/>
      <c r="K167" s="142"/>
      <c r="L167" s="142">
        <v>0</v>
      </c>
      <c r="M167" s="143">
        <f t="shared" si="13"/>
        <v>0</v>
      </c>
      <c r="N167" s="182">
        <f t="shared" si="14"/>
        <v>0</v>
      </c>
      <c r="O167" s="145">
        <f t="shared" si="15"/>
        <v>0</v>
      </c>
      <c r="P167" s="144">
        <f t="shared" si="16"/>
        <v>0</v>
      </c>
      <c r="Q167" s="145">
        <f t="shared" si="17"/>
        <v>0</v>
      </c>
      <c r="R167" s="144">
        <f t="shared" si="18"/>
        <v>0</v>
      </c>
      <c r="S167" s="173"/>
      <c r="T167" s="173"/>
    </row>
    <row r="168" spans="1:20" ht="31.5" hidden="1" x14ac:dyDescent="0.25">
      <c r="A168" s="136">
        <v>162</v>
      </c>
      <c r="B168" s="158" t="s">
        <v>703</v>
      </c>
      <c r="C168" s="158" t="s">
        <v>30</v>
      </c>
      <c r="D168" s="140"/>
      <c r="E168" s="141"/>
      <c r="F168" s="141">
        <v>147.1</v>
      </c>
      <c r="G168" s="139"/>
      <c r="H168" s="139"/>
      <c r="I168" s="139">
        <v>0</v>
      </c>
      <c r="J168" s="142"/>
      <c r="K168" s="142"/>
      <c r="L168" s="142">
        <v>0</v>
      </c>
      <c r="M168" s="143">
        <f t="shared" si="13"/>
        <v>0</v>
      </c>
      <c r="N168" s="182">
        <f t="shared" si="14"/>
        <v>0</v>
      </c>
      <c r="O168" s="145">
        <f t="shared" si="15"/>
        <v>0</v>
      </c>
      <c r="P168" s="144">
        <f t="shared" si="16"/>
        <v>0</v>
      </c>
      <c r="Q168" s="145">
        <f t="shared" si="17"/>
        <v>0</v>
      </c>
      <c r="R168" s="144">
        <f t="shared" si="18"/>
        <v>0</v>
      </c>
      <c r="S168" s="173"/>
      <c r="T168" s="173"/>
    </row>
    <row r="169" spans="1:20" hidden="1" x14ac:dyDescent="0.25">
      <c r="A169" s="136">
        <v>163</v>
      </c>
      <c r="B169" s="158" t="s">
        <v>444</v>
      </c>
      <c r="C169" s="158" t="s">
        <v>30</v>
      </c>
      <c r="D169" s="140"/>
      <c r="E169" s="141"/>
      <c r="F169" s="141">
        <v>0</v>
      </c>
      <c r="G169" s="139"/>
      <c r="H169" s="139"/>
      <c r="I169" s="139">
        <v>0</v>
      </c>
      <c r="J169" s="142"/>
      <c r="K169" s="142"/>
      <c r="L169" s="142">
        <v>0</v>
      </c>
      <c r="M169" s="143">
        <f t="shared" si="13"/>
        <v>0</v>
      </c>
      <c r="N169" s="182">
        <f t="shared" si="14"/>
        <v>0</v>
      </c>
      <c r="O169" s="145">
        <f t="shared" si="15"/>
        <v>0</v>
      </c>
      <c r="P169" s="144">
        <f t="shared" si="16"/>
        <v>0</v>
      </c>
      <c r="Q169" s="145">
        <f t="shared" si="17"/>
        <v>0</v>
      </c>
      <c r="R169" s="144">
        <f t="shared" si="18"/>
        <v>0</v>
      </c>
      <c r="S169" s="173"/>
      <c r="T169" s="173"/>
    </row>
    <row r="170" spans="1:20" ht="31.5" hidden="1" x14ac:dyDescent="0.25">
      <c r="A170" s="136">
        <v>164</v>
      </c>
      <c r="B170" s="158" t="s">
        <v>660</v>
      </c>
      <c r="C170" s="158" t="s">
        <v>63</v>
      </c>
      <c r="D170" s="140"/>
      <c r="E170" s="141"/>
      <c r="F170" s="141">
        <v>10.73</v>
      </c>
      <c r="G170" s="139"/>
      <c r="H170" s="139"/>
      <c r="I170" s="139">
        <v>0</v>
      </c>
      <c r="J170" s="142"/>
      <c r="K170" s="142"/>
      <c r="L170" s="142">
        <v>0</v>
      </c>
      <c r="M170" s="143">
        <f t="shared" si="13"/>
        <v>0</v>
      </c>
      <c r="N170" s="182">
        <f t="shared" si="14"/>
        <v>0</v>
      </c>
      <c r="O170" s="145">
        <f t="shared" si="15"/>
        <v>0</v>
      </c>
      <c r="P170" s="144">
        <f t="shared" si="16"/>
        <v>0</v>
      </c>
      <c r="Q170" s="145">
        <f t="shared" si="17"/>
        <v>0</v>
      </c>
      <c r="R170" s="144">
        <f t="shared" si="18"/>
        <v>0</v>
      </c>
      <c r="S170" s="173"/>
      <c r="T170" s="173"/>
    </row>
    <row r="171" spans="1:20" ht="31.5" x14ac:dyDescent="0.25">
      <c r="A171" s="136">
        <v>165</v>
      </c>
      <c r="B171" s="158" t="s">
        <v>655</v>
      </c>
      <c r="C171" s="158" t="s">
        <v>63</v>
      </c>
      <c r="D171" s="270">
        <v>269.17</v>
      </c>
      <c r="E171" s="270">
        <v>269.17</v>
      </c>
      <c r="F171" s="141">
        <v>269.17</v>
      </c>
      <c r="G171" s="139">
        <v>177</v>
      </c>
      <c r="H171" s="139">
        <v>195</v>
      </c>
      <c r="I171" s="139">
        <v>132</v>
      </c>
      <c r="J171" s="219">
        <v>0.65757699595051455</v>
      </c>
      <c r="K171" s="219">
        <v>0.72444923282683804</v>
      </c>
      <c r="L171" s="219">
        <v>0.49039640375970572</v>
      </c>
      <c r="M171" s="143">
        <v>5</v>
      </c>
      <c r="N171" s="182">
        <f t="shared" si="14"/>
        <v>6</v>
      </c>
      <c r="O171" s="145">
        <f t="shared" si="15"/>
        <v>6.6</v>
      </c>
      <c r="P171" s="144">
        <f t="shared" si="16"/>
        <v>4</v>
      </c>
      <c r="Q171" s="145">
        <f t="shared" si="17"/>
        <v>4.5</v>
      </c>
      <c r="R171" s="144">
        <f t="shared" si="18"/>
        <v>75</v>
      </c>
      <c r="S171" s="173">
        <v>6</v>
      </c>
      <c r="T171" s="173">
        <v>9</v>
      </c>
    </row>
    <row r="172" spans="1:20" hidden="1" x14ac:dyDescent="0.25">
      <c r="A172" s="136">
        <v>166</v>
      </c>
      <c r="B172" s="158" t="s">
        <v>2</v>
      </c>
      <c r="C172" s="158" t="s">
        <v>63</v>
      </c>
      <c r="D172" s="140"/>
      <c r="E172" s="141"/>
      <c r="F172" s="141">
        <v>508.54</v>
      </c>
      <c r="G172" s="139"/>
      <c r="H172" s="139"/>
      <c r="I172" s="139">
        <v>274</v>
      </c>
      <c r="J172" s="142"/>
      <c r="K172" s="142"/>
      <c r="L172" s="142">
        <v>0.53879734140873869</v>
      </c>
      <c r="M172" s="143">
        <v>0</v>
      </c>
      <c r="N172" s="182">
        <f t="shared" si="14"/>
        <v>0</v>
      </c>
      <c r="O172" s="145">
        <f t="shared" si="15"/>
        <v>0</v>
      </c>
      <c r="P172" s="144">
        <f t="shared" si="16"/>
        <v>0</v>
      </c>
      <c r="Q172" s="145">
        <f t="shared" si="17"/>
        <v>0</v>
      </c>
      <c r="R172" s="144">
        <f t="shared" si="18"/>
        <v>75</v>
      </c>
      <c r="S172" s="173"/>
      <c r="T172" s="173"/>
    </row>
    <row r="173" spans="1:20" ht="31.5" x14ac:dyDescent="0.25">
      <c r="A173" s="136">
        <v>167</v>
      </c>
      <c r="B173" s="158" t="s">
        <v>704</v>
      </c>
      <c r="C173" s="158" t="s">
        <v>63</v>
      </c>
      <c r="D173" s="270"/>
      <c r="E173" s="270">
        <v>458.26</v>
      </c>
      <c r="F173" s="141">
        <v>458.26</v>
      </c>
      <c r="G173" s="139"/>
      <c r="H173" s="139">
        <v>325</v>
      </c>
      <c r="I173" s="139">
        <v>336</v>
      </c>
      <c r="J173" s="271"/>
      <c r="K173" s="271">
        <v>0.70920438179199585</v>
      </c>
      <c r="L173" s="271">
        <v>0.73320822240649419</v>
      </c>
      <c r="M173" s="143">
        <v>5</v>
      </c>
      <c r="N173" s="182">
        <f t="shared" si="14"/>
        <v>16</v>
      </c>
      <c r="O173" s="145">
        <f t="shared" si="15"/>
        <v>16.8</v>
      </c>
      <c r="P173" s="144">
        <f t="shared" si="16"/>
        <v>12</v>
      </c>
      <c r="Q173" s="145">
        <f t="shared" si="17"/>
        <v>12</v>
      </c>
      <c r="R173" s="144">
        <f t="shared" si="18"/>
        <v>75</v>
      </c>
      <c r="S173" s="173">
        <v>17</v>
      </c>
      <c r="T173" s="173">
        <v>16</v>
      </c>
    </row>
    <row r="174" spans="1:20" ht="31.5" x14ac:dyDescent="0.25">
      <c r="A174" s="136">
        <v>168</v>
      </c>
      <c r="B174" s="158" t="s">
        <v>706</v>
      </c>
      <c r="C174" s="158" t="s">
        <v>63</v>
      </c>
      <c r="D174" s="270"/>
      <c r="E174" s="270">
        <v>280.58</v>
      </c>
      <c r="F174" s="141">
        <v>280.58</v>
      </c>
      <c r="G174" s="139"/>
      <c r="H174" s="139">
        <v>341</v>
      </c>
      <c r="I174" s="139">
        <v>364</v>
      </c>
      <c r="J174" s="271"/>
      <c r="K174" s="271">
        <v>1.2153396535747381</v>
      </c>
      <c r="L174" s="271">
        <v>1.297312709387697</v>
      </c>
      <c r="M174" s="143">
        <v>4.5</v>
      </c>
      <c r="N174" s="182">
        <f t="shared" si="14"/>
        <v>16</v>
      </c>
      <c r="O174" s="145">
        <f t="shared" si="15"/>
        <v>16.38</v>
      </c>
      <c r="P174" s="144">
        <f t="shared" si="16"/>
        <v>12</v>
      </c>
      <c r="Q174" s="145">
        <f t="shared" si="17"/>
        <v>12</v>
      </c>
      <c r="R174" s="144">
        <f t="shared" si="18"/>
        <v>75</v>
      </c>
      <c r="S174" s="173">
        <v>16</v>
      </c>
      <c r="T174" s="173">
        <v>17</v>
      </c>
    </row>
    <row r="175" spans="1:20" ht="31.5" hidden="1" x14ac:dyDescent="0.25">
      <c r="A175" s="136">
        <v>169</v>
      </c>
      <c r="B175" s="158" t="s">
        <v>707</v>
      </c>
      <c r="C175" s="158" t="s">
        <v>63</v>
      </c>
      <c r="D175" s="140"/>
      <c r="E175" s="141"/>
      <c r="F175" s="141">
        <v>50.83</v>
      </c>
      <c r="G175" s="139"/>
      <c r="H175" s="139"/>
      <c r="I175" s="139">
        <v>0</v>
      </c>
      <c r="J175" s="142"/>
      <c r="K175" s="142"/>
      <c r="L175" s="142">
        <v>0</v>
      </c>
      <c r="M175" s="143">
        <f t="shared" si="13"/>
        <v>0</v>
      </c>
      <c r="N175" s="182">
        <f t="shared" si="14"/>
        <v>0</v>
      </c>
      <c r="O175" s="145">
        <f t="shared" si="15"/>
        <v>0</v>
      </c>
      <c r="P175" s="144">
        <f t="shared" si="16"/>
        <v>0</v>
      </c>
      <c r="Q175" s="145">
        <f t="shared" si="17"/>
        <v>0</v>
      </c>
      <c r="R175" s="144">
        <f t="shared" si="18"/>
        <v>0</v>
      </c>
      <c r="S175" s="173"/>
      <c r="T175" s="173"/>
    </row>
    <row r="176" spans="1:20" hidden="1" x14ac:dyDescent="0.25">
      <c r="A176" s="136">
        <v>170</v>
      </c>
      <c r="B176" s="158" t="s">
        <v>444</v>
      </c>
      <c r="C176" s="158" t="s">
        <v>63</v>
      </c>
      <c r="D176" s="140"/>
      <c r="E176" s="141"/>
      <c r="F176" s="141">
        <v>1648.33</v>
      </c>
      <c r="G176" s="139"/>
      <c r="H176" s="139"/>
      <c r="I176" s="139"/>
      <c r="J176" s="142"/>
      <c r="K176" s="142"/>
      <c r="L176" s="142"/>
      <c r="M176" s="143">
        <f t="shared" si="13"/>
        <v>0</v>
      </c>
      <c r="N176" s="182">
        <f t="shared" si="14"/>
        <v>0</v>
      </c>
      <c r="O176" s="145">
        <f t="shared" si="15"/>
        <v>0</v>
      </c>
      <c r="P176" s="144">
        <f t="shared" si="16"/>
        <v>0</v>
      </c>
      <c r="Q176" s="145">
        <f t="shared" si="17"/>
        <v>0</v>
      </c>
      <c r="R176" s="144">
        <f t="shared" si="18"/>
        <v>0</v>
      </c>
      <c r="S176" s="173"/>
      <c r="T176" s="173"/>
    </row>
    <row r="177" spans="1:20" ht="47.25" hidden="1" x14ac:dyDescent="0.25">
      <c r="A177" s="136">
        <v>171</v>
      </c>
      <c r="B177" s="158" t="s">
        <v>284</v>
      </c>
      <c r="C177" s="158" t="s">
        <v>283</v>
      </c>
      <c r="D177" s="140"/>
      <c r="E177" s="141"/>
      <c r="F177" s="141">
        <v>0</v>
      </c>
      <c r="G177" s="139"/>
      <c r="H177" s="139"/>
      <c r="I177" s="139">
        <v>0</v>
      </c>
      <c r="J177" s="142"/>
      <c r="K177" s="142"/>
      <c r="L177" s="142">
        <v>0</v>
      </c>
      <c r="M177" s="143">
        <f t="shared" si="13"/>
        <v>0</v>
      </c>
      <c r="N177" s="182">
        <f t="shared" si="14"/>
        <v>0</v>
      </c>
      <c r="O177" s="145">
        <f t="shared" si="15"/>
        <v>0</v>
      </c>
      <c r="P177" s="144">
        <f t="shared" si="16"/>
        <v>0</v>
      </c>
      <c r="Q177" s="145">
        <f t="shared" si="17"/>
        <v>0</v>
      </c>
      <c r="R177" s="144">
        <f t="shared" si="18"/>
        <v>0</v>
      </c>
      <c r="S177" s="173"/>
      <c r="T177" s="173"/>
    </row>
    <row r="178" spans="1:20" ht="31.5" hidden="1" x14ac:dyDescent="0.25">
      <c r="A178" s="136">
        <v>172</v>
      </c>
      <c r="B178" s="158" t="s">
        <v>824</v>
      </c>
      <c r="C178" s="158" t="s">
        <v>283</v>
      </c>
      <c r="D178" s="140"/>
      <c r="E178" s="141"/>
      <c r="F178" s="141">
        <v>0</v>
      </c>
      <c r="G178" s="139"/>
      <c r="H178" s="139"/>
      <c r="I178" s="139">
        <v>0</v>
      </c>
      <c r="J178" s="142"/>
      <c r="K178" s="142"/>
      <c r="L178" s="142">
        <v>0</v>
      </c>
      <c r="M178" s="143">
        <f t="shared" si="13"/>
        <v>0</v>
      </c>
      <c r="N178" s="182">
        <f t="shared" si="14"/>
        <v>0</v>
      </c>
      <c r="O178" s="145">
        <f t="shared" si="15"/>
        <v>0</v>
      </c>
      <c r="P178" s="144">
        <f t="shared" si="16"/>
        <v>0</v>
      </c>
      <c r="Q178" s="145">
        <f t="shared" si="17"/>
        <v>0</v>
      </c>
      <c r="R178" s="144">
        <f t="shared" si="18"/>
        <v>0</v>
      </c>
      <c r="S178" s="173"/>
      <c r="T178" s="173"/>
    </row>
    <row r="179" spans="1:20" hidden="1" x14ac:dyDescent="0.25">
      <c r="A179" s="136">
        <v>173</v>
      </c>
      <c r="B179" s="158" t="s">
        <v>444</v>
      </c>
      <c r="C179" s="158" t="s">
        <v>283</v>
      </c>
      <c r="D179" s="140"/>
      <c r="E179" s="141"/>
      <c r="F179" s="141">
        <v>0</v>
      </c>
      <c r="G179" s="139"/>
      <c r="H179" s="139"/>
      <c r="I179" s="139">
        <v>0</v>
      </c>
      <c r="J179" s="142"/>
      <c r="K179" s="142"/>
      <c r="L179" s="142">
        <v>0</v>
      </c>
      <c r="M179" s="143">
        <f t="shared" si="13"/>
        <v>0</v>
      </c>
      <c r="N179" s="182">
        <f t="shared" si="14"/>
        <v>0</v>
      </c>
      <c r="O179" s="145">
        <f t="shared" si="15"/>
        <v>0</v>
      </c>
      <c r="P179" s="144">
        <f t="shared" si="16"/>
        <v>0</v>
      </c>
      <c r="Q179" s="145">
        <f t="shared" si="17"/>
        <v>0</v>
      </c>
      <c r="R179" s="144">
        <f t="shared" si="18"/>
        <v>0</v>
      </c>
      <c r="S179" s="173"/>
      <c r="T179" s="173"/>
    </row>
    <row r="180" spans="1:20" hidden="1" x14ac:dyDescent="0.25">
      <c r="A180" s="136">
        <v>174</v>
      </c>
      <c r="B180" s="158" t="s">
        <v>708</v>
      </c>
      <c r="C180" s="158" t="s">
        <v>31</v>
      </c>
      <c r="D180" s="140"/>
      <c r="E180" s="141"/>
      <c r="F180" s="141">
        <v>0</v>
      </c>
      <c r="G180" s="139"/>
      <c r="H180" s="139"/>
      <c r="I180" s="139">
        <v>0</v>
      </c>
      <c r="J180" s="142"/>
      <c r="K180" s="142"/>
      <c r="L180" s="142">
        <v>0</v>
      </c>
      <c r="M180" s="143">
        <f t="shared" si="13"/>
        <v>0</v>
      </c>
      <c r="N180" s="182">
        <f t="shared" si="14"/>
        <v>0</v>
      </c>
      <c r="O180" s="145">
        <f t="shared" si="15"/>
        <v>0</v>
      </c>
      <c r="P180" s="144">
        <f t="shared" si="16"/>
        <v>0</v>
      </c>
      <c r="Q180" s="145">
        <f t="shared" si="17"/>
        <v>0</v>
      </c>
      <c r="R180" s="144">
        <f t="shared" si="18"/>
        <v>0</v>
      </c>
      <c r="S180" s="173"/>
      <c r="T180" s="173"/>
    </row>
    <row r="181" spans="1:20" ht="31.5" hidden="1" x14ac:dyDescent="0.25">
      <c r="A181" s="136">
        <v>175</v>
      </c>
      <c r="B181" s="158" t="s">
        <v>709</v>
      </c>
      <c r="C181" s="158" t="s">
        <v>31</v>
      </c>
      <c r="D181" s="140"/>
      <c r="E181" s="141"/>
      <c r="F181" s="141">
        <v>24.9</v>
      </c>
      <c r="G181" s="139"/>
      <c r="H181" s="139"/>
      <c r="I181" s="139">
        <v>0</v>
      </c>
      <c r="J181" s="142"/>
      <c r="K181" s="142"/>
      <c r="L181" s="142">
        <v>0</v>
      </c>
      <c r="M181" s="143">
        <f t="shared" si="13"/>
        <v>0</v>
      </c>
      <c r="N181" s="182">
        <f t="shared" si="14"/>
        <v>0</v>
      </c>
      <c r="O181" s="145">
        <f t="shared" si="15"/>
        <v>0</v>
      </c>
      <c r="P181" s="144">
        <f t="shared" si="16"/>
        <v>0</v>
      </c>
      <c r="Q181" s="145">
        <f t="shared" si="17"/>
        <v>0</v>
      </c>
      <c r="R181" s="144">
        <f t="shared" si="18"/>
        <v>0</v>
      </c>
      <c r="S181" s="173"/>
      <c r="T181" s="173"/>
    </row>
    <row r="182" spans="1:20" ht="47.25" hidden="1" x14ac:dyDescent="0.25">
      <c r="A182" s="136">
        <v>176</v>
      </c>
      <c r="B182" s="158" t="s">
        <v>710</v>
      </c>
      <c r="C182" s="158" t="s">
        <v>31</v>
      </c>
      <c r="D182" s="140"/>
      <c r="E182" s="141"/>
      <c r="F182" s="141">
        <v>0</v>
      </c>
      <c r="G182" s="139"/>
      <c r="H182" s="139"/>
      <c r="I182" s="139">
        <v>0</v>
      </c>
      <c r="J182" s="142"/>
      <c r="K182" s="142"/>
      <c r="L182" s="142">
        <v>0</v>
      </c>
      <c r="M182" s="143">
        <f t="shared" si="13"/>
        <v>0</v>
      </c>
      <c r="N182" s="182">
        <f t="shared" si="14"/>
        <v>0</v>
      </c>
      <c r="O182" s="145">
        <f t="shared" si="15"/>
        <v>0</v>
      </c>
      <c r="P182" s="144">
        <f t="shared" si="16"/>
        <v>0</v>
      </c>
      <c r="Q182" s="145">
        <f t="shared" si="17"/>
        <v>0</v>
      </c>
      <c r="R182" s="144">
        <f t="shared" si="18"/>
        <v>0</v>
      </c>
      <c r="S182" s="173"/>
      <c r="T182" s="173"/>
    </row>
    <row r="183" spans="1:20" hidden="1" x14ac:dyDescent="0.25">
      <c r="A183" s="136">
        <v>177</v>
      </c>
      <c r="B183" s="158" t="s">
        <v>2</v>
      </c>
      <c r="C183" s="158" t="s">
        <v>31</v>
      </c>
      <c r="D183" s="140"/>
      <c r="E183" s="141"/>
      <c r="F183" s="141">
        <v>0</v>
      </c>
      <c r="G183" s="139"/>
      <c r="H183" s="139"/>
      <c r="I183" s="139">
        <v>0</v>
      </c>
      <c r="J183" s="142"/>
      <c r="K183" s="142"/>
      <c r="L183" s="142">
        <v>0</v>
      </c>
      <c r="M183" s="143">
        <f t="shared" si="13"/>
        <v>0</v>
      </c>
      <c r="N183" s="182">
        <f t="shared" si="14"/>
        <v>0</v>
      </c>
      <c r="O183" s="145">
        <f t="shared" si="15"/>
        <v>0</v>
      </c>
      <c r="P183" s="144">
        <f t="shared" si="16"/>
        <v>0</v>
      </c>
      <c r="Q183" s="145">
        <f t="shared" si="17"/>
        <v>0</v>
      </c>
      <c r="R183" s="144">
        <f t="shared" si="18"/>
        <v>0</v>
      </c>
      <c r="S183" s="173"/>
      <c r="T183" s="173"/>
    </row>
    <row r="184" spans="1:20" ht="31.5" hidden="1" x14ac:dyDescent="0.25">
      <c r="A184" s="136">
        <v>178</v>
      </c>
      <c r="B184" s="158" t="s">
        <v>100</v>
      </c>
      <c r="C184" s="158" t="s">
        <v>31</v>
      </c>
      <c r="D184" s="140"/>
      <c r="E184" s="141"/>
      <c r="F184" s="141">
        <v>0</v>
      </c>
      <c r="G184" s="139"/>
      <c r="H184" s="139"/>
      <c r="I184" s="139">
        <v>0</v>
      </c>
      <c r="J184" s="142"/>
      <c r="K184" s="142"/>
      <c r="L184" s="142">
        <v>0</v>
      </c>
      <c r="M184" s="143">
        <f t="shared" si="13"/>
        <v>0</v>
      </c>
      <c r="N184" s="182">
        <f t="shared" si="14"/>
        <v>0</v>
      </c>
      <c r="O184" s="145">
        <f t="shared" si="15"/>
        <v>0</v>
      </c>
      <c r="P184" s="144">
        <f t="shared" si="16"/>
        <v>0</v>
      </c>
      <c r="Q184" s="145">
        <f t="shared" si="17"/>
        <v>0</v>
      </c>
      <c r="R184" s="144">
        <f t="shared" si="18"/>
        <v>0</v>
      </c>
      <c r="S184" s="173"/>
      <c r="T184" s="173"/>
    </row>
    <row r="185" spans="1:20" hidden="1" x14ac:dyDescent="0.25">
      <c r="A185" s="136">
        <v>179</v>
      </c>
      <c r="B185" s="158" t="s">
        <v>444</v>
      </c>
      <c r="C185" s="158" t="s">
        <v>31</v>
      </c>
      <c r="D185" s="140"/>
      <c r="E185" s="141"/>
      <c r="F185" s="141">
        <v>0</v>
      </c>
      <c r="G185" s="139"/>
      <c r="H185" s="139"/>
      <c r="I185" s="139">
        <v>0</v>
      </c>
      <c r="J185" s="142"/>
      <c r="K185" s="142"/>
      <c r="L185" s="142">
        <v>0</v>
      </c>
      <c r="M185" s="143">
        <f t="shared" si="13"/>
        <v>0</v>
      </c>
      <c r="N185" s="182">
        <f t="shared" si="14"/>
        <v>0</v>
      </c>
      <c r="O185" s="145">
        <f t="shared" si="15"/>
        <v>0</v>
      </c>
      <c r="P185" s="144">
        <f t="shared" si="16"/>
        <v>0</v>
      </c>
      <c r="Q185" s="145">
        <f t="shared" si="17"/>
        <v>0</v>
      </c>
      <c r="R185" s="144">
        <f t="shared" si="18"/>
        <v>0</v>
      </c>
      <c r="S185" s="173"/>
      <c r="T185" s="173"/>
    </row>
    <row r="186" spans="1:20" ht="31.5" hidden="1" x14ac:dyDescent="0.25">
      <c r="A186" s="136">
        <v>180</v>
      </c>
      <c r="B186" s="158" t="s">
        <v>660</v>
      </c>
      <c r="C186" s="158" t="s">
        <v>825</v>
      </c>
      <c r="D186" s="140"/>
      <c r="E186" s="141"/>
      <c r="F186" s="141">
        <v>13.03</v>
      </c>
      <c r="G186" s="139"/>
      <c r="H186" s="139"/>
      <c r="I186" s="139"/>
      <c r="J186" s="142"/>
      <c r="K186" s="142"/>
      <c r="L186" s="142">
        <v>3.1465848042977744</v>
      </c>
      <c r="M186" s="143">
        <f t="shared" si="13"/>
        <v>0</v>
      </c>
      <c r="N186" s="182">
        <f t="shared" si="14"/>
        <v>0</v>
      </c>
      <c r="O186" s="145">
        <f t="shared" si="15"/>
        <v>0</v>
      </c>
      <c r="P186" s="144">
        <f t="shared" si="16"/>
        <v>0</v>
      </c>
      <c r="Q186" s="145">
        <f t="shared" si="17"/>
        <v>0</v>
      </c>
      <c r="R186" s="144">
        <f t="shared" si="18"/>
        <v>0</v>
      </c>
      <c r="S186" s="173"/>
      <c r="T186" s="173"/>
    </row>
    <row r="187" spans="1:20" hidden="1" x14ac:dyDescent="0.25">
      <c r="A187" s="136">
        <v>181</v>
      </c>
      <c r="B187" s="158" t="s">
        <v>2</v>
      </c>
      <c r="C187" s="158" t="s">
        <v>825</v>
      </c>
      <c r="D187" s="140"/>
      <c r="E187" s="141"/>
      <c r="F187" s="141">
        <v>0</v>
      </c>
      <c r="G187" s="139"/>
      <c r="H187" s="139"/>
      <c r="I187" s="139">
        <v>0</v>
      </c>
      <c r="J187" s="142"/>
      <c r="K187" s="142"/>
      <c r="L187" s="142">
        <v>0</v>
      </c>
      <c r="M187" s="143">
        <f t="shared" si="13"/>
        <v>0</v>
      </c>
      <c r="N187" s="182">
        <f t="shared" si="14"/>
        <v>0</v>
      </c>
      <c r="O187" s="145">
        <f t="shared" si="15"/>
        <v>0</v>
      </c>
      <c r="P187" s="144">
        <f t="shared" si="16"/>
        <v>0</v>
      </c>
      <c r="Q187" s="145">
        <f t="shared" si="17"/>
        <v>0</v>
      </c>
      <c r="R187" s="144">
        <f t="shared" si="18"/>
        <v>0</v>
      </c>
      <c r="S187" s="173"/>
      <c r="T187" s="173"/>
    </row>
    <row r="188" spans="1:20" ht="31.5" x14ac:dyDescent="0.25">
      <c r="A188" s="136">
        <v>182</v>
      </c>
      <c r="B188" s="158" t="s">
        <v>240</v>
      </c>
      <c r="C188" s="158" t="s">
        <v>825</v>
      </c>
      <c r="D188" s="270">
        <v>15.4</v>
      </c>
      <c r="E188" s="270">
        <v>15.4</v>
      </c>
      <c r="F188" s="141">
        <v>15.4</v>
      </c>
      <c r="G188" s="139">
        <v>74</v>
      </c>
      <c r="H188" s="139">
        <v>118</v>
      </c>
      <c r="I188" s="139">
        <v>85</v>
      </c>
      <c r="J188" s="271">
        <v>4.8051948051948052</v>
      </c>
      <c r="K188" s="219">
        <v>7.662337662337662</v>
      </c>
      <c r="L188" s="219">
        <v>5.5194805194805197</v>
      </c>
      <c r="M188" s="143">
        <v>4</v>
      </c>
      <c r="N188" s="182">
        <f t="shared" si="14"/>
        <v>3</v>
      </c>
      <c r="O188" s="145">
        <f t="shared" si="15"/>
        <v>3.4</v>
      </c>
      <c r="P188" s="144">
        <f t="shared" si="16"/>
        <v>2</v>
      </c>
      <c r="Q188" s="145">
        <f t="shared" si="17"/>
        <v>2.25</v>
      </c>
      <c r="R188" s="144">
        <f t="shared" si="18"/>
        <v>75</v>
      </c>
      <c r="S188" s="173">
        <v>4</v>
      </c>
      <c r="T188" s="173">
        <v>3</v>
      </c>
    </row>
    <row r="189" spans="1:20" ht="31.5" hidden="1" x14ac:dyDescent="0.25">
      <c r="A189" s="136">
        <v>183</v>
      </c>
      <c r="B189" s="158" t="s">
        <v>128</v>
      </c>
      <c r="C189" s="158" t="s">
        <v>825</v>
      </c>
      <c r="D189" s="140"/>
      <c r="E189" s="141"/>
      <c r="F189" s="141">
        <v>0</v>
      </c>
      <c r="G189" s="139"/>
      <c r="H189" s="139"/>
      <c r="I189" s="139">
        <v>0</v>
      </c>
      <c r="J189" s="142"/>
      <c r="K189" s="142"/>
      <c r="L189" s="142">
        <v>0</v>
      </c>
      <c r="M189" s="143">
        <f t="shared" si="13"/>
        <v>0</v>
      </c>
      <c r="N189" s="182">
        <f t="shared" si="14"/>
        <v>0</v>
      </c>
      <c r="O189" s="145">
        <f t="shared" si="15"/>
        <v>0</v>
      </c>
      <c r="P189" s="144">
        <f t="shared" si="16"/>
        <v>0</v>
      </c>
      <c r="Q189" s="145">
        <f t="shared" si="17"/>
        <v>0</v>
      </c>
      <c r="R189" s="144">
        <f t="shared" si="18"/>
        <v>0</v>
      </c>
      <c r="S189" s="173"/>
      <c r="T189" s="173"/>
    </row>
    <row r="190" spans="1:20" ht="31.5" hidden="1" x14ac:dyDescent="0.25">
      <c r="A190" s="136">
        <v>184</v>
      </c>
      <c r="B190" s="158" t="s">
        <v>244</v>
      </c>
      <c r="C190" s="158" t="s">
        <v>825</v>
      </c>
      <c r="D190" s="140"/>
      <c r="E190" s="141"/>
      <c r="F190" s="141">
        <v>0</v>
      </c>
      <c r="G190" s="139"/>
      <c r="H190" s="139"/>
      <c r="I190" s="139">
        <v>0</v>
      </c>
      <c r="J190" s="142"/>
      <c r="K190" s="142"/>
      <c r="L190" s="142">
        <v>0</v>
      </c>
      <c r="M190" s="143">
        <f t="shared" si="13"/>
        <v>0</v>
      </c>
      <c r="N190" s="182">
        <f t="shared" si="14"/>
        <v>0</v>
      </c>
      <c r="O190" s="145">
        <f t="shared" si="15"/>
        <v>0</v>
      </c>
      <c r="P190" s="144">
        <f t="shared" si="16"/>
        <v>0</v>
      </c>
      <c r="Q190" s="145">
        <f t="shared" si="17"/>
        <v>0</v>
      </c>
      <c r="R190" s="144">
        <f t="shared" si="18"/>
        <v>0</v>
      </c>
      <c r="S190" s="173"/>
      <c r="T190" s="173"/>
    </row>
    <row r="191" spans="1:20" ht="31.5" x14ac:dyDescent="0.25">
      <c r="A191" s="136">
        <v>185</v>
      </c>
      <c r="B191" s="158" t="s">
        <v>101</v>
      </c>
      <c r="C191" s="158" t="s">
        <v>825</v>
      </c>
      <c r="D191" s="270">
        <v>6.27</v>
      </c>
      <c r="E191" s="270">
        <v>6.27</v>
      </c>
      <c r="F191" s="141">
        <v>6.27</v>
      </c>
      <c r="G191" s="139">
        <v>46</v>
      </c>
      <c r="H191" s="139">
        <v>28</v>
      </c>
      <c r="I191" s="139">
        <v>43</v>
      </c>
      <c r="J191" s="271">
        <v>7.3365231259968109</v>
      </c>
      <c r="K191" s="271">
        <v>4.4657097288676235</v>
      </c>
      <c r="L191" s="271">
        <v>6.8580542264752795</v>
      </c>
      <c r="M191" s="143">
        <v>5</v>
      </c>
      <c r="N191" s="182">
        <f t="shared" si="14"/>
        <v>2</v>
      </c>
      <c r="O191" s="145">
        <f t="shared" si="15"/>
        <v>2.15</v>
      </c>
      <c r="P191" s="144">
        <f t="shared" si="16"/>
        <v>1</v>
      </c>
      <c r="Q191" s="145">
        <f t="shared" si="17"/>
        <v>1.5</v>
      </c>
      <c r="R191" s="144">
        <f t="shared" si="18"/>
        <v>75</v>
      </c>
      <c r="S191" s="173">
        <v>2</v>
      </c>
      <c r="T191" s="173">
        <v>0</v>
      </c>
    </row>
    <row r="192" spans="1:20" ht="31.5" hidden="1" x14ac:dyDescent="0.25">
      <c r="A192" s="136">
        <v>186</v>
      </c>
      <c r="B192" s="158" t="s">
        <v>143</v>
      </c>
      <c r="C192" s="158" t="s">
        <v>825</v>
      </c>
      <c r="D192" s="140"/>
      <c r="E192" s="141"/>
      <c r="F192" s="141">
        <v>0</v>
      </c>
      <c r="G192" s="139"/>
      <c r="H192" s="139"/>
      <c r="I192" s="139">
        <v>0</v>
      </c>
      <c r="J192" s="142"/>
      <c r="K192" s="142"/>
      <c r="L192" s="142">
        <v>0</v>
      </c>
      <c r="M192" s="143">
        <f t="shared" si="13"/>
        <v>0</v>
      </c>
      <c r="N192" s="182">
        <f t="shared" si="14"/>
        <v>0</v>
      </c>
      <c r="O192" s="145">
        <f t="shared" si="15"/>
        <v>0</v>
      </c>
      <c r="P192" s="144">
        <f t="shared" si="16"/>
        <v>0</v>
      </c>
      <c r="Q192" s="145">
        <f t="shared" si="17"/>
        <v>0</v>
      </c>
      <c r="R192" s="144">
        <f t="shared" si="18"/>
        <v>0</v>
      </c>
      <c r="S192" s="173"/>
      <c r="T192" s="173"/>
    </row>
    <row r="193" spans="1:20" ht="31.5" hidden="1" x14ac:dyDescent="0.25">
      <c r="A193" s="136">
        <v>187</v>
      </c>
      <c r="B193" s="158" t="s">
        <v>122</v>
      </c>
      <c r="C193" s="158" t="s">
        <v>825</v>
      </c>
      <c r="D193" s="140"/>
      <c r="E193" s="141"/>
      <c r="F193" s="141">
        <v>0</v>
      </c>
      <c r="G193" s="139"/>
      <c r="H193" s="139"/>
      <c r="I193" s="139">
        <v>0</v>
      </c>
      <c r="J193" s="142"/>
      <c r="K193" s="142"/>
      <c r="L193" s="142">
        <v>0</v>
      </c>
      <c r="M193" s="143">
        <f t="shared" si="13"/>
        <v>0</v>
      </c>
      <c r="N193" s="182">
        <f t="shared" si="14"/>
        <v>0</v>
      </c>
      <c r="O193" s="145">
        <f t="shared" si="15"/>
        <v>0</v>
      </c>
      <c r="P193" s="144">
        <f t="shared" si="16"/>
        <v>0</v>
      </c>
      <c r="Q193" s="145">
        <f t="shared" si="17"/>
        <v>0</v>
      </c>
      <c r="R193" s="144">
        <f t="shared" si="18"/>
        <v>0</v>
      </c>
      <c r="S193" s="173"/>
      <c r="T193" s="173"/>
    </row>
    <row r="194" spans="1:20" hidden="1" x14ac:dyDescent="0.25">
      <c r="A194" s="136">
        <v>188</v>
      </c>
      <c r="B194" s="158" t="s">
        <v>444</v>
      </c>
      <c r="C194" s="158" t="s">
        <v>825</v>
      </c>
      <c r="D194" s="140"/>
      <c r="E194" s="141"/>
      <c r="F194" s="141">
        <v>328.11</v>
      </c>
      <c r="G194" s="139"/>
      <c r="H194" s="139"/>
      <c r="I194" s="139"/>
      <c r="J194" s="142"/>
      <c r="K194" s="142"/>
      <c r="L194" s="142"/>
      <c r="M194" s="143">
        <f t="shared" si="13"/>
        <v>0</v>
      </c>
      <c r="N194" s="182">
        <f t="shared" si="14"/>
        <v>0</v>
      </c>
      <c r="O194" s="145">
        <f t="shared" si="15"/>
        <v>0</v>
      </c>
      <c r="P194" s="144">
        <f t="shared" si="16"/>
        <v>0</v>
      </c>
      <c r="Q194" s="145">
        <f t="shared" si="17"/>
        <v>0</v>
      </c>
      <c r="R194" s="144">
        <f t="shared" si="18"/>
        <v>0</v>
      </c>
      <c r="S194" s="173"/>
      <c r="T194" s="173"/>
    </row>
    <row r="195" spans="1:20" ht="31.5" hidden="1" x14ac:dyDescent="0.25">
      <c r="A195" s="136">
        <v>189</v>
      </c>
      <c r="B195" s="158" t="s">
        <v>711</v>
      </c>
      <c r="C195" s="158" t="s">
        <v>33</v>
      </c>
      <c r="D195" s="140"/>
      <c r="E195" s="141"/>
      <c r="F195" s="141">
        <v>0</v>
      </c>
      <c r="G195" s="139"/>
      <c r="H195" s="139"/>
      <c r="I195" s="139">
        <v>0</v>
      </c>
      <c r="J195" s="142"/>
      <c r="K195" s="142"/>
      <c r="L195" s="142">
        <v>0</v>
      </c>
      <c r="M195" s="143">
        <f t="shared" si="13"/>
        <v>0</v>
      </c>
      <c r="N195" s="182">
        <f t="shared" si="14"/>
        <v>0</v>
      </c>
      <c r="O195" s="145">
        <f t="shared" si="15"/>
        <v>0</v>
      </c>
      <c r="P195" s="144">
        <f t="shared" si="16"/>
        <v>0</v>
      </c>
      <c r="Q195" s="145">
        <f t="shared" si="17"/>
        <v>0</v>
      </c>
      <c r="R195" s="144">
        <f t="shared" si="18"/>
        <v>0</v>
      </c>
      <c r="S195" s="173"/>
      <c r="T195" s="173"/>
    </row>
    <row r="196" spans="1:20" ht="47.25" x14ac:dyDescent="0.25">
      <c r="A196" s="136">
        <v>190</v>
      </c>
      <c r="B196" s="158" t="s">
        <v>34</v>
      </c>
      <c r="C196" s="158" t="s">
        <v>33</v>
      </c>
      <c r="D196" s="270">
        <v>54.46</v>
      </c>
      <c r="E196" s="270">
        <v>54.46</v>
      </c>
      <c r="F196" s="141">
        <v>54.46</v>
      </c>
      <c r="G196" s="139">
        <v>276</v>
      </c>
      <c r="H196" s="139">
        <v>259</v>
      </c>
      <c r="I196" s="139">
        <v>339</v>
      </c>
      <c r="J196" s="271">
        <v>5.067939772309952</v>
      </c>
      <c r="K196" s="271">
        <v>4.7557840616966578</v>
      </c>
      <c r="L196" s="271">
        <v>6.224752111641572</v>
      </c>
      <c r="M196" s="143">
        <v>5</v>
      </c>
      <c r="N196" s="182">
        <f t="shared" si="14"/>
        <v>16</v>
      </c>
      <c r="O196" s="145">
        <f t="shared" si="15"/>
        <v>16.95</v>
      </c>
      <c r="P196" s="144">
        <f t="shared" si="16"/>
        <v>12</v>
      </c>
      <c r="Q196" s="145">
        <f t="shared" si="17"/>
        <v>12</v>
      </c>
      <c r="R196" s="144">
        <f t="shared" si="18"/>
        <v>75</v>
      </c>
      <c r="S196" s="173">
        <v>16</v>
      </c>
      <c r="T196" s="173">
        <v>12</v>
      </c>
    </row>
    <row r="197" spans="1:20" ht="31.5" x14ac:dyDescent="0.25">
      <c r="A197" s="136">
        <v>191</v>
      </c>
      <c r="B197" s="158" t="s">
        <v>48</v>
      </c>
      <c r="C197" s="158" t="s">
        <v>33</v>
      </c>
      <c r="D197" s="270">
        <v>13.48</v>
      </c>
      <c r="E197" s="270">
        <v>13.48</v>
      </c>
      <c r="F197" s="141">
        <v>13.48</v>
      </c>
      <c r="G197" s="139">
        <v>51</v>
      </c>
      <c r="H197" s="139">
        <v>83</v>
      </c>
      <c r="I197" s="139">
        <v>104</v>
      </c>
      <c r="J197" s="271">
        <v>3.7833827893175074</v>
      </c>
      <c r="K197" s="271">
        <v>6.1572700296735903</v>
      </c>
      <c r="L197" s="271">
        <v>7.71513353115727</v>
      </c>
      <c r="M197" s="143">
        <v>5</v>
      </c>
      <c r="N197" s="182">
        <f t="shared" si="14"/>
        <v>5</v>
      </c>
      <c r="O197" s="145">
        <f t="shared" si="15"/>
        <v>5.2</v>
      </c>
      <c r="P197" s="144">
        <f t="shared" si="16"/>
        <v>3</v>
      </c>
      <c r="Q197" s="145">
        <f t="shared" si="17"/>
        <v>3.75</v>
      </c>
      <c r="R197" s="144">
        <f t="shared" si="18"/>
        <v>75</v>
      </c>
      <c r="S197" s="173">
        <v>5</v>
      </c>
      <c r="T197" s="173">
        <v>4</v>
      </c>
    </row>
    <row r="198" spans="1:20" ht="31.5" x14ac:dyDescent="0.25">
      <c r="A198" s="136">
        <v>192</v>
      </c>
      <c r="B198" s="158" t="s">
        <v>29</v>
      </c>
      <c r="C198" s="158" t="s">
        <v>33</v>
      </c>
      <c r="D198" s="270">
        <v>8.51</v>
      </c>
      <c r="E198" s="270">
        <v>8.51</v>
      </c>
      <c r="F198" s="141">
        <v>8.51</v>
      </c>
      <c r="G198" s="139">
        <v>76</v>
      </c>
      <c r="H198" s="139">
        <v>77</v>
      </c>
      <c r="I198" s="139">
        <v>89</v>
      </c>
      <c r="J198" s="271">
        <v>8.9306698002350178</v>
      </c>
      <c r="K198" s="271">
        <v>9.0481786133960043</v>
      </c>
      <c r="L198" s="271">
        <v>10.458284371327849</v>
      </c>
      <c r="M198" s="143">
        <v>5</v>
      </c>
      <c r="N198" s="182">
        <f t="shared" si="14"/>
        <v>4</v>
      </c>
      <c r="O198" s="145">
        <f t="shared" si="15"/>
        <v>4.45</v>
      </c>
      <c r="P198" s="144">
        <f t="shared" si="16"/>
        <v>3</v>
      </c>
      <c r="Q198" s="145">
        <f t="shared" si="17"/>
        <v>3</v>
      </c>
      <c r="R198" s="144">
        <f t="shared" si="18"/>
        <v>75</v>
      </c>
      <c r="S198" s="173">
        <v>4</v>
      </c>
      <c r="T198" s="173">
        <v>3</v>
      </c>
    </row>
    <row r="199" spans="1:20" hidden="1" x14ac:dyDescent="0.25">
      <c r="A199" s="136">
        <v>193</v>
      </c>
      <c r="B199" s="158" t="s">
        <v>2</v>
      </c>
      <c r="C199" s="158" t="s">
        <v>33</v>
      </c>
      <c r="D199" s="140"/>
      <c r="E199" s="141"/>
      <c r="F199" s="141">
        <v>100.33</v>
      </c>
      <c r="G199" s="139"/>
      <c r="H199" s="139"/>
      <c r="I199" s="139">
        <v>0</v>
      </c>
      <c r="J199" s="142"/>
      <c r="K199" s="142"/>
      <c r="L199" s="142">
        <v>0</v>
      </c>
      <c r="M199" s="143">
        <f t="shared" si="13"/>
        <v>0</v>
      </c>
      <c r="N199" s="182">
        <f t="shared" si="14"/>
        <v>0</v>
      </c>
      <c r="O199" s="145">
        <f t="shared" si="15"/>
        <v>0</v>
      </c>
      <c r="P199" s="144">
        <f t="shared" si="16"/>
        <v>0</v>
      </c>
      <c r="Q199" s="145">
        <f t="shared" si="17"/>
        <v>0</v>
      </c>
      <c r="R199" s="144">
        <f t="shared" si="18"/>
        <v>0</v>
      </c>
      <c r="S199" s="173"/>
      <c r="T199" s="173"/>
    </row>
    <row r="200" spans="1:20" ht="31.5" x14ac:dyDescent="0.25">
      <c r="A200" s="136">
        <v>194</v>
      </c>
      <c r="B200" s="158" t="s">
        <v>103</v>
      </c>
      <c r="C200" s="158" t="s">
        <v>33</v>
      </c>
      <c r="D200" s="270">
        <v>35.26</v>
      </c>
      <c r="E200" s="270">
        <v>35.26</v>
      </c>
      <c r="F200" s="141">
        <v>35.26</v>
      </c>
      <c r="G200" s="139">
        <v>123</v>
      </c>
      <c r="H200" s="139">
        <v>108</v>
      </c>
      <c r="I200" s="139">
        <v>182</v>
      </c>
      <c r="J200" s="271">
        <v>3.4883720930232558</v>
      </c>
      <c r="K200" s="271">
        <v>3.0629608621667614</v>
      </c>
      <c r="L200" s="271">
        <v>5.1616562677254683</v>
      </c>
      <c r="M200" s="143">
        <v>5</v>
      </c>
      <c r="N200" s="182">
        <f t="shared" si="14"/>
        <v>9</v>
      </c>
      <c r="O200" s="145">
        <f t="shared" si="15"/>
        <v>9.1</v>
      </c>
      <c r="P200" s="144">
        <f t="shared" si="16"/>
        <v>6</v>
      </c>
      <c r="Q200" s="145">
        <f t="shared" si="17"/>
        <v>6.75</v>
      </c>
      <c r="R200" s="144">
        <f t="shared" si="18"/>
        <v>75</v>
      </c>
      <c r="S200" s="173">
        <v>14</v>
      </c>
      <c r="T200" s="173">
        <v>5</v>
      </c>
    </row>
    <row r="201" spans="1:20" ht="31.5" x14ac:dyDescent="0.25">
      <c r="A201" s="136">
        <v>195</v>
      </c>
      <c r="B201" s="158" t="s">
        <v>712</v>
      </c>
      <c r="C201" s="158" t="s">
        <v>33</v>
      </c>
      <c r="D201" s="270">
        <v>12.31</v>
      </c>
      <c r="E201" s="270">
        <v>12.31</v>
      </c>
      <c r="F201" s="141">
        <v>12.31</v>
      </c>
      <c r="G201" s="139">
        <v>47</v>
      </c>
      <c r="H201" s="139">
        <v>68</v>
      </c>
      <c r="I201" s="139">
        <v>77</v>
      </c>
      <c r="J201" s="271">
        <v>3.8180341186027618</v>
      </c>
      <c r="K201" s="271">
        <v>5.5239642567018681</v>
      </c>
      <c r="L201" s="271">
        <v>6.2550771730300569</v>
      </c>
      <c r="M201" s="143">
        <v>4</v>
      </c>
      <c r="N201" s="182">
        <f t="shared" ref="N201:N264" si="19">ROUNDDOWN(O201,0)</f>
        <v>3</v>
      </c>
      <c r="O201" s="145">
        <f t="shared" ref="O201:O264" si="20">I201*M201/100</f>
        <v>3.08</v>
      </c>
      <c r="P201" s="144">
        <f t="shared" ref="P201:P264" si="21">ROUNDDOWN(Q201,0)</f>
        <v>2</v>
      </c>
      <c r="Q201" s="145">
        <f t="shared" ref="Q201:Q264" si="22">N201*R201/100</f>
        <v>2.25</v>
      </c>
      <c r="R201" s="144">
        <f t="shared" ref="R201:R264" si="23">IF(I201&lt;33,0,75)</f>
        <v>75</v>
      </c>
      <c r="S201" s="173">
        <v>3</v>
      </c>
      <c r="T201" s="173">
        <v>3</v>
      </c>
    </row>
    <row r="202" spans="1:20" ht="31.5" x14ac:dyDescent="0.25">
      <c r="A202" s="136">
        <v>196</v>
      </c>
      <c r="B202" s="158" t="s">
        <v>701</v>
      </c>
      <c r="C202" s="158" t="s">
        <v>33</v>
      </c>
      <c r="D202" s="270"/>
      <c r="E202" s="270"/>
      <c r="F202" s="141">
        <v>53.49</v>
      </c>
      <c r="G202" s="139"/>
      <c r="H202" s="139"/>
      <c r="I202" s="139">
        <v>279</v>
      </c>
      <c r="J202" s="271"/>
      <c r="K202" s="271"/>
      <c r="L202" s="271">
        <v>5.2159282108805378</v>
      </c>
      <c r="M202" s="143">
        <v>4.5</v>
      </c>
      <c r="N202" s="182">
        <f t="shared" si="19"/>
        <v>12</v>
      </c>
      <c r="O202" s="145">
        <f t="shared" si="20"/>
        <v>12.555</v>
      </c>
      <c r="P202" s="144">
        <f t="shared" si="21"/>
        <v>9</v>
      </c>
      <c r="Q202" s="145">
        <f t="shared" si="22"/>
        <v>9</v>
      </c>
      <c r="R202" s="144">
        <f t="shared" si="23"/>
        <v>75</v>
      </c>
      <c r="S202" s="173">
        <v>12</v>
      </c>
      <c r="T202" s="173"/>
    </row>
    <row r="203" spans="1:20" ht="31.5" x14ac:dyDescent="0.25">
      <c r="A203" s="136">
        <v>197</v>
      </c>
      <c r="B203" s="158" t="s">
        <v>713</v>
      </c>
      <c r="C203" s="158" t="s">
        <v>33</v>
      </c>
      <c r="D203" s="270">
        <v>12.96</v>
      </c>
      <c r="E203" s="270">
        <v>12.96</v>
      </c>
      <c r="F203" s="141">
        <v>12.96</v>
      </c>
      <c r="G203" s="139">
        <v>2</v>
      </c>
      <c r="H203" s="139">
        <v>53</v>
      </c>
      <c r="I203" s="139">
        <v>65</v>
      </c>
      <c r="J203" s="271">
        <v>0.15432098765432098</v>
      </c>
      <c r="K203" s="271">
        <v>4.0895061728395055</v>
      </c>
      <c r="L203" s="271">
        <v>5.0154320987654319</v>
      </c>
      <c r="M203" s="143">
        <v>5</v>
      </c>
      <c r="N203" s="182">
        <f t="shared" si="19"/>
        <v>3</v>
      </c>
      <c r="O203" s="145">
        <f t="shared" si="20"/>
        <v>3.25</v>
      </c>
      <c r="P203" s="144">
        <f t="shared" si="21"/>
        <v>2</v>
      </c>
      <c r="Q203" s="145">
        <f t="shared" si="22"/>
        <v>2.25</v>
      </c>
      <c r="R203" s="144">
        <f t="shared" si="23"/>
        <v>75</v>
      </c>
      <c r="S203" s="173">
        <v>3</v>
      </c>
      <c r="T203" s="173">
        <v>2</v>
      </c>
    </row>
    <row r="204" spans="1:20" ht="31.5" hidden="1" x14ac:dyDescent="0.25">
      <c r="A204" s="136">
        <v>198</v>
      </c>
      <c r="B204" s="158" t="s">
        <v>178</v>
      </c>
      <c r="C204" s="158" t="s">
        <v>33</v>
      </c>
      <c r="D204" s="140"/>
      <c r="E204" s="141"/>
      <c r="F204" s="141">
        <v>0</v>
      </c>
      <c r="G204" s="139"/>
      <c r="H204" s="139"/>
      <c r="I204" s="139">
        <v>0</v>
      </c>
      <c r="J204" s="142"/>
      <c r="K204" s="142"/>
      <c r="L204" s="142">
        <v>0</v>
      </c>
      <c r="M204" s="143">
        <f t="shared" ref="M204:M264" si="24">IF(I204&lt;33,0,3)</f>
        <v>0</v>
      </c>
      <c r="N204" s="182">
        <f t="shared" si="19"/>
        <v>0</v>
      </c>
      <c r="O204" s="145">
        <f t="shared" si="20"/>
        <v>0</v>
      </c>
      <c r="P204" s="144">
        <f t="shared" si="21"/>
        <v>0</v>
      </c>
      <c r="Q204" s="145">
        <f t="shared" si="22"/>
        <v>0</v>
      </c>
      <c r="R204" s="144">
        <f t="shared" si="23"/>
        <v>0</v>
      </c>
      <c r="S204" s="173"/>
      <c r="T204" s="173"/>
    </row>
    <row r="205" spans="1:20" ht="31.5" x14ac:dyDescent="0.25">
      <c r="A205" s="136">
        <v>199</v>
      </c>
      <c r="B205" s="158" t="s">
        <v>102</v>
      </c>
      <c r="C205" s="158" t="s">
        <v>473</v>
      </c>
      <c r="D205" s="270">
        <v>54.74</v>
      </c>
      <c r="E205" s="270">
        <v>54.74</v>
      </c>
      <c r="F205" s="141">
        <v>54.74</v>
      </c>
      <c r="G205" s="139">
        <v>344</v>
      </c>
      <c r="H205" s="139">
        <v>353</v>
      </c>
      <c r="I205" s="139">
        <v>349</v>
      </c>
      <c r="J205" s="271">
        <v>6.2842528315674091</v>
      </c>
      <c r="K205" s="271">
        <v>6.4486664230909749</v>
      </c>
      <c r="L205" s="271">
        <v>6.3755937157471685</v>
      </c>
      <c r="M205" s="143">
        <v>4.5</v>
      </c>
      <c r="N205" s="182">
        <f t="shared" si="19"/>
        <v>15</v>
      </c>
      <c r="O205" s="145">
        <f t="shared" si="20"/>
        <v>15.705</v>
      </c>
      <c r="P205" s="144">
        <f t="shared" si="21"/>
        <v>11</v>
      </c>
      <c r="Q205" s="145">
        <f t="shared" si="22"/>
        <v>11.25</v>
      </c>
      <c r="R205" s="144">
        <f t="shared" si="23"/>
        <v>75</v>
      </c>
      <c r="S205" s="173">
        <v>15</v>
      </c>
      <c r="T205" s="173">
        <v>16</v>
      </c>
    </row>
    <row r="206" spans="1:20" x14ac:dyDescent="0.25">
      <c r="A206" s="136">
        <v>200</v>
      </c>
      <c r="B206" s="158" t="s">
        <v>259</v>
      </c>
      <c r="C206" s="158" t="s">
        <v>33</v>
      </c>
      <c r="D206" s="270">
        <v>37.1</v>
      </c>
      <c r="E206" s="270">
        <v>37.1</v>
      </c>
      <c r="F206" s="141">
        <v>37.1</v>
      </c>
      <c r="G206" s="139">
        <v>47</v>
      </c>
      <c r="H206" s="139">
        <v>136</v>
      </c>
      <c r="I206" s="139">
        <v>144</v>
      </c>
      <c r="J206" s="271">
        <v>1.2668463611859837</v>
      </c>
      <c r="K206" s="271">
        <v>3.6657681940700808</v>
      </c>
      <c r="L206" s="271">
        <v>3.8814016172506736</v>
      </c>
      <c r="M206" s="143">
        <v>5</v>
      </c>
      <c r="N206" s="182">
        <f t="shared" si="19"/>
        <v>7</v>
      </c>
      <c r="O206" s="145">
        <f t="shared" si="20"/>
        <v>7.2</v>
      </c>
      <c r="P206" s="144">
        <f t="shared" si="21"/>
        <v>5</v>
      </c>
      <c r="Q206" s="145">
        <f t="shared" si="22"/>
        <v>5.25</v>
      </c>
      <c r="R206" s="144">
        <f t="shared" si="23"/>
        <v>75</v>
      </c>
      <c r="S206" s="173">
        <v>7</v>
      </c>
      <c r="T206" s="173">
        <v>4</v>
      </c>
    </row>
    <row r="207" spans="1:20" hidden="1" x14ac:dyDescent="0.25">
      <c r="A207" s="136">
        <v>201</v>
      </c>
      <c r="B207" s="158" t="s">
        <v>444</v>
      </c>
      <c r="C207" s="158" t="s">
        <v>33</v>
      </c>
      <c r="D207" s="140"/>
      <c r="E207" s="141"/>
      <c r="F207" s="141">
        <v>487.37</v>
      </c>
      <c r="G207" s="139"/>
      <c r="H207" s="139"/>
      <c r="I207" s="139"/>
      <c r="J207" s="142"/>
      <c r="K207" s="142"/>
      <c r="L207" s="142"/>
      <c r="M207" s="143">
        <f t="shared" si="24"/>
        <v>0</v>
      </c>
      <c r="N207" s="182">
        <f t="shared" si="19"/>
        <v>0</v>
      </c>
      <c r="O207" s="145">
        <f t="shared" si="20"/>
        <v>0</v>
      </c>
      <c r="P207" s="144">
        <f t="shared" si="21"/>
        <v>0</v>
      </c>
      <c r="Q207" s="145">
        <f t="shared" si="22"/>
        <v>0</v>
      </c>
      <c r="R207" s="144">
        <f t="shared" si="23"/>
        <v>0</v>
      </c>
      <c r="S207" s="173"/>
      <c r="T207" s="173"/>
    </row>
    <row r="208" spans="1:20" ht="31.5" hidden="1" x14ac:dyDescent="0.25">
      <c r="A208" s="136">
        <v>202</v>
      </c>
      <c r="B208" s="158" t="s">
        <v>714</v>
      </c>
      <c r="C208" s="158" t="s">
        <v>35</v>
      </c>
      <c r="D208" s="140"/>
      <c r="E208" s="141"/>
      <c r="F208" s="141">
        <v>0</v>
      </c>
      <c r="G208" s="139"/>
      <c r="H208" s="139"/>
      <c r="I208" s="139">
        <v>0</v>
      </c>
      <c r="J208" s="142"/>
      <c r="K208" s="142"/>
      <c r="L208" s="142">
        <v>0</v>
      </c>
      <c r="M208" s="143">
        <f t="shared" si="24"/>
        <v>0</v>
      </c>
      <c r="N208" s="182">
        <f t="shared" si="19"/>
        <v>0</v>
      </c>
      <c r="O208" s="145">
        <f t="shared" si="20"/>
        <v>0</v>
      </c>
      <c r="P208" s="144">
        <f t="shared" si="21"/>
        <v>0</v>
      </c>
      <c r="Q208" s="145">
        <f t="shared" si="22"/>
        <v>0</v>
      </c>
      <c r="R208" s="144">
        <f t="shared" si="23"/>
        <v>0</v>
      </c>
      <c r="S208" s="173"/>
      <c r="T208" s="173"/>
    </row>
    <row r="209" spans="1:20" hidden="1" x14ac:dyDescent="0.25">
      <c r="A209" s="136">
        <v>203</v>
      </c>
      <c r="B209" s="158" t="s">
        <v>870</v>
      </c>
      <c r="C209" s="158" t="s">
        <v>35</v>
      </c>
      <c r="D209" s="140"/>
      <c r="E209" s="141"/>
      <c r="F209" s="141">
        <v>0</v>
      </c>
      <c r="G209" s="139"/>
      <c r="H209" s="139"/>
      <c r="I209" s="139">
        <v>0</v>
      </c>
      <c r="J209" s="142"/>
      <c r="K209" s="142"/>
      <c r="L209" s="142">
        <v>0</v>
      </c>
      <c r="M209" s="143">
        <f t="shared" si="24"/>
        <v>0</v>
      </c>
      <c r="N209" s="182">
        <f t="shared" si="19"/>
        <v>0</v>
      </c>
      <c r="O209" s="145">
        <f t="shared" si="20"/>
        <v>0</v>
      </c>
      <c r="P209" s="144">
        <f t="shared" si="21"/>
        <v>0</v>
      </c>
      <c r="Q209" s="145">
        <f t="shared" si="22"/>
        <v>0</v>
      </c>
      <c r="R209" s="144">
        <f t="shared" si="23"/>
        <v>0</v>
      </c>
      <c r="S209" s="173"/>
      <c r="T209" s="173"/>
    </row>
    <row r="210" spans="1:20" hidden="1" x14ac:dyDescent="0.25">
      <c r="A210" s="136">
        <v>204</v>
      </c>
      <c r="B210" s="158" t="s">
        <v>2</v>
      </c>
      <c r="C210" s="158" t="s">
        <v>35</v>
      </c>
      <c r="D210" s="140"/>
      <c r="E210" s="141"/>
      <c r="F210" s="141">
        <v>0</v>
      </c>
      <c r="G210" s="139"/>
      <c r="H210" s="139"/>
      <c r="I210" s="139">
        <v>0</v>
      </c>
      <c r="J210" s="142"/>
      <c r="K210" s="142"/>
      <c r="L210" s="142">
        <v>0</v>
      </c>
      <c r="M210" s="143">
        <f t="shared" si="24"/>
        <v>0</v>
      </c>
      <c r="N210" s="182">
        <f t="shared" si="19"/>
        <v>0</v>
      </c>
      <c r="O210" s="145">
        <f t="shared" si="20"/>
        <v>0</v>
      </c>
      <c r="P210" s="144">
        <f t="shared" si="21"/>
        <v>0</v>
      </c>
      <c r="Q210" s="145">
        <f t="shared" si="22"/>
        <v>0</v>
      </c>
      <c r="R210" s="144">
        <f t="shared" si="23"/>
        <v>0</v>
      </c>
      <c r="S210" s="173"/>
      <c r="T210" s="173"/>
    </row>
    <row r="211" spans="1:20" ht="31.5" hidden="1" x14ac:dyDescent="0.25">
      <c r="A211" s="136">
        <v>205</v>
      </c>
      <c r="B211" s="158" t="s">
        <v>209</v>
      </c>
      <c r="C211" s="158" t="s">
        <v>35</v>
      </c>
      <c r="D211" s="140"/>
      <c r="E211" s="141"/>
      <c r="F211" s="141">
        <v>0</v>
      </c>
      <c r="G211" s="139"/>
      <c r="H211" s="139"/>
      <c r="I211" s="139">
        <v>0</v>
      </c>
      <c r="J211" s="142"/>
      <c r="K211" s="142"/>
      <c r="L211" s="142">
        <v>0</v>
      </c>
      <c r="M211" s="143">
        <f t="shared" si="24"/>
        <v>0</v>
      </c>
      <c r="N211" s="182">
        <f t="shared" si="19"/>
        <v>0</v>
      </c>
      <c r="O211" s="145">
        <f t="shared" si="20"/>
        <v>0</v>
      </c>
      <c r="P211" s="144">
        <f t="shared" si="21"/>
        <v>0</v>
      </c>
      <c r="Q211" s="145">
        <f t="shared" si="22"/>
        <v>0</v>
      </c>
      <c r="R211" s="144">
        <f t="shared" si="23"/>
        <v>0</v>
      </c>
      <c r="S211" s="173"/>
      <c r="T211" s="173"/>
    </row>
    <row r="212" spans="1:20" ht="31.5" hidden="1" x14ac:dyDescent="0.25">
      <c r="A212" s="136">
        <v>206</v>
      </c>
      <c r="B212" s="158" t="s">
        <v>104</v>
      </c>
      <c r="C212" s="158" t="s">
        <v>35</v>
      </c>
      <c r="D212" s="140"/>
      <c r="E212" s="141"/>
      <c r="F212" s="141">
        <v>0</v>
      </c>
      <c r="G212" s="139"/>
      <c r="H212" s="139"/>
      <c r="I212" s="139">
        <v>0</v>
      </c>
      <c r="J212" s="142"/>
      <c r="K212" s="142"/>
      <c r="L212" s="142">
        <v>0</v>
      </c>
      <c r="M212" s="143">
        <f t="shared" si="24"/>
        <v>0</v>
      </c>
      <c r="N212" s="182">
        <f t="shared" si="19"/>
        <v>0</v>
      </c>
      <c r="O212" s="145">
        <f t="shared" si="20"/>
        <v>0</v>
      </c>
      <c r="P212" s="144">
        <f t="shared" si="21"/>
        <v>0</v>
      </c>
      <c r="Q212" s="145">
        <f t="shared" si="22"/>
        <v>0</v>
      </c>
      <c r="R212" s="144">
        <f t="shared" si="23"/>
        <v>0</v>
      </c>
      <c r="S212" s="173"/>
      <c r="T212" s="173"/>
    </row>
    <row r="213" spans="1:20" hidden="1" x14ac:dyDescent="0.25">
      <c r="A213" s="136">
        <v>207</v>
      </c>
      <c r="B213" s="158" t="s">
        <v>444</v>
      </c>
      <c r="C213" s="158" t="s">
        <v>35</v>
      </c>
      <c r="D213" s="140"/>
      <c r="E213" s="141"/>
      <c r="F213" s="141">
        <v>0</v>
      </c>
      <c r="G213" s="139"/>
      <c r="H213" s="139"/>
      <c r="I213" s="139">
        <v>0</v>
      </c>
      <c r="J213" s="142"/>
      <c r="K213" s="142"/>
      <c r="L213" s="142">
        <v>0</v>
      </c>
      <c r="M213" s="143">
        <f t="shared" si="24"/>
        <v>0</v>
      </c>
      <c r="N213" s="182">
        <f t="shared" si="19"/>
        <v>0</v>
      </c>
      <c r="O213" s="145">
        <f t="shared" si="20"/>
        <v>0</v>
      </c>
      <c r="P213" s="144">
        <f t="shared" si="21"/>
        <v>0</v>
      </c>
      <c r="Q213" s="145">
        <f t="shared" si="22"/>
        <v>0</v>
      </c>
      <c r="R213" s="144">
        <f t="shared" si="23"/>
        <v>0</v>
      </c>
      <c r="S213" s="173"/>
      <c r="T213" s="173"/>
    </row>
    <row r="214" spans="1:20" hidden="1" x14ac:dyDescent="0.25">
      <c r="A214" s="136">
        <v>208</v>
      </c>
      <c r="B214" s="158" t="s">
        <v>2</v>
      </c>
      <c r="C214" s="158" t="s">
        <v>36</v>
      </c>
      <c r="D214" s="140"/>
      <c r="E214" s="141"/>
      <c r="F214" s="141">
        <v>0</v>
      </c>
      <c r="G214" s="139"/>
      <c r="H214" s="139"/>
      <c r="I214" s="139">
        <v>0</v>
      </c>
      <c r="J214" s="142"/>
      <c r="K214" s="142"/>
      <c r="L214" s="142">
        <v>0</v>
      </c>
      <c r="M214" s="143">
        <f t="shared" si="24"/>
        <v>0</v>
      </c>
      <c r="N214" s="182">
        <f t="shared" si="19"/>
        <v>0</v>
      </c>
      <c r="O214" s="145">
        <f t="shared" si="20"/>
        <v>0</v>
      </c>
      <c r="P214" s="144">
        <f t="shared" si="21"/>
        <v>0</v>
      </c>
      <c r="Q214" s="145">
        <f t="shared" si="22"/>
        <v>0</v>
      </c>
      <c r="R214" s="144">
        <f t="shared" si="23"/>
        <v>0</v>
      </c>
      <c r="S214" s="173"/>
      <c r="T214" s="173"/>
    </row>
    <row r="215" spans="1:20" ht="31.5" hidden="1" x14ac:dyDescent="0.25">
      <c r="A215" s="136">
        <v>209</v>
      </c>
      <c r="B215" s="158" t="s">
        <v>826</v>
      </c>
      <c r="C215" s="158" t="s">
        <v>36</v>
      </c>
      <c r="D215" s="140"/>
      <c r="E215" s="141"/>
      <c r="F215" s="141">
        <v>0</v>
      </c>
      <c r="G215" s="139"/>
      <c r="H215" s="139"/>
      <c r="I215" s="139">
        <v>0</v>
      </c>
      <c r="J215" s="142"/>
      <c r="K215" s="142"/>
      <c r="L215" s="142">
        <v>0</v>
      </c>
      <c r="M215" s="143">
        <f t="shared" si="24"/>
        <v>0</v>
      </c>
      <c r="N215" s="182">
        <f t="shared" si="19"/>
        <v>0</v>
      </c>
      <c r="O215" s="145">
        <f t="shared" si="20"/>
        <v>0</v>
      </c>
      <c r="P215" s="144">
        <f t="shared" si="21"/>
        <v>0</v>
      </c>
      <c r="Q215" s="145">
        <f t="shared" si="22"/>
        <v>0</v>
      </c>
      <c r="R215" s="144">
        <f t="shared" si="23"/>
        <v>0</v>
      </c>
      <c r="S215" s="173"/>
      <c r="T215" s="173"/>
    </row>
    <row r="216" spans="1:20" hidden="1" x14ac:dyDescent="0.25">
      <c r="A216" s="136">
        <v>210</v>
      </c>
      <c r="B216" s="158" t="s">
        <v>444</v>
      </c>
      <c r="C216" s="158" t="s">
        <v>36</v>
      </c>
      <c r="D216" s="140"/>
      <c r="E216" s="141"/>
      <c r="F216" s="141">
        <v>0</v>
      </c>
      <c r="G216" s="139"/>
      <c r="H216" s="139"/>
      <c r="I216" s="139">
        <v>0</v>
      </c>
      <c r="J216" s="142"/>
      <c r="K216" s="142"/>
      <c r="L216" s="142">
        <v>0</v>
      </c>
      <c r="M216" s="143">
        <f t="shared" si="24"/>
        <v>0</v>
      </c>
      <c r="N216" s="182">
        <f t="shared" si="19"/>
        <v>0</v>
      </c>
      <c r="O216" s="145">
        <f t="shared" si="20"/>
        <v>0</v>
      </c>
      <c r="P216" s="144">
        <f t="shared" si="21"/>
        <v>0</v>
      </c>
      <c r="Q216" s="145">
        <f t="shared" si="22"/>
        <v>0</v>
      </c>
      <c r="R216" s="144">
        <f t="shared" si="23"/>
        <v>0</v>
      </c>
      <c r="S216" s="173"/>
      <c r="T216" s="173"/>
    </row>
    <row r="217" spans="1:20" ht="47.25" x14ac:dyDescent="0.25">
      <c r="A217" s="136">
        <v>211</v>
      </c>
      <c r="B217" s="158" t="s">
        <v>659</v>
      </c>
      <c r="C217" s="158" t="s">
        <v>716</v>
      </c>
      <c r="D217" s="270">
        <v>183.59</v>
      </c>
      <c r="E217" s="270">
        <v>183.59</v>
      </c>
      <c r="F217" s="141">
        <v>183.59</v>
      </c>
      <c r="G217" s="139">
        <v>373</v>
      </c>
      <c r="H217" s="139">
        <v>496</v>
      </c>
      <c r="I217" s="139">
        <v>536</v>
      </c>
      <c r="J217" s="271">
        <v>2.0317010730431941</v>
      </c>
      <c r="K217" s="271">
        <v>2.7016722043684296</v>
      </c>
      <c r="L217" s="271">
        <v>2.9195489950433031</v>
      </c>
      <c r="M217" s="143">
        <v>4.8</v>
      </c>
      <c r="N217" s="182">
        <f t="shared" si="19"/>
        <v>25</v>
      </c>
      <c r="O217" s="145">
        <f t="shared" si="20"/>
        <v>25.727999999999998</v>
      </c>
      <c r="P217" s="144">
        <f t="shared" si="21"/>
        <v>18</v>
      </c>
      <c r="Q217" s="145">
        <f t="shared" si="22"/>
        <v>18.75</v>
      </c>
      <c r="R217" s="144">
        <f t="shared" si="23"/>
        <v>75</v>
      </c>
      <c r="S217" s="173">
        <v>25</v>
      </c>
      <c r="T217" s="173">
        <v>23</v>
      </c>
    </row>
    <row r="218" spans="1:20" ht="31.5" hidden="1" x14ac:dyDescent="0.25">
      <c r="A218" s="136">
        <v>212</v>
      </c>
      <c r="B218" s="158" t="s">
        <v>655</v>
      </c>
      <c r="C218" s="158" t="s">
        <v>716</v>
      </c>
      <c r="D218" s="140"/>
      <c r="E218" s="141"/>
      <c r="F218" s="141">
        <v>0</v>
      </c>
      <c r="G218" s="139"/>
      <c r="H218" s="139"/>
      <c r="I218" s="139">
        <v>0</v>
      </c>
      <c r="J218" s="142"/>
      <c r="K218" s="142"/>
      <c r="L218" s="142">
        <v>0</v>
      </c>
      <c r="M218" s="143">
        <f t="shared" si="24"/>
        <v>0</v>
      </c>
      <c r="N218" s="182">
        <f t="shared" si="19"/>
        <v>0</v>
      </c>
      <c r="O218" s="145">
        <f t="shared" si="20"/>
        <v>0</v>
      </c>
      <c r="P218" s="144">
        <f t="shared" si="21"/>
        <v>0</v>
      </c>
      <c r="Q218" s="145">
        <f t="shared" si="22"/>
        <v>0</v>
      </c>
      <c r="R218" s="144">
        <f t="shared" si="23"/>
        <v>0</v>
      </c>
      <c r="S218" s="173"/>
      <c r="T218" s="173"/>
    </row>
    <row r="219" spans="1:20" hidden="1" x14ac:dyDescent="0.25">
      <c r="A219" s="136">
        <v>213</v>
      </c>
      <c r="B219" s="158" t="s">
        <v>827</v>
      </c>
      <c r="C219" s="158" t="s">
        <v>716</v>
      </c>
      <c r="D219" s="140"/>
      <c r="E219" s="141"/>
      <c r="F219" s="141">
        <v>407.67</v>
      </c>
      <c r="G219" s="139"/>
      <c r="H219" s="139"/>
      <c r="I219" s="139">
        <v>165</v>
      </c>
      <c r="J219" s="142"/>
      <c r="K219" s="142"/>
      <c r="L219" s="142">
        <v>0.40473912723526378</v>
      </c>
      <c r="M219" s="143">
        <v>0</v>
      </c>
      <c r="N219" s="182">
        <f t="shared" si="19"/>
        <v>0</v>
      </c>
      <c r="O219" s="145">
        <f t="shared" si="20"/>
        <v>0</v>
      </c>
      <c r="P219" s="144">
        <f t="shared" si="21"/>
        <v>0</v>
      </c>
      <c r="Q219" s="145">
        <f t="shared" si="22"/>
        <v>0</v>
      </c>
      <c r="R219" s="144">
        <f t="shared" si="23"/>
        <v>75</v>
      </c>
      <c r="S219" s="173"/>
      <c r="T219" s="173"/>
    </row>
    <row r="220" spans="1:20" ht="31.5" hidden="1" x14ac:dyDescent="0.25">
      <c r="A220" s="136">
        <v>214</v>
      </c>
      <c r="B220" s="158" t="s">
        <v>123</v>
      </c>
      <c r="C220" s="158" t="s">
        <v>716</v>
      </c>
      <c r="D220" s="140"/>
      <c r="E220" s="141"/>
      <c r="F220" s="141">
        <v>15.2</v>
      </c>
      <c r="G220" s="139"/>
      <c r="H220" s="139"/>
      <c r="I220" s="139">
        <v>32</v>
      </c>
      <c r="J220" s="142"/>
      <c r="K220" s="142"/>
      <c r="L220" s="142">
        <v>2.1052631578947367</v>
      </c>
      <c r="M220" s="143">
        <f t="shared" si="24"/>
        <v>0</v>
      </c>
      <c r="N220" s="182">
        <f t="shared" si="19"/>
        <v>0</v>
      </c>
      <c r="O220" s="145">
        <f t="shared" si="20"/>
        <v>0</v>
      </c>
      <c r="P220" s="144">
        <f t="shared" si="21"/>
        <v>0</v>
      </c>
      <c r="Q220" s="145">
        <f t="shared" si="22"/>
        <v>0</v>
      </c>
      <c r="R220" s="144">
        <f t="shared" si="23"/>
        <v>0</v>
      </c>
      <c r="S220" s="173">
        <v>2</v>
      </c>
      <c r="T220" s="173"/>
    </row>
    <row r="221" spans="1:20" ht="31.5" hidden="1" x14ac:dyDescent="0.25">
      <c r="A221" s="136">
        <v>215</v>
      </c>
      <c r="B221" s="158" t="s">
        <v>102</v>
      </c>
      <c r="C221" s="158" t="s">
        <v>716</v>
      </c>
      <c r="D221" s="140"/>
      <c r="E221" s="141"/>
      <c r="F221" s="141">
        <v>7.57</v>
      </c>
      <c r="G221" s="139"/>
      <c r="H221" s="139"/>
      <c r="I221" s="139">
        <v>28</v>
      </c>
      <c r="J221" s="142"/>
      <c r="K221" s="142"/>
      <c r="L221" s="142">
        <v>3.698811096433289</v>
      </c>
      <c r="M221" s="143">
        <f t="shared" si="24"/>
        <v>0</v>
      </c>
      <c r="N221" s="182">
        <f t="shared" si="19"/>
        <v>0</v>
      </c>
      <c r="O221" s="145">
        <f t="shared" si="20"/>
        <v>0</v>
      </c>
      <c r="P221" s="144">
        <f t="shared" si="21"/>
        <v>0</v>
      </c>
      <c r="Q221" s="145">
        <f t="shared" si="22"/>
        <v>0</v>
      </c>
      <c r="R221" s="144">
        <f t="shared" si="23"/>
        <v>0</v>
      </c>
      <c r="S221" s="173"/>
      <c r="T221" s="173"/>
    </row>
    <row r="222" spans="1:20" ht="31.5" x14ac:dyDescent="0.25">
      <c r="A222" s="136">
        <v>216</v>
      </c>
      <c r="B222" s="158" t="s">
        <v>717</v>
      </c>
      <c r="C222" s="158" t="s">
        <v>716</v>
      </c>
      <c r="D222" s="270">
        <v>108.07</v>
      </c>
      <c r="E222" s="270">
        <v>108.07</v>
      </c>
      <c r="F222" s="141">
        <v>108.07</v>
      </c>
      <c r="G222" s="139">
        <v>225</v>
      </c>
      <c r="H222" s="139">
        <v>311</v>
      </c>
      <c r="I222" s="139">
        <v>257</v>
      </c>
      <c r="J222" s="271">
        <v>2.0819838993245119</v>
      </c>
      <c r="K222" s="219">
        <v>2.8777644119552144</v>
      </c>
      <c r="L222" s="219">
        <v>2.3780882761173316</v>
      </c>
      <c r="M222" s="143">
        <v>4</v>
      </c>
      <c r="N222" s="182">
        <f t="shared" si="19"/>
        <v>10</v>
      </c>
      <c r="O222" s="145">
        <f t="shared" si="20"/>
        <v>10.28</v>
      </c>
      <c r="P222" s="144">
        <f t="shared" si="21"/>
        <v>7</v>
      </c>
      <c r="Q222" s="145">
        <f t="shared" si="22"/>
        <v>7.5</v>
      </c>
      <c r="R222" s="144">
        <f t="shared" si="23"/>
        <v>75</v>
      </c>
      <c r="S222" s="173">
        <v>14</v>
      </c>
      <c r="T222" s="173">
        <v>14</v>
      </c>
    </row>
    <row r="223" spans="1:20" hidden="1" x14ac:dyDescent="0.25">
      <c r="A223" s="136">
        <v>217</v>
      </c>
      <c r="B223" s="158" t="s">
        <v>444</v>
      </c>
      <c r="C223" s="158" t="s">
        <v>716</v>
      </c>
      <c r="D223" s="140"/>
      <c r="E223" s="141"/>
      <c r="F223" s="141">
        <v>796.87</v>
      </c>
      <c r="G223" s="139"/>
      <c r="H223" s="139"/>
      <c r="I223" s="139"/>
      <c r="J223" s="142"/>
      <c r="K223" s="142"/>
      <c r="L223" s="142"/>
      <c r="M223" s="143">
        <f t="shared" si="24"/>
        <v>0</v>
      </c>
      <c r="N223" s="182">
        <f t="shared" si="19"/>
        <v>0</v>
      </c>
      <c r="O223" s="145">
        <f t="shared" si="20"/>
        <v>0</v>
      </c>
      <c r="P223" s="144">
        <f t="shared" si="21"/>
        <v>0</v>
      </c>
      <c r="Q223" s="145">
        <f t="shared" si="22"/>
        <v>0</v>
      </c>
      <c r="R223" s="144">
        <f t="shared" si="23"/>
        <v>0</v>
      </c>
      <c r="S223" s="173"/>
      <c r="T223" s="173"/>
    </row>
    <row r="224" spans="1:20" ht="31.5" hidden="1" x14ac:dyDescent="0.25">
      <c r="A224" s="136">
        <v>218</v>
      </c>
      <c r="B224" s="158" t="s">
        <v>719</v>
      </c>
      <c r="C224" s="158" t="s">
        <v>65</v>
      </c>
      <c r="D224" s="140"/>
      <c r="E224" s="141"/>
      <c r="F224" s="141">
        <v>0</v>
      </c>
      <c r="G224" s="139"/>
      <c r="H224" s="139"/>
      <c r="I224" s="139">
        <v>0</v>
      </c>
      <c r="J224" s="142"/>
      <c r="K224" s="142"/>
      <c r="L224" s="142">
        <v>0</v>
      </c>
      <c r="M224" s="143">
        <f t="shared" si="24"/>
        <v>0</v>
      </c>
      <c r="N224" s="182">
        <f t="shared" si="19"/>
        <v>0</v>
      </c>
      <c r="O224" s="145">
        <f t="shared" si="20"/>
        <v>0</v>
      </c>
      <c r="P224" s="144">
        <f t="shared" si="21"/>
        <v>0</v>
      </c>
      <c r="Q224" s="145">
        <f t="shared" si="22"/>
        <v>0</v>
      </c>
      <c r="R224" s="144">
        <f t="shared" si="23"/>
        <v>0</v>
      </c>
      <c r="S224" s="173"/>
      <c r="T224" s="173"/>
    </row>
    <row r="225" spans="1:20" ht="31.5" hidden="1" x14ac:dyDescent="0.25">
      <c r="A225" s="136">
        <v>219</v>
      </c>
      <c r="B225" s="158" t="s">
        <v>720</v>
      </c>
      <c r="C225" s="158" t="s">
        <v>65</v>
      </c>
      <c r="D225" s="140"/>
      <c r="E225" s="141"/>
      <c r="F225" s="141">
        <v>0</v>
      </c>
      <c r="G225" s="139"/>
      <c r="H225" s="139"/>
      <c r="I225" s="139">
        <v>0</v>
      </c>
      <c r="J225" s="142"/>
      <c r="K225" s="142"/>
      <c r="L225" s="142">
        <v>0</v>
      </c>
      <c r="M225" s="143">
        <f t="shared" si="24"/>
        <v>0</v>
      </c>
      <c r="N225" s="182">
        <f t="shared" si="19"/>
        <v>0</v>
      </c>
      <c r="O225" s="145">
        <f t="shared" si="20"/>
        <v>0</v>
      </c>
      <c r="P225" s="144">
        <f t="shared" si="21"/>
        <v>0</v>
      </c>
      <c r="Q225" s="145">
        <f t="shared" si="22"/>
        <v>0</v>
      </c>
      <c r="R225" s="144">
        <f t="shared" si="23"/>
        <v>0</v>
      </c>
      <c r="S225" s="173"/>
      <c r="T225" s="173"/>
    </row>
    <row r="226" spans="1:20" ht="31.5" x14ac:dyDescent="0.25">
      <c r="A226" s="136">
        <v>220</v>
      </c>
      <c r="B226" s="158" t="s">
        <v>721</v>
      </c>
      <c r="C226" s="158" t="s">
        <v>65</v>
      </c>
      <c r="D226" s="270"/>
      <c r="E226" s="270">
        <v>27.5</v>
      </c>
      <c r="F226" s="141">
        <v>27.5</v>
      </c>
      <c r="G226" s="139"/>
      <c r="H226" s="139">
        <v>0</v>
      </c>
      <c r="I226" s="139">
        <v>47</v>
      </c>
      <c r="J226" s="271"/>
      <c r="K226" s="271">
        <v>0</v>
      </c>
      <c r="L226" s="271">
        <v>1.709090909090909</v>
      </c>
      <c r="M226" s="143">
        <v>5</v>
      </c>
      <c r="N226" s="182">
        <f t="shared" si="19"/>
        <v>2</v>
      </c>
      <c r="O226" s="145">
        <f t="shared" si="20"/>
        <v>2.35</v>
      </c>
      <c r="P226" s="144">
        <f t="shared" si="21"/>
        <v>1</v>
      </c>
      <c r="Q226" s="145">
        <f t="shared" si="22"/>
        <v>1.5</v>
      </c>
      <c r="R226" s="144">
        <f t="shared" si="23"/>
        <v>75</v>
      </c>
      <c r="S226" s="173">
        <v>2</v>
      </c>
      <c r="T226" s="173">
        <v>0</v>
      </c>
    </row>
    <row r="227" spans="1:20" ht="47.25" hidden="1" x14ac:dyDescent="0.25">
      <c r="A227" s="136">
        <v>221</v>
      </c>
      <c r="B227" s="158" t="s">
        <v>722</v>
      </c>
      <c r="C227" s="158" t="s">
        <v>65</v>
      </c>
      <c r="D227" s="140"/>
      <c r="E227" s="141"/>
      <c r="F227" s="141">
        <v>0</v>
      </c>
      <c r="G227" s="139"/>
      <c r="H227" s="139"/>
      <c r="I227" s="139">
        <v>0</v>
      </c>
      <c r="J227" s="142"/>
      <c r="K227" s="142"/>
      <c r="L227" s="142">
        <v>0</v>
      </c>
      <c r="M227" s="143">
        <f t="shared" si="24"/>
        <v>0</v>
      </c>
      <c r="N227" s="182">
        <f t="shared" si="19"/>
        <v>0</v>
      </c>
      <c r="O227" s="145">
        <f t="shared" si="20"/>
        <v>0</v>
      </c>
      <c r="P227" s="144">
        <f t="shared" si="21"/>
        <v>0</v>
      </c>
      <c r="Q227" s="145">
        <f t="shared" si="22"/>
        <v>0</v>
      </c>
      <c r="R227" s="144">
        <f t="shared" si="23"/>
        <v>0</v>
      </c>
      <c r="S227" s="173"/>
      <c r="T227" s="173"/>
    </row>
    <row r="228" spans="1:20" ht="31.5" hidden="1" x14ac:dyDescent="0.25">
      <c r="A228" s="136">
        <v>222</v>
      </c>
      <c r="B228" s="158" t="s">
        <v>2</v>
      </c>
      <c r="C228" s="158" t="s">
        <v>65</v>
      </c>
      <c r="D228" s="140"/>
      <c r="E228" s="141"/>
      <c r="F228" s="141">
        <v>1246.71</v>
      </c>
      <c r="G228" s="139"/>
      <c r="H228" s="139"/>
      <c r="I228" s="139">
        <v>0</v>
      </c>
      <c r="J228" s="142"/>
      <c r="K228" s="142"/>
      <c r="L228" s="142">
        <v>0</v>
      </c>
      <c r="M228" s="143">
        <f t="shared" si="24"/>
        <v>0</v>
      </c>
      <c r="N228" s="182">
        <f t="shared" si="19"/>
        <v>0</v>
      </c>
      <c r="O228" s="145">
        <f t="shared" si="20"/>
        <v>0</v>
      </c>
      <c r="P228" s="144">
        <f t="shared" si="21"/>
        <v>0</v>
      </c>
      <c r="Q228" s="145">
        <f t="shared" si="22"/>
        <v>0</v>
      </c>
      <c r="R228" s="144">
        <f t="shared" si="23"/>
        <v>0</v>
      </c>
      <c r="S228" s="173"/>
      <c r="T228" s="173"/>
    </row>
    <row r="229" spans="1:20" ht="31.5" hidden="1" x14ac:dyDescent="0.25">
      <c r="A229" s="136">
        <v>223</v>
      </c>
      <c r="B229" s="158" t="s">
        <v>444</v>
      </c>
      <c r="C229" s="158" t="s">
        <v>65</v>
      </c>
      <c r="D229" s="140"/>
      <c r="E229" s="141"/>
      <c r="F229" s="141">
        <v>75.5</v>
      </c>
      <c r="G229" s="139"/>
      <c r="H229" s="139"/>
      <c r="I229" s="139"/>
      <c r="J229" s="142"/>
      <c r="K229" s="142"/>
      <c r="L229" s="142"/>
      <c r="M229" s="143">
        <f t="shared" si="24"/>
        <v>0</v>
      </c>
      <c r="N229" s="182">
        <f t="shared" si="19"/>
        <v>0</v>
      </c>
      <c r="O229" s="145">
        <f t="shared" si="20"/>
        <v>0</v>
      </c>
      <c r="P229" s="144">
        <f t="shared" si="21"/>
        <v>0</v>
      </c>
      <c r="Q229" s="145">
        <f t="shared" si="22"/>
        <v>0</v>
      </c>
      <c r="R229" s="144">
        <f t="shared" si="23"/>
        <v>0</v>
      </c>
      <c r="S229" s="173"/>
      <c r="T229" s="173"/>
    </row>
    <row r="230" spans="1:20" ht="31.5" hidden="1" x14ac:dyDescent="0.25">
      <c r="A230" s="136">
        <v>224</v>
      </c>
      <c r="B230" s="158" t="s">
        <v>696</v>
      </c>
      <c r="C230" s="158" t="s">
        <v>40</v>
      </c>
      <c r="D230" s="140"/>
      <c r="E230" s="141"/>
      <c r="F230" s="141">
        <v>0</v>
      </c>
      <c r="G230" s="139"/>
      <c r="H230" s="139"/>
      <c r="I230" s="139">
        <v>0</v>
      </c>
      <c r="J230" s="142"/>
      <c r="K230" s="142"/>
      <c r="L230" s="142">
        <v>0</v>
      </c>
      <c r="M230" s="143">
        <f t="shared" si="24"/>
        <v>0</v>
      </c>
      <c r="N230" s="182">
        <f t="shared" si="19"/>
        <v>0</v>
      </c>
      <c r="O230" s="145">
        <f t="shared" si="20"/>
        <v>0</v>
      </c>
      <c r="P230" s="144">
        <f t="shared" si="21"/>
        <v>0</v>
      </c>
      <c r="Q230" s="145">
        <f t="shared" si="22"/>
        <v>0</v>
      </c>
      <c r="R230" s="144">
        <f t="shared" si="23"/>
        <v>0</v>
      </c>
      <c r="S230" s="173"/>
      <c r="T230" s="173"/>
    </row>
    <row r="231" spans="1:20" ht="31.5" hidden="1" x14ac:dyDescent="0.25">
      <c r="A231" s="136">
        <v>225</v>
      </c>
      <c r="B231" s="158" t="s">
        <v>655</v>
      </c>
      <c r="C231" s="158" t="s">
        <v>40</v>
      </c>
      <c r="D231" s="140"/>
      <c r="E231" s="141"/>
      <c r="F231" s="141">
        <v>0</v>
      </c>
      <c r="G231" s="139"/>
      <c r="H231" s="139"/>
      <c r="I231" s="139">
        <v>0</v>
      </c>
      <c r="J231" s="142"/>
      <c r="K231" s="142"/>
      <c r="L231" s="142">
        <v>0</v>
      </c>
      <c r="M231" s="143">
        <f t="shared" si="24"/>
        <v>0</v>
      </c>
      <c r="N231" s="182">
        <f t="shared" si="19"/>
        <v>0</v>
      </c>
      <c r="O231" s="145">
        <f t="shared" si="20"/>
        <v>0</v>
      </c>
      <c r="P231" s="144">
        <f t="shared" si="21"/>
        <v>0</v>
      </c>
      <c r="Q231" s="145">
        <f t="shared" si="22"/>
        <v>0</v>
      </c>
      <c r="R231" s="144">
        <f t="shared" si="23"/>
        <v>0</v>
      </c>
      <c r="S231" s="173"/>
      <c r="T231" s="173"/>
    </row>
    <row r="232" spans="1:20" hidden="1" x14ac:dyDescent="0.25">
      <c r="A232" s="136">
        <v>226</v>
      </c>
      <c r="B232" s="158" t="s">
        <v>2</v>
      </c>
      <c r="C232" s="158" t="s">
        <v>40</v>
      </c>
      <c r="D232" s="140"/>
      <c r="E232" s="141"/>
      <c r="F232" s="141">
        <v>0</v>
      </c>
      <c r="G232" s="139"/>
      <c r="H232" s="139"/>
      <c r="I232" s="139">
        <v>0</v>
      </c>
      <c r="J232" s="142"/>
      <c r="K232" s="142"/>
      <c r="L232" s="142">
        <v>0</v>
      </c>
      <c r="M232" s="143">
        <f t="shared" si="24"/>
        <v>0</v>
      </c>
      <c r="N232" s="182">
        <f t="shared" si="19"/>
        <v>0</v>
      </c>
      <c r="O232" s="145">
        <f t="shared" si="20"/>
        <v>0</v>
      </c>
      <c r="P232" s="144">
        <f t="shared" si="21"/>
        <v>0</v>
      </c>
      <c r="Q232" s="145">
        <f t="shared" si="22"/>
        <v>0</v>
      </c>
      <c r="R232" s="144">
        <f t="shared" si="23"/>
        <v>0</v>
      </c>
      <c r="S232" s="173"/>
      <c r="T232" s="173"/>
    </row>
    <row r="233" spans="1:20" ht="31.5" hidden="1" x14ac:dyDescent="0.25">
      <c r="A233" s="136">
        <v>227</v>
      </c>
      <c r="B233" s="158" t="s">
        <v>243</v>
      </c>
      <c r="C233" s="158" t="s">
        <v>40</v>
      </c>
      <c r="D233" s="140"/>
      <c r="E233" s="141"/>
      <c r="F233" s="141">
        <v>0</v>
      </c>
      <c r="G233" s="139"/>
      <c r="H233" s="139"/>
      <c r="I233" s="139">
        <v>0</v>
      </c>
      <c r="J233" s="142"/>
      <c r="K233" s="142"/>
      <c r="L233" s="142">
        <v>0</v>
      </c>
      <c r="M233" s="143">
        <f t="shared" si="24"/>
        <v>0</v>
      </c>
      <c r="N233" s="182">
        <f t="shared" si="19"/>
        <v>0</v>
      </c>
      <c r="O233" s="145">
        <f t="shared" si="20"/>
        <v>0</v>
      </c>
      <c r="P233" s="144">
        <f t="shared" si="21"/>
        <v>0</v>
      </c>
      <c r="Q233" s="145">
        <f t="shared" si="22"/>
        <v>0</v>
      </c>
      <c r="R233" s="144">
        <f t="shared" si="23"/>
        <v>0</v>
      </c>
      <c r="S233" s="173"/>
      <c r="T233" s="173"/>
    </row>
    <row r="234" spans="1:20" hidden="1" x14ac:dyDescent="0.25">
      <c r="A234" s="136">
        <v>228</v>
      </c>
      <c r="B234" s="158" t="s">
        <v>871</v>
      </c>
      <c r="C234" s="158" t="s">
        <v>40</v>
      </c>
      <c r="D234" s="140"/>
      <c r="E234" s="141"/>
      <c r="F234" s="141">
        <v>0</v>
      </c>
      <c r="G234" s="139"/>
      <c r="H234" s="139"/>
      <c r="I234" s="139">
        <v>0</v>
      </c>
      <c r="J234" s="142"/>
      <c r="K234" s="142"/>
      <c r="L234" s="142">
        <v>0</v>
      </c>
      <c r="M234" s="143">
        <f t="shared" si="24"/>
        <v>0</v>
      </c>
      <c r="N234" s="182">
        <f t="shared" si="19"/>
        <v>0</v>
      </c>
      <c r="O234" s="145">
        <f t="shared" si="20"/>
        <v>0</v>
      </c>
      <c r="P234" s="144">
        <f t="shared" si="21"/>
        <v>0</v>
      </c>
      <c r="Q234" s="145">
        <f t="shared" si="22"/>
        <v>0</v>
      </c>
      <c r="R234" s="144">
        <f t="shared" si="23"/>
        <v>0</v>
      </c>
      <c r="S234" s="173"/>
      <c r="T234" s="173"/>
    </row>
    <row r="235" spans="1:20" hidden="1" x14ac:dyDescent="0.25">
      <c r="A235" s="136">
        <v>229</v>
      </c>
      <c r="B235" s="158" t="s">
        <v>444</v>
      </c>
      <c r="C235" s="158" t="s">
        <v>40</v>
      </c>
      <c r="D235" s="140"/>
      <c r="E235" s="141"/>
      <c r="F235" s="141">
        <v>0</v>
      </c>
      <c r="G235" s="139"/>
      <c r="H235" s="139"/>
      <c r="I235" s="139">
        <v>0</v>
      </c>
      <c r="J235" s="142"/>
      <c r="K235" s="142"/>
      <c r="L235" s="142">
        <v>0</v>
      </c>
      <c r="M235" s="143">
        <f t="shared" si="24"/>
        <v>0</v>
      </c>
      <c r="N235" s="182">
        <f t="shared" si="19"/>
        <v>0</v>
      </c>
      <c r="O235" s="145">
        <f t="shared" si="20"/>
        <v>0</v>
      </c>
      <c r="P235" s="144">
        <f t="shared" si="21"/>
        <v>0</v>
      </c>
      <c r="Q235" s="145">
        <f t="shared" si="22"/>
        <v>0</v>
      </c>
      <c r="R235" s="144">
        <f t="shared" si="23"/>
        <v>0</v>
      </c>
      <c r="S235" s="173"/>
      <c r="T235" s="173"/>
    </row>
    <row r="236" spans="1:20" ht="31.5" hidden="1" x14ac:dyDescent="0.25">
      <c r="A236" s="136">
        <v>230</v>
      </c>
      <c r="B236" s="158" t="s">
        <v>828</v>
      </c>
      <c r="C236" s="158" t="s">
        <v>67</v>
      </c>
      <c r="D236" s="140"/>
      <c r="E236" s="141"/>
      <c r="F236" s="141">
        <v>14952.17</v>
      </c>
      <c r="G236" s="139"/>
      <c r="H236" s="139"/>
      <c r="I236" s="139">
        <v>0</v>
      </c>
      <c r="J236" s="142"/>
      <c r="K236" s="142"/>
      <c r="L236" s="142">
        <v>0</v>
      </c>
      <c r="M236" s="143">
        <f t="shared" si="24"/>
        <v>0</v>
      </c>
      <c r="N236" s="182">
        <f t="shared" si="19"/>
        <v>0</v>
      </c>
      <c r="O236" s="145">
        <f t="shared" si="20"/>
        <v>0</v>
      </c>
      <c r="P236" s="144">
        <f t="shared" si="21"/>
        <v>0</v>
      </c>
      <c r="Q236" s="145">
        <f t="shared" si="22"/>
        <v>0</v>
      </c>
      <c r="R236" s="144">
        <f t="shared" si="23"/>
        <v>0</v>
      </c>
      <c r="S236" s="173"/>
      <c r="T236" s="173"/>
    </row>
    <row r="237" spans="1:20" ht="31.5" hidden="1" x14ac:dyDescent="0.25">
      <c r="A237" s="136">
        <v>231</v>
      </c>
      <c r="B237" s="158" t="s">
        <v>772</v>
      </c>
      <c r="C237" s="158" t="s">
        <v>67</v>
      </c>
      <c r="D237" s="140"/>
      <c r="E237" s="141"/>
      <c r="F237" s="141">
        <v>416.08</v>
      </c>
      <c r="G237" s="139"/>
      <c r="H237" s="139"/>
      <c r="I237" s="139">
        <v>0</v>
      </c>
      <c r="J237" s="142"/>
      <c r="K237" s="142"/>
      <c r="L237" s="142">
        <v>0</v>
      </c>
      <c r="M237" s="143">
        <f t="shared" si="24"/>
        <v>0</v>
      </c>
      <c r="N237" s="182">
        <f t="shared" si="19"/>
        <v>0</v>
      </c>
      <c r="O237" s="145">
        <f t="shared" si="20"/>
        <v>0</v>
      </c>
      <c r="P237" s="144">
        <f t="shared" si="21"/>
        <v>0</v>
      </c>
      <c r="Q237" s="145">
        <f t="shared" si="22"/>
        <v>0</v>
      </c>
      <c r="R237" s="144">
        <f t="shared" si="23"/>
        <v>0</v>
      </c>
      <c r="S237" s="173"/>
      <c r="T237" s="173"/>
    </row>
    <row r="238" spans="1:20" ht="31.5" hidden="1" x14ac:dyDescent="0.25">
      <c r="A238" s="136">
        <v>232</v>
      </c>
      <c r="B238" s="158" t="s">
        <v>106</v>
      </c>
      <c r="C238" s="158" t="s">
        <v>67</v>
      </c>
      <c r="D238" s="140"/>
      <c r="E238" s="141"/>
      <c r="F238" s="141">
        <v>0</v>
      </c>
      <c r="G238" s="139"/>
      <c r="H238" s="139"/>
      <c r="I238" s="139">
        <v>0</v>
      </c>
      <c r="J238" s="142"/>
      <c r="K238" s="142"/>
      <c r="L238" s="142">
        <v>0</v>
      </c>
      <c r="M238" s="143">
        <f t="shared" si="24"/>
        <v>0</v>
      </c>
      <c r="N238" s="182">
        <f t="shared" si="19"/>
        <v>0</v>
      </c>
      <c r="O238" s="145">
        <f t="shared" si="20"/>
        <v>0</v>
      </c>
      <c r="P238" s="144">
        <f t="shared" si="21"/>
        <v>0</v>
      </c>
      <c r="Q238" s="145">
        <f t="shared" si="22"/>
        <v>0</v>
      </c>
      <c r="R238" s="144">
        <f t="shared" si="23"/>
        <v>0</v>
      </c>
      <c r="S238" s="173"/>
      <c r="T238" s="173"/>
    </row>
    <row r="239" spans="1:20" ht="31.5" hidden="1" x14ac:dyDescent="0.25">
      <c r="A239" s="136">
        <v>233</v>
      </c>
      <c r="B239" s="158" t="s">
        <v>774</v>
      </c>
      <c r="C239" s="158" t="s">
        <v>67</v>
      </c>
      <c r="D239" s="140"/>
      <c r="E239" s="141"/>
      <c r="F239" s="141">
        <v>138.86000000000001</v>
      </c>
      <c r="G239" s="139"/>
      <c r="H239" s="139"/>
      <c r="I239" s="139">
        <v>0</v>
      </c>
      <c r="J239" s="142"/>
      <c r="K239" s="142"/>
      <c r="L239" s="142">
        <v>0</v>
      </c>
      <c r="M239" s="143">
        <f t="shared" si="24"/>
        <v>0</v>
      </c>
      <c r="N239" s="182">
        <f t="shared" si="19"/>
        <v>0</v>
      </c>
      <c r="O239" s="145">
        <f t="shared" si="20"/>
        <v>0</v>
      </c>
      <c r="P239" s="144">
        <f t="shared" si="21"/>
        <v>0</v>
      </c>
      <c r="Q239" s="145">
        <f t="shared" si="22"/>
        <v>0</v>
      </c>
      <c r="R239" s="144">
        <f t="shared" si="23"/>
        <v>0</v>
      </c>
      <c r="S239" s="173"/>
      <c r="T239" s="173"/>
    </row>
    <row r="240" spans="1:20" hidden="1" x14ac:dyDescent="0.25">
      <c r="A240" s="136">
        <v>234</v>
      </c>
      <c r="B240" s="158" t="s">
        <v>444</v>
      </c>
      <c r="C240" s="158" t="s">
        <v>67</v>
      </c>
      <c r="D240" s="140"/>
      <c r="E240" s="141"/>
      <c r="F240" s="141">
        <v>0</v>
      </c>
      <c r="G240" s="139"/>
      <c r="H240" s="139"/>
      <c r="I240" s="139">
        <v>0</v>
      </c>
      <c r="J240" s="142"/>
      <c r="K240" s="142"/>
      <c r="L240" s="142">
        <v>0</v>
      </c>
      <c r="M240" s="143">
        <f t="shared" si="24"/>
        <v>0</v>
      </c>
      <c r="N240" s="182">
        <f t="shared" si="19"/>
        <v>0</v>
      </c>
      <c r="O240" s="145">
        <f t="shared" si="20"/>
        <v>0</v>
      </c>
      <c r="P240" s="144">
        <f t="shared" si="21"/>
        <v>0</v>
      </c>
      <c r="Q240" s="145">
        <f t="shared" si="22"/>
        <v>0</v>
      </c>
      <c r="R240" s="144">
        <f t="shared" si="23"/>
        <v>0</v>
      </c>
      <c r="S240" s="173"/>
      <c r="T240" s="173"/>
    </row>
    <row r="241" spans="1:20" ht="31.5" hidden="1" x14ac:dyDescent="0.25">
      <c r="A241" s="136">
        <v>235</v>
      </c>
      <c r="B241" s="158" t="s">
        <v>775</v>
      </c>
      <c r="C241" s="158" t="s">
        <v>69</v>
      </c>
      <c r="D241" s="140"/>
      <c r="E241" s="141"/>
      <c r="F241" s="141">
        <v>0</v>
      </c>
      <c r="G241" s="139"/>
      <c r="H241" s="139"/>
      <c r="I241" s="139">
        <v>0</v>
      </c>
      <c r="J241" s="142"/>
      <c r="K241" s="142"/>
      <c r="L241" s="142">
        <v>0</v>
      </c>
      <c r="M241" s="143">
        <f t="shared" si="24"/>
        <v>0</v>
      </c>
      <c r="N241" s="182">
        <f t="shared" si="19"/>
        <v>0</v>
      </c>
      <c r="O241" s="145">
        <f t="shared" si="20"/>
        <v>0</v>
      </c>
      <c r="P241" s="144">
        <f t="shared" si="21"/>
        <v>0</v>
      </c>
      <c r="Q241" s="145">
        <f t="shared" si="22"/>
        <v>0</v>
      </c>
      <c r="R241" s="144">
        <f t="shared" si="23"/>
        <v>0</v>
      </c>
      <c r="S241" s="173"/>
      <c r="T241" s="173"/>
    </row>
    <row r="242" spans="1:20" hidden="1" x14ac:dyDescent="0.25">
      <c r="A242" s="136">
        <v>236</v>
      </c>
      <c r="B242" s="158" t="s">
        <v>2</v>
      </c>
      <c r="C242" s="158" t="s">
        <v>69</v>
      </c>
      <c r="D242" s="140"/>
      <c r="E242" s="141"/>
      <c r="F242" s="141">
        <v>0</v>
      </c>
      <c r="G242" s="139"/>
      <c r="H242" s="139"/>
      <c r="I242" s="139">
        <v>0</v>
      </c>
      <c r="J242" s="142"/>
      <c r="K242" s="142"/>
      <c r="L242" s="142">
        <v>0</v>
      </c>
      <c r="M242" s="143">
        <f t="shared" si="24"/>
        <v>0</v>
      </c>
      <c r="N242" s="182">
        <f t="shared" si="19"/>
        <v>0</v>
      </c>
      <c r="O242" s="145">
        <f t="shared" si="20"/>
        <v>0</v>
      </c>
      <c r="P242" s="144">
        <f t="shared" si="21"/>
        <v>0</v>
      </c>
      <c r="Q242" s="145">
        <f t="shared" si="22"/>
        <v>0</v>
      </c>
      <c r="R242" s="144">
        <f t="shared" si="23"/>
        <v>0</v>
      </c>
      <c r="S242" s="173"/>
      <c r="T242" s="173"/>
    </row>
    <row r="243" spans="1:20" ht="31.5" hidden="1" x14ac:dyDescent="0.25">
      <c r="A243" s="136">
        <v>237</v>
      </c>
      <c r="B243" s="158" t="s">
        <v>108</v>
      </c>
      <c r="C243" s="158" t="s">
        <v>69</v>
      </c>
      <c r="D243" s="140"/>
      <c r="E243" s="141"/>
      <c r="F243" s="141">
        <v>0</v>
      </c>
      <c r="G243" s="139"/>
      <c r="H243" s="139"/>
      <c r="I243" s="139">
        <v>0</v>
      </c>
      <c r="J243" s="142"/>
      <c r="K243" s="142"/>
      <c r="L243" s="142">
        <v>0</v>
      </c>
      <c r="M243" s="143">
        <f t="shared" si="24"/>
        <v>0</v>
      </c>
      <c r="N243" s="182">
        <f t="shared" si="19"/>
        <v>0</v>
      </c>
      <c r="O243" s="145">
        <f t="shared" si="20"/>
        <v>0</v>
      </c>
      <c r="P243" s="144">
        <f t="shared" si="21"/>
        <v>0</v>
      </c>
      <c r="Q243" s="145">
        <f t="shared" si="22"/>
        <v>0</v>
      </c>
      <c r="R243" s="144">
        <f t="shared" si="23"/>
        <v>0</v>
      </c>
      <c r="S243" s="173"/>
      <c r="T243" s="173"/>
    </row>
    <row r="244" spans="1:20" ht="31.5" hidden="1" x14ac:dyDescent="0.25">
      <c r="A244" s="136">
        <v>238</v>
      </c>
      <c r="B244" s="158" t="s">
        <v>280</v>
      </c>
      <c r="C244" s="158" t="s">
        <v>69</v>
      </c>
      <c r="D244" s="140"/>
      <c r="E244" s="141"/>
      <c r="F244" s="141">
        <v>0</v>
      </c>
      <c r="G244" s="139"/>
      <c r="H244" s="139"/>
      <c r="I244" s="139">
        <v>0</v>
      </c>
      <c r="J244" s="142"/>
      <c r="K244" s="142"/>
      <c r="L244" s="142">
        <v>0</v>
      </c>
      <c r="M244" s="143">
        <f t="shared" si="24"/>
        <v>0</v>
      </c>
      <c r="N244" s="182">
        <f t="shared" si="19"/>
        <v>0</v>
      </c>
      <c r="O244" s="145">
        <f t="shared" si="20"/>
        <v>0</v>
      </c>
      <c r="P244" s="144">
        <f t="shared" si="21"/>
        <v>0</v>
      </c>
      <c r="Q244" s="145">
        <f t="shared" si="22"/>
        <v>0</v>
      </c>
      <c r="R244" s="144">
        <f t="shared" si="23"/>
        <v>0</v>
      </c>
      <c r="S244" s="173"/>
      <c r="T244" s="173"/>
    </row>
    <row r="245" spans="1:20" ht="31.5" hidden="1" x14ac:dyDescent="0.25">
      <c r="A245" s="136">
        <v>239</v>
      </c>
      <c r="B245" s="158" t="s">
        <v>107</v>
      </c>
      <c r="C245" s="158" t="s">
        <v>69</v>
      </c>
      <c r="D245" s="140"/>
      <c r="E245" s="141"/>
      <c r="F245" s="141">
        <v>0</v>
      </c>
      <c r="G245" s="139"/>
      <c r="H245" s="139"/>
      <c r="I245" s="139">
        <v>0</v>
      </c>
      <c r="J245" s="142"/>
      <c r="K245" s="142"/>
      <c r="L245" s="142">
        <v>0</v>
      </c>
      <c r="M245" s="143">
        <f t="shared" si="24"/>
        <v>0</v>
      </c>
      <c r="N245" s="182">
        <f t="shared" si="19"/>
        <v>0</v>
      </c>
      <c r="O245" s="145">
        <f t="shared" si="20"/>
        <v>0</v>
      </c>
      <c r="P245" s="144">
        <f t="shared" si="21"/>
        <v>0</v>
      </c>
      <c r="Q245" s="145">
        <f t="shared" si="22"/>
        <v>0</v>
      </c>
      <c r="R245" s="144">
        <f t="shared" si="23"/>
        <v>0</v>
      </c>
      <c r="S245" s="173"/>
      <c r="T245" s="173"/>
    </row>
    <row r="246" spans="1:20" ht="31.5" hidden="1" x14ac:dyDescent="0.25">
      <c r="A246" s="136">
        <v>240</v>
      </c>
      <c r="B246" s="158" t="s">
        <v>776</v>
      </c>
      <c r="C246" s="158" t="s">
        <v>69</v>
      </c>
      <c r="D246" s="140"/>
      <c r="E246" s="141"/>
      <c r="F246" s="141">
        <v>0</v>
      </c>
      <c r="G246" s="139"/>
      <c r="H246" s="139"/>
      <c r="I246" s="139">
        <v>0</v>
      </c>
      <c r="J246" s="142"/>
      <c r="K246" s="142"/>
      <c r="L246" s="142">
        <v>0</v>
      </c>
      <c r="M246" s="143">
        <f t="shared" si="24"/>
        <v>0</v>
      </c>
      <c r="N246" s="182">
        <f t="shared" si="19"/>
        <v>0</v>
      </c>
      <c r="O246" s="145">
        <f t="shared" si="20"/>
        <v>0</v>
      </c>
      <c r="P246" s="144">
        <f t="shared" si="21"/>
        <v>0</v>
      </c>
      <c r="Q246" s="145">
        <f t="shared" si="22"/>
        <v>0</v>
      </c>
      <c r="R246" s="144">
        <f t="shared" si="23"/>
        <v>0</v>
      </c>
      <c r="S246" s="173"/>
      <c r="T246" s="173"/>
    </row>
    <row r="247" spans="1:20" ht="31.5" hidden="1" x14ac:dyDescent="0.25">
      <c r="A247" s="136">
        <v>241</v>
      </c>
      <c r="B247" s="158" t="s">
        <v>109</v>
      </c>
      <c r="C247" s="158" t="s">
        <v>69</v>
      </c>
      <c r="D247" s="140"/>
      <c r="E247" s="141"/>
      <c r="F247" s="141">
        <v>0</v>
      </c>
      <c r="G247" s="139"/>
      <c r="H247" s="139"/>
      <c r="I247" s="139">
        <v>0</v>
      </c>
      <c r="J247" s="142"/>
      <c r="K247" s="142"/>
      <c r="L247" s="142">
        <v>0</v>
      </c>
      <c r="M247" s="143">
        <f t="shared" si="24"/>
        <v>0</v>
      </c>
      <c r="N247" s="182">
        <f t="shared" si="19"/>
        <v>0</v>
      </c>
      <c r="O247" s="145">
        <f t="shared" si="20"/>
        <v>0</v>
      </c>
      <c r="P247" s="144">
        <f t="shared" si="21"/>
        <v>0</v>
      </c>
      <c r="Q247" s="145">
        <f t="shared" si="22"/>
        <v>0</v>
      </c>
      <c r="R247" s="144">
        <f t="shared" si="23"/>
        <v>0</v>
      </c>
      <c r="S247" s="173"/>
      <c r="T247" s="173"/>
    </row>
    <row r="248" spans="1:20" hidden="1" x14ac:dyDescent="0.25">
      <c r="A248" s="136">
        <v>242</v>
      </c>
      <c r="B248" s="158" t="s">
        <v>444</v>
      </c>
      <c r="C248" s="158" t="s">
        <v>69</v>
      </c>
      <c r="D248" s="140"/>
      <c r="E248" s="141"/>
      <c r="F248" s="141">
        <v>0</v>
      </c>
      <c r="G248" s="139"/>
      <c r="H248" s="139"/>
      <c r="I248" s="139">
        <v>0</v>
      </c>
      <c r="J248" s="142"/>
      <c r="K248" s="142"/>
      <c r="L248" s="142">
        <v>0</v>
      </c>
      <c r="M248" s="143">
        <f t="shared" si="24"/>
        <v>0</v>
      </c>
      <c r="N248" s="182">
        <f t="shared" si="19"/>
        <v>0</v>
      </c>
      <c r="O248" s="145">
        <f t="shared" si="20"/>
        <v>0</v>
      </c>
      <c r="P248" s="144">
        <f t="shared" si="21"/>
        <v>0</v>
      </c>
      <c r="Q248" s="145">
        <f t="shared" si="22"/>
        <v>0</v>
      </c>
      <c r="R248" s="144">
        <f t="shared" si="23"/>
        <v>0</v>
      </c>
      <c r="S248" s="173"/>
      <c r="T248" s="173"/>
    </row>
    <row r="249" spans="1:20" ht="31.5" hidden="1" x14ac:dyDescent="0.25">
      <c r="A249" s="136">
        <v>243</v>
      </c>
      <c r="B249" s="158" t="s">
        <v>124</v>
      </c>
      <c r="C249" s="158" t="s">
        <v>270</v>
      </c>
      <c r="D249" s="140"/>
      <c r="E249" s="141"/>
      <c r="F249" s="141">
        <v>0</v>
      </c>
      <c r="G249" s="139"/>
      <c r="H249" s="139"/>
      <c r="I249" s="139">
        <v>0</v>
      </c>
      <c r="J249" s="142"/>
      <c r="K249" s="142"/>
      <c r="L249" s="142">
        <v>0</v>
      </c>
      <c r="M249" s="143">
        <f t="shared" si="24"/>
        <v>0</v>
      </c>
      <c r="N249" s="182">
        <f t="shared" si="19"/>
        <v>0</v>
      </c>
      <c r="O249" s="145">
        <f t="shared" si="20"/>
        <v>0</v>
      </c>
      <c r="P249" s="144">
        <f t="shared" si="21"/>
        <v>0</v>
      </c>
      <c r="Q249" s="145">
        <f t="shared" si="22"/>
        <v>0</v>
      </c>
      <c r="R249" s="144">
        <f t="shared" si="23"/>
        <v>0</v>
      </c>
      <c r="S249" s="173"/>
      <c r="T249" s="173"/>
    </row>
    <row r="250" spans="1:20" hidden="1" x14ac:dyDescent="0.25">
      <c r="A250" s="136">
        <v>244</v>
      </c>
      <c r="B250" s="158" t="s">
        <v>2</v>
      </c>
      <c r="C250" s="158" t="s">
        <v>270</v>
      </c>
      <c r="D250" s="140"/>
      <c r="E250" s="141"/>
      <c r="F250" s="141">
        <v>0</v>
      </c>
      <c r="G250" s="139"/>
      <c r="H250" s="139"/>
      <c r="I250" s="139">
        <v>0</v>
      </c>
      <c r="J250" s="142"/>
      <c r="K250" s="142"/>
      <c r="L250" s="142">
        <v>0</v>
      </c>
      <c r="M250" s="143">
        <f t="shared" si="24"/>
        <v>0</v>
      </c>
      <c r="N250" s="182">
        <f t="shared" si="19"/>
        <v>0</v>
      </c>
      <c r="O250" s="145">
        <f t="shared" si="20"/>
        <v>0</v>
      </c>
      <c r="P250" s="144">
        <f t="shared" si="21"/>
        <v>0</v>
      </c>
      <c r="Q250" s="145">
        <f t="shared" si="22"/>
        <v>0</v>
      </c>
      <c r="R250" s="144">
        <f t="shared" si="23"/>
        <v>0</v>
      </c>
      <c r="S250" s="173"/>
      <c r="T250" s="173"/>
    </row>
    <row r="251" spans="1:20" ht="47.25" hidden="1" x14ac:dyDescent="0.25">
      <c r="A251" s="136">
        <v>245</v>
      </c>
      <c r="B251" s="158" t="s">
        <v>86</v>
      </c>
      <c r="C251" s="158" t="s">
        <v>270</v>
      </c>
      <c r="D251" s="140"/>
      <c r="E251" s="141"/>
      <c r="F251" s="141">
        <v>0</v>
      </c>
      <c r="G251" s="139"/>
      <c r="H251" s="139"/>
      <c r="I251" s="139">
        <v>0</v>
      </c>
      <c r="J251" s="142"/>
      <c r="K251" s="142"/>
      <c r="L251" s="142">
        <v>0</v>
      </c>
      <c r="M251" s="143">
        <f t="shared" si="24"/>
        <v>0</v>
      </c>
      <c r="N251" s="182">
        <f t="shared" si="19"/>
        <v>0</v>
      </c>
      <c r="O251" s="145">
        <f t="shared" si="20"/>
        <v>0</v>
      </c>
      <c r="P251" s="144">
        <f t="shared" si="21"/>
        <v>0</v>
      </c>
      <c r="Q251" s="145">
        <f t="shared" si="22"/>
        <v>0</v>
      </c>
      <c r="R251" s="144">
        <f t="shared" si="23"/>
        <v>0</v>
      </c>
      <c r="S251" s="173"/>
      <c r="T251" s="173"/>
    </row>
    <row r="252" spans="1:20" hidden="1" x14ac:dyDescent="0.25">
      <c r="A252" s="136">
        <v>246</v>
      </c>
      <c r="B252" s="158" t="s">
        <v>444</v>
      </c>
      <c r="C252" s="158" t="s">
        <v>270</v>
      </c>
      <c r="D252" s="140"/>
      <c r="E252" s="141"/>
      <c r="F252" s="141">
        <v>0</v>
      </c>
      <c r="G252" s="139"/>
      <c r="H252" s="139"/>
      <c r="I252" s="139">
        <v>0</v>
      </c>
      <c r="J252" s="142"/>
      <c r="K252" s="142"/>
      <c r="L252" s="142">
        <v>0</v>
      </c>
      <c r="M252" s="143">
        <f t="shared" si="24"/>
        <v>0</v>
      </c>
      <c r="N252" s="182">
        <f t="shared" si="19"/>
        <v>0</v>
      </c>
      <c r="O252" s="145">
        <f t="shared" si="20"/>
        <v>0</v>
      </c>
      <c r="P252" s="144">
        <f t="shared" si="21"/>
        <v>0</v>
      </c>
      <c r="Q252" s="145">
        <f t="shared" si="22"/>
        <v>0</v>
      </c>
      <c r="R252" s="144">
        <f t="shared" si="23"/>
        <v>0</v>
      </c>
      <c r="S252" s="173"/>
      <c r="T252" s="173"/>
    </row>
    <row r="253" spans="1:20" hidden="1" x14ac:dyDescent="0.25">
      <c r="A253" s="136">
        <v>247</v>
      </c>
      <c r="B253" s="158" t="s">
        <v>2</v>
      </c>
      <c r="C253" s="158" t="s">
        <v>41</v>
      </c>
      <c r="D253" s="140"/>
      <c r="E253" s="141"/>
      <c r="F253" s="141">
        <v>0</v>
      </c>
      <c r="G253" s="139"/>
      <c r="H253" s="139"/>
      <c r="I253" s="139">
        <v>0</v>
      </c>
      <c r="J253" s="142"/>
      <c r="K253" s="142"/>
      <c r="L253" s="142">
        <v>0</v>
      </c>
      <c r="M253" s="143">
        <f t="shared" si="24"/>
        <v>0</v>
      </c>
      <c r="N253" s="182">
        <f t="shared" si="19"/>
        <v>0</v>
      </c>
      <c r="O253" s="145">
        <f t="shared" si="20"/>
        <v>0</v>
      </c>
      <c r="P253" s="144">
        <f t="shared" si="21"/>
        <v>0</v>
      </c>
      <c r="Q253" s="145">
        <f t="shared" si="22"/>
        <v>0</v>
      </c>
      <c r="R253" s="144">
        <f t="shared" si="23"/>
        <v>0</v>
      </c>
      <c r="S253" s="173"/>
      <c r="T253" s="173"/>
    </row>
    <row r="254" spans="1:20" ht="47.25" hidden="1" x14ac:dyDescent="0.25">
      <c r="A254" s="136">
        <v>248</v>
      </c>
      <c r="B254" s="158" t="s">
        <v>86</v>
      </c>
      <c r="C254" s="158" t="s">
        <v>41</v>
      </c>
      <c r="D254" s="140"/>
      <c r="E254" s="141"/>
      <c r="F254" s="141">
        <v>165.58</v>
      </c>
      <c r="G254" s="139"/>
      <c r="H254" s="139"/>
      <c r="I254" s="139">
        <v>5</v>
      </c>
      <c r="J254" s="142"/>
      <c r="K254" s="142"/>
      <c r="L254" s="142">
        <v>3.0196883681604055E-2</v>
      </c>
      <c r="M254" s="143">
        <f t="shared" si="24"/>
        <v>0</v>
      </c>
      <c r="N254" s="182">
        <f t="shared" si="19"/>
        <v>0</v>
      </c>
      <c r="O254" s="145">
        <f t="shared" si="20"/>
        <v>0</v>
      </c>
      <c r="P254" s="144">
        <f t="shared" si="21"/>
        <v>0</v>
      </c>
      <c r="Q254" s="145">
        <f t="shared" si="22"/>
        <v>0</v>
      </c>
      <c r="R254" s="144">
        <f t="shared" si="23"/>
        <v>0</v>
      </c>
      <c r="S254" s="173"/>
      <c r="T254" s="173"/>
    </row>
    <row r="255" spans="1:20" hidden="1" x14ac:dyDescent="0.25">
      <c r="A255" s="136">
        <v>249</v>
      </c>
      <c r="B255" s="158" t="s">
        <v>444</v>
      </c>
      <c r="C255" s="158" t="s">
        <v>41</v>
      </c>
      <c r="D255" s="140"/>
      <c r="E255" s="141"/>
      <c r="F255" s="141">
        <v>207.08</v>
      </c>
      <c r="G255" s="139"/>
      <c r="H255" s="139"/>
      <c r="I255" s="139"/>
      <c r="J255" s="142"/>
      <c r="K255" s="142"/>
      <c r="L255" s="142"/>
      <c r="M255" s="143">
        <f t="shared" si="24"/>
        <v>0</v>
      </c>
      <c r="N255" s="182">
        <f t="shared" si="19"/>
        <v>0</v>
      </c>
      <c r="O255" s="145">
        <f t="shared" si="20"/>
        <v>0</v>
      </c>
      <c r="P255" s="144">
        <f t="shared" si="21"/>
        <v>0</v>
      </c>
      <c r="Q255" s="145">
        <f t="shared" si="22"/>
        <v>0</v>
      </c>
      <c r="R255" s="144">
        <f t="shared" si="23"/>
        <v>0</v>
      </c>
      <c r="S255" s="173"/>
      <c r="T255" s="173"/>
    </row>
    <row r="256" spans="1:20" hidden="1" x14ac:dyDescent="0.25">
      <c r="A256" s="136">
        <v>250</v>
      </c>
      <c r="B256" s="158" t="s">
        <v>2</v>
      </c>
      <c r="C256" s="158" t="s">
        <v>829</v>
      </c>
      <c r="D256" s="140"/>
      <c r="E256" s="141"/>
      <c r="F256" s="141">
        <v>0</v>
      </c>
      <c r="G256" s="139"/>
      <c r="H256" s="139"/>
      <c r="I256" s="139">
        <v>0</v>
      </c>
      <c r="J256" s="142"/>
      <c r="K256" s="142"/>
      <c r="L256" s="142">
        <v>0</v>
      </c>
      <c r="M256" s="143">
        <f t="shared" si="24"/>
        <v>0</v>
      </c>
      <c r="N256" s="182">
        <f t="shared" si="19"/>
        <v>0</v>
      </c>
      <c r="O256" s="145">
        <f t="shared" si="20"/>
        <v>0</v>
      </c>
      <c r="P256" s="144">
        <f t="shared" si="21"/>
        <v>0</v>
      </c>
      <c r="Q256" s="145">
        <f t="shared" si="22"/>
        <v>0</v>
      </c>
      <c r="R256" s="144">
        <f t="shared" si="23"/>
        <v>0</v>
      </c>
      <c r="S256" s="173"/>
      <c r="T256" s="173"/>
    </row>
    <row r="257" spans="1:20" ht="31.5" hidden="1" x14ac:dyDescent="0.25">
      <c r="A257" s="136">
        <v>251</v>
      </c>
      <c r="B257" s="158" t="s">
        <v>125</v>
      </c>
      <c r="C257" s="158" t="s">
        <v>829</v>
      </c>
      <c r="D257" s="140"/>
      <c r="E257" s="141"/>
      <c r="F257" s="141">
        <v>0</v>
      </c>
      <c r="G257" s="139"/>
      <c r="H257" s="139"/>
      <c r="I257" s="139">
        <v>0</v>
      </c>
      <c r="J257" s="142"/>
      <c r="K257" s="142"/>
      <c r="L257" s="142">
        <v>0</v>
      </c>
      <c r="M257" s="143">
        <f t="shared" si="24"/>
        <v>0</v>
      </c>
      <c r="N257" s="182">
        <f t="shared" si="19"/>
        <v>0</v>
      </c>
      <c r="O257" s="145">
        <f t="shared" si="20"/>
        <v>0</v>
      </c>
      <c r="P257" s="144">
        <f t="shared" si="21"/>
        <v>0</v>
      </c>
      <c r="Q257" s="145">
        <f t="shared" si="22"/>
        <v>0</v>
      </c>
      <c r="R257" s="144">
        <f t="shared" si="23"/>
        <v>0</v>
      </c>
      <c r="S257" s="173"/>
      <c r="T257" s="173"/>
    </row>
    <row r="258" spans="1:20" ht="31.5" hidden="1" x14ac:dyDescent="0.25">
      <c r="A258" s="136">
        <v>252</v>
      </c>
      <c r="B258" s="158" t="s">
        <v>276</v>
      </c>
      <c r="C258" s="158" t="s">
        <v>829</v>
      </c>
      <c r="D258" s="140"/>
      <c r="E258" s="141"/>
      <c r="F258" s="141">
        <v>0</v>
      </c>
      <c r="G258" s="139"/>
      <c r="H258" s="139"/>
      <c r="I258" s="139">
        <v>0</v>
      </c>
      <c r="J258" s="142"/>
      <c r="K258" s="142"/>
      <c r="L258" s="142">
        <v>0</v>
      </c>
      <c r="M258" s="143">
        <f t="shared" si="24"/>
        <v>0</v>
      </c>
      <c r="N258" s="182">
        <f t="shared" si="19"/>
        <v>0</v>
      </c>
      <c r="O258" s="145">
        <f t="shared" si="20"/>
        <v>0</v>
      </c>
      <c r="P258" s="144">
        <f t="shared" si="21"/>
        <v>0</v>
      </c>
      <c r="Q258" s="145">
        <f t="shared" si="22"/>
        <v>0</v>
      </c>
      <c r="R258" s="144">
        <f t="shared" si="23"/>
        <v>0</v>
      </c>
      <c r="S258" s="173"/>
      <c r="T258" s="173"/>
    </row>
    <row r="259" spans="1:20" ht="47.25" hidden="1" x14ac:dyDescent="0.25">
      <c r="A259" s="136">
        <v>253</v>
      </c>
      <c r="B259" s="158" t="s">
        <v>43</v>
      </c>
      <c r="C259" s="158" t="s">
        <v>829</v>
      </c>
      <c r="D259" s="140"/>
      <c r="E259" s="141"/>
      <c r="F259" s="141">
        <v>0</v>
      </c>
      <c r="G259" s="139"/>
      <c r="H259" s="139"/>
      <c r="I259" s="139">
        <v>0</v>
      </c>
      <c r="J259" s="142"/>
      <c r="K259" s="142"/>
      <c r="L259" s="142">
        <v>0</v>
      </c>
      <c r="M259" s="143">
        <f t="shared" si="24"/>
        <v>0</v>
      </c>
      <c r="N259" s="182">
        <f t="shared" si="19"/>
        <v>0</v>
      </c>
      <c r="O259" s="145">
        <f t="shared" si="20"/>
        <v>0</v>
      </c>
      <c r="P259" s="144">
        <f t="shared" si="21"/>
        <v>0</v>
      </c>
      <c r="Q259" s="145">
        <f t="shared" si="22"/>
        <v>0</v>
      </c>
      <c r="R259" s="144">
        <f t="shared" si="23"/>
        <v>0</v>
      </c>
      <c r="S259" s="173"/>
      <c r="T259" s="173"/>
    </row>
    <row r="260" spans="1:20" hidden="1" x14ac:dyDescent="0.25">
      <c r="A260" s="136">
        <v>254</v>
      </c>
      <c r="B260" s="158" t="s">
        <v>444</v>
      </c>
      <c r="C260" s="158" t="s">
        <v>829</v>
      </c>
      <c r="D260" s="140"/>
      <c r="E260" s="141"/>
      <c r="F260" s="141">
        <v>0</v>
      </c>
      <c r="G260" s="139"/>
      <c r="H260" s="139"/>
      <c r="I260" s="139">
        <v>0</v>
      </c>
      <c r="J260" s="142"/>
      <c r="K260" s="142"/>
      <c r="L260" s="142">
        <v>0</v>
      </c>
      <c r="M260" s="143">
        <f t="shared" si="24"/>
        <v>0</v>
      </c>
      <c r="N260" s="182">
        <f t="shared" si="19"/>
        <v>0</v>
      </c>
      <c r="O260" s="145">
        <f t="shared" si="20"/>
        <v>0</v>
      </c>
      <c r="P260" s="144">
        <f t="shared" si="21"/>
        <v>0</v>
      </c>
      <c r="Q260" s="145">
        <f t="shared" si="22"/>
        <v>0</v>
      </c>
      <c r="R260" s="144">
        <f t="shared" si="23"/>
        <v>0</v>
      </c>
      <c r="S260" s="173"/>
      <c r="T260" s="173"/>
    </row>
    <row r="261" spans="1:20" ht="31.5" x14ac:dyDescent="0.25">
      <c r="A261" s="136">
        <v>255</v>
      </c>
      <c r="B261" s="158" t="s">
        <v>45</v>
      </c>
      <c r="C261" s="158" t="s">
        <v>44</v>
      </c>
      <c r="D261" s="270">
        <v>177.71</v>
      </c>
      <c r="E261" s="270">
        <v>177.71</v>
      </c>
      <c r="F261" s="141">
        <v>177.71</v>
      </c>
      <c r="G261" s="139">
        <v>57</v>
      </c>
      <c r="H261" s="139">
        <v>71</v>
      </c>
      <c r="I261" s="139">
        <v>72</v>
      </c>
      <c r="J261" s="271">
        <v>0.32074728490236903</v>
      </c>
      <c r="K261" s="271">
        <v>0.39952731979067019</v>
      </c>
      <c r="L261" s="271">
        <v>0.40515446513983455</v>
      </c>
      <c r="M261" s="143">
        <v>5</v>
      </c>
      <c r="N261" s="182">
        <f t="shared" si="19"/>
        <v>3</v>
      </c>
      <c r="O261" s="145">
        <f t="shared" si="20"/>
        <v>3.6</v>
      </c>
      <c r="P261" s="144">
        <f t="shared" si="21"/>
        <v>2</v>
      </c>
      <c r="Q261" s="145">
        <f t="shared" si="22"/>
        <v>2.25</v>
      </c>
      <c r="R261" s="144">
        <f t="shared" si="23"/>
        <v>75</v>
      </c>
      <c r="S261" s="173">
        <v>3</v>
      </c>
      <c r="T261" s="173">
        <v>3</v>
      </c>
    </row>
    <row r="262" spans="1:20" x14ac:dyDescent="0.25">
      <c r="A262" s="136">
        <v>256</v>
      </c>
      <c r="B262" s="158" t="s">
        <v>2</v>
      </c>
      <c r="C262" s="158" t="s">
        <v>44</v>
      </c>
      <c r="D262" s="270">
        <v>6.03</v>
      </c>
      <c r="E262" s="270">
        <v>6.03</v>
      </c>
      <c r="F262" s="141">
        <v>6.03</v>
      </c>
      <c r="G262" s="139"/>
      <c r="H262" s="139">
        <v>33</v>
      </c>
      <c r="I262" s="139">
        <v>86</v>
      </c>
      <c r="J262" s="271">
        <v>0</v>
      </c>
      <c r="K262" s="271">
        <v>5.4726368159203975</v>
      </c>
      <c r="L262" s="271">
        <v>14.262023217247098</v>
      </c>
      <c r="M262" s="143">
        <f t="shared" si="24"/>
        <v>3</v>
      </c>
      <c r="N262" s="182">
        <f t="shared" si="19"/>
        <v>2</v>
      </c>
      <c r="O262" s="145">
        <f t="shared" si="20"/>
        <v>2.58</v>
      </c>
      <c r="P262" s="144">
        <f t="shared" si="21"/>
        <v>1</v>
      </c>
      <c r="Q262" s="145">
        <f t="shared" si="22"/>
        <v>1.5</v>
      </c>
      <c r="R262" s="144">
        <f t="shared" si="23"/>
        <v>75</v>
      </c>
      <c r="S262" s="173"/>
      <c r="T262" s="173">
        <v>0</v>
      </c>
    </row>
    <row r="263" spans="1:20" ht="31.5" x14ac:dyDescent="0.25">
      <c r="A263" s="136">
        <v>257</v>
      </c>
      <c r="B263" s="158" t="s">
        <v>272</v>
      </c>
      <c r="C263" s="158" t="s">
        <v>44</v>
      </c>
      <c r="D263" s="270">
        <v>604.91</v>
      </c>
      <c r="E263" s="270">
        <v>604.91</v>
      </c>
      <c r="F263" s="141">
        <v>604.91</v>
      </c>
      <c r="G263" s="139">
        <v>2160</v>
      </c>
      <c r="H263" s="139">
        <v>2097</v>
      </c>
      <c r="I263" s="139">
        <v>3879</v>
      </c>
      <c r="J263" s="271">
        <v>3.5707791241672315</v>
      </c>
      <c r="K263" s="271">
        <v>3.4666313997123539</v>
      </c>
      <c r="L263" s="271">
        <v>6.4125241771503205</v>
      </c>
      <c r="M263" s="143">
        <v>5</v>
      </c>
      <c r="N263" s="182">
        <f t="shared" si="19"/>
        <v>193</v>
      </c>
      <c r="O263" s="145">
        <f t="shared" si="20"/>
        <v>193.95</v>
      </c>
      <c r="P263" s="144">
        <f t="shared" si="21"/>
        <v>144</v>
      </c>
      <c r="Q263" s="145">
        <f t="shared" si="22"/>
        <v>144.75</v>
      </c>
      <c r="R263" s="144">
        <f t="shared" si="23"/>
        <v>75</v>
      </c>
      <c r="S263" s="173">
        <v>194</v>
      </c>
      <c r="T263" s="173">
        <v>104</v>
      </c>
    </row>
    <row r="264" spans="1:20" hidden="1" x14ac:dyDescent="0.25">
      <c r="A264" s="136">
        <v>258</v>
      </c>
      <c r="B264" s="158" t="s">
        <v>444</v>
      </c>
      <c r="C264" s="158" t="s">
        <v>44</v>
      </c>
      <c r="D264" s="140"/>
      <c r="E264" s="141"/>
      <c r="F264" s="141">
        <v>788.65</v>
      </c>
      <c r="G264" s="139"/>
      <c r="H264" s="139"/>
      <c r="I264" s="139"/>
      <c r="J264" s="142"/>
      <c r="K264" s="142"/>
      <c r="L264" s="142"/>
      <c r="M264" s="143">
        <f t="shared" si="24"/>
        <v>0</v>
      </c>
      <c r="N264" s="182">
        <f t="shared" si="19"/>
        <v>0</v>
      </c>
      <c r="O264" s="145">
        <f t="shared" si="20"/>
        <v>0</v>
      </c>
      <c r="P264" s="144">
        <f t="shared" si="21"/>
        <v>0</v>
      </c>
      <c r="Q264" s="145">
        <f t="shared" si="22"/>
        <v>0</v>
      </c>
      <c r="R264" s="144">
        <f t="shared" si="23"/>
        <v>0</v>
      </c>
      <c r="S264" s="173"/>
      <c r="T264" s="173"/>
    </row>
    <row r="265" spans="1:20" ht="31.5" hidden="1" x14ac:dyDescent="0.25">
      <c r="A265" s="136">
        <v>259</v>
      </c>
      <c r="B265" s="158" t="s">
        <v>777</v>
      </c>
      <c r="C265" s="158" t="s">
        <v>70</v>
      </c>
      <c r="D265" s="140"/>
      <c r="E265" s="141"/>
      <c r="F265" s="141">
        <v>0</v>
      </c>
      <c r="G265" s="139"/>
      <c r="H265" s="139"/>
      <c r="I265" s="139">
        <v>0</v>
      </c>
      <c r="J265" s="142"/>
      <c r="K265" s="142"/>
      <c r="L265" s="142">
        <v>0</v>
      </c>
      <c r="M265" s="143">
        <f t="shared" ref="M265:M328" si="25">IF(I265&lt;33,0,3)</f>
        <v>0</v>
      </c>
      <c r="N265" s="182">
        <f t="shared" ref="N265:N328" si="26">ROUNDDOWN(O265,0)</f>
        <v>0</v>
      </c>
      <c r="O265" s="145">
        <f t="shared" ref="O265:O328" si="27">I265*M265/100</f>
        <v>0</v>
      </c>
      <c r="P265" s="144">
        <f t="shared" ref="P265:P328" si="28">ROUNDDOWN(Q265,0)</f>
        <v>0</v>
      </c>
      <c r="Q265" s="145">
        <f t="shared" ref="Q265:Q328" si="29">N265*R265/100</f>
        <v>0</v>
      </c>
      <c r="R265" s="144">
        <f t="shared" ref="R265:R328" si="30">IF(I265&lt;33,0,75)</f>
        <v>0</v>
      </c>
      <c r="S265" s="173"/>
      <c r="T265" s="173"/>
    </row>
    <row r="266" spans="1:20" ht="31.5" hidden="1" x14ac:dyDescent="0.25">
      <c r="A266" s="136">
        <v>260</v>
      </c>
      <c r="B266" s="158" t="s">
        <v>778</v>
      </c>
      <c r="C266" s="158" t="s">
        <v>70</v>
      </c>
      <c r="D266" s="140"/>
      <c r="E266" s="141"/>
      <c r="F266" s="141">
        <v>0</v>
      </c>
      <c r="G266" s="139"/>
      <c r="H266" s="139"/>
      <c r="I266" s="139">
        <v>0</v>
      </c>
      <c r="J266" s="142"/>
      <c r="K266" s="142"/>
      <c r="L266" s="142">
        <v>0</v>
      </c>
      <c r="M266" s="143">
        <f t="shared" si="25"/>
        <v>0</v>
      </c>
      <c r="N266" s="182">
        <f t="shared" si="26"/>
        <v>0</v>
      </c>
      <c r="O266" s="145">
        <f t="shared" si="27"/>
        <v>0</v>
      </c>
      <c r="P266" s="144">
        <f t="shared" si="28"/>
        <v>0</v>
      </c>
      <c r="Q266" s="145">
        <f t="shared" si="29"/>
        <v>0</v>
      </c>
      <c r="R266" s="144">
        <f t="shared" si="30"/>
        <v>0</v>
      </c>
      <c r="S266" s="173"/>
      <c r="T266" s="173"/>
    </row>
    <row r="267" spans="1:20" ht="31.5" hidden="1" x14ac:dyDescent="0.25">
      <c r="A267" s="136">
        <v>261</v>
      </c>
      <c r="B267" s="158" t="s">
        <v>779</v>
      </c>
      <c r="C267" s="158" t="s">
        <v>70</v>
      </c>
      <c r="D267" s="140"/>
      <c r="E267" s="141"/>
      <c r="F267" s="141">
        <v>0</v>
      </c>
      <c r="G267" s="139"/>
      <c r="H267" s="139"/>
      <c r="I267" s="139">
        <v>0</v>
      </c>
      <c r="J267" s="142"/>
      <c r="K267" s="142"/>
      <c r="L267" s="142">
        <v>0</v>
      </c>
      <c r="M267" s="143">
        <f t="shared" si="25"/>
        <v>0</v>
      </c>
      <c r="N267" s="182">
        <f t="shared" si="26"/>
        <v>0</v>
      </c>
      <c r="O267" s="145">
        <f t="shared" si="27"/>
        <v>0</v>
      </c>
      <c r="P267" s="144">
        <f t="shared" si="28"/>
        <v>0</v>
      </c>
      <c r="Q267" s="145">
        <f t="shared" si="29"/>
        <v>0</v>
      </c>
      <c r="R267" s="144">
        <f t="shared" si="30"/>
        <v>0</v>
      </c>
      <c r="S267" s="173"/>
      <c r="T267" s="173"/>
    </row>
    <row r="268" spans="1:20" ht="31.5" hidden="1" x14ac:dyDescent="0.25">
      <c r="A268" s="136">
        <v>262</v>
      </c>
      <c r="B268" s="158" t="s">
        <v>780</v>
      </c>
      <c r="C268" s="158" t="s">
        <v>70</v>
      </c>
      <c r="D268" s="140"/>
      <c r="E268" s="141"/>
      <c r="F268" s="141">
        <v>0</v>
      </c>
      <c r="G268" s="139"/>
      <c r="H268" s="139"/>
      <c r="I268" s="139">
        <v>0</v>
      </c>
      <c r="J268" s="142"/>
      <c r="K268" s="142"/>
      <c r="L268" s="142">
        <v>0</v>
      </c>
      <c r="M268" s="143">
        <f t="shared" si="25"/>
        <v>0</v>
      </c>
      <c r="N268" s="182">
        <f t="shared" si="26"/>
        <v>0</v>
      </c>
      <c r="O268" s="145">
        <f t="shared" si="27"/>
        <v>0</v>
      </c>
      <c r="P268" s="144">
        <f t="shared" si="28"/>
        <v>0</v>
      </c>
      <c r="Q268" s="145">
        <f t="shared" si="29"/>
        <v>0</v>
      </c>
      <c r="R268" s="144">
        <f t="shared" si="30"/>
        <v>0</v>
      </c>
      <c r="S268" s="173"/>
      <c r="T268" s="173"/>
    </row>
    <row r="269" spans="1:20" ht="31.5" hidden="1" x14ac:dyDescent="0.25">
      <c r="A269" s="136">
        <v>263</v>
      </c>
      <c r="B269" s="158" t="s">
        <v>781</v>
      </c>
      <c r="C269" s="158" t="s">
        <v>70</v>
      </c>
      <c r="D269" s="140"/>
      <c r="E269" s="141"/>
      <c r="F269" s="141">
        <v>0</v>
      </c>
      <c r="G269" s="139"/>
      <c r="H269" s="139"/>
      <c r="I269" s="139">
        <v>0</v>
      </c>
      <c r="J269" s="142"/>
      <c r="K269" s="142"/>
      <c r="L269" s="142">
        <v>0</v>
      </c>
      <c r="M269" s="143">
        <f t="shared" si="25"/>
        <v>0</v>
      </c>
      <c r="N269" s="182">
        <f t="shared" si="26"/>
        <v>0</v>
      </c>
      <c r="O269" s="145">
        <f t="shared" si="27"/>
        <v>0</v>
      </c>
      <c r="P269" s="144">
        <f t="shared" si="28"/>
        <v>0</v>
      </c>
      <c r="Q269" s="145">
        <f t="shared" si="29"/>
        <v>0</v>
      </c>
      <c r="R269" s="144">
        <f t="shared" si="30"/>
        <v>0</v>
      </c>
      <c r="S269" s="173"/>
      <c r="T269" s="173"/>
    </row>
    <row r="270" spans="1:20" ht="31.5" hidden="1" x14ac:dyDescent="0.25">
      <c r="A270" s="136">
        <v>264</v>
      </c>
      <c r="B270" s="158" t="s">
        <v>782</v>
      </c>
      <c r="C270" s="158" t="s">
        <v>70</v>
      </c>
      <c r="D270" s="140"/>
      <c r="E270" s="141"/>
      <c r="F270" s="141">
        <v>0</v>
      </c>
      <c r="G270" s="139"/>
      <c r="H270" s="139"/>
      <c r="I270" s="139">
        <v>0</v>
      </c>
      <c r="J270" s="142"/>
      <c r="K270" s="142"/>
      <c r="L270" s="142">
        <v>0</v>
      </c>
      <c r="M270" s="143">
        <f t="shared" si="25"/>
        <v>0</v>
      </c>
      <c r="N270" s="182">
        <f t="shared" si="26"/>
        <v>0</v>
      </c>
      <c r="O270" s="145">
        <f t="shared" si="27"/>
        <v>0</v>
      </c>
      <c r="P270" s="144">
        <f t="shared" si="28"/>
        <v>0</v>
      </c>
      <c r="Q270" s="145">
        <f t="shared" si="29"/>
        <v>0</v>
      </c>
      <c r="R270" s="144">
        <f t="shared" si="30"/>
        <v>0</v>
      </c>
      <c r="S270" s="173"/>
      <c r="T270" s="173"/>
    </row>
    <row r="271" spans="1:20" ht="47.25" hidden="1" x14ac:dyDescent="0.25">
      <c r="A271" s="136">
        <v>265</v>
      </c>
      <c r="B271" s="158" t="s">
        <v>783</v>
      </c>
      <c r="C271" s="158" t="s">
        <v>70</v>
      </c>
      <c r="D271" s="140"/>
      <c r="E271" s="141"/>
      <c r="F271" s="141">
        <v>0</v>
      </c>
      <c r="G271" s="139"/>
      <c r="H271" s="139"/>
      <c r="I271" s="139">
        <v>0</v>
      </c>
      <c r="J271" s="142"/>
      <c r="K271" s="142"/>
      <c r="L271" s="142">
        <v>0</v>
      </c>
      <c r="M271" s="143">
        <f t="shared" si="25"/>
        <v>0</v>
      </c>
      <c r="N271" s="182">
        <f t="shared" si="26"/>
        <v>0</v>
      </c>
      <c r="O271" s="145">
        <f t="shared" si="27"/>
        <v>0</v>
      </c>
      <c r="P271" s="144">
        <f t="shared" si="28"/>
        <v>0</v>
      </c>
      <c r="Q271" s="145">
        <f t="shared" si="29"/>
        <v>0</v>
      </c>
      <c r="R271" s="144">
        <f t="shared" si="30"/>
        <v>0</v>
      </c>
      <c r="S271" s="173"/>
      <c r="T271" s="173"/>
    </row>
    <row r="272" spans="1:20" ht="31.5" hidden="1" x14ac:dyDescent="0.25">
      <c r="A272" s="136">
        <v>266</v>
      </c>
      <c r="B272" s="158" t="s">
        <v>150</v>
      </c>
      <c r="C272" s="158" t="s">
        <v>70</v>
      </c>
      <c r="D272" s="140"/>
      <c r="E272" s="141"/>
      <c r="F272" s="141">
        <v>0</v>
      </c>
      <c r="G272" s="139"/>
      <c r="H272" s="139"/>
      <c r="I272" s="139">
        <v>0</v>
      </c>
      <c r="J272" s="142"/>
      <c r="K272" s="142"/>
      <c r="L272" s="142">
        <v>0</v>
      </c>
      <c r="M272" s="143">
        <f t="shared" si="25"/>
        <v>0</v>
      </c>
      <c r="N272" s="182">
        <f t="shared" si="26"/>
        <v>0</v>
      </c>
      <c r="O272" s="145">
        <f t="shared" si="27"/>
        <v>0</v>
      </c>
      <c r="P272" s="144">
        <f t="shared" si="28"/>
        <v>0</v>
      </c>
      <c r="Q272" s="145">
        <f t="shared" si="29"/>
        <v>0</v>
      </c>
      <c r="R272" s="144">
        <f t="shared" si="30"/>
        <v>0</v>
      </c>
      <c r="S272" s="173"/>
      <c r="T272" s="173"/>
    </row>
    <row r="273" spans="1:20" ht="47.25" hidden="1" x14ac:dyDescent="0.25">
      <c r="A273" s="136">
        <v>267</v>
      </c>
      <c r="B273" s="158" t="s">
        <v>136</v>
      </c>
      <c r="C273" s="158" t="s">
        <v>70</v>
      </c>
      <c r="D273" s="140"/>
      <c r="E273" s="141"/>
      <c r="F273" s="141">
        <v>0</v>
      </c>
      <c r="G273" s="139"/>
      <c r="H273" s="139"/>
      <c r="I273" s="139">
        <v>0</v>
      </c>
      <c r="J273" s="142"/>
      <c r="K273" s="142"/>
      <c r="L273" s="142">
        <v>0</v>
      </c>
      <c r="M273" s="143">
        <f t="shared" si="25"/>
        <v>0</v>
      </c>
      <c r="N273" s="182">
        <f t="shared" si="26"/>
        <v>0</v>
      </c>
      <c r="O273" s="145">
        <f t="shared" si="27"/>
        <v>0</v>
      </c>
      <c r="P273" s="144">
        <f t="shared" si="28"/>
        <v>0</v>
      </c>
      <c r="Q273" s="145">
        <f t="shared" si="29"/>
        <v>0</v>
      </c>
      <c r="R273" s="144">
        <f t="shared" si="30"/>
        <v>0</v>
      </c>
      <c r="S273" s="173"/>
      <c r="T273" s="173"/>
    </row>
    <row r="274" spans="1:20" hidden="1" x14ac:dyDescent="0.25">
      <c r="A274" s="136">
        <v>268</v>
      </c>
      <c r="B274" s="158" t="s">
        <v>869</v>
      </c>
      <c r="C274" s="158" t="s">
        <v>70</v>
      </c>
      <c r="D274" s="270">
        <v>2000</v>
      </c>
      <c r="E274" s="270">
        <v>2000</v>
      </c>
      <c r="F274" s="141">
        <v>2000</v>
      </c>
      <c r="G274" s="139"/>
      <c r="H274" s="139"/>
      <c r="I274" s="139">
        <v>117</v>
      </c>
      <c r="J274" s="271">
        <v>0</v>
      </c>
      <c r="K274" s="271">
        <v>0</v>
      </c>
      <c r="L274" s="271">
        <v>5.8500000000000003E-2</v>
      </c>
      <c r="M274" s="143">
        <v>0</v>
      </c>
      <c r="N274" s="182">
        <f t="shared" si="26"/>
        <v>0</v>
      </c>
      <c r="O274" s="145">
        <f t="shared" si="27"/>
        <v>0</v>
      </c>
      <c r="P274" s="144">
        <f t="shared" si="28"/>
        <v>0</v>
      </c>
      <c r="Q274" s="145">
        <f t="shared" si="29"/>
        <v>0</v>
      </c>
      <c r="R274" s="144">
        <f t="shared" si="30"/>
        <v>75</v>
      </c>
      <c r="S274" s="173"/>
      <c r="T274" s="173"/>
    </row>
    <row r="275" spans="1:20" ht="31.5" hidden="1" x14ac:dyDescent="0.25">
      <c r="A275" s="136">
        <v>269</v>
      </c>
      <c r="B275" s="158" t="s">
        <v>830</v>
      </c>
      <c r="C275" s="158" t="s">
        <v>70</v>
      </c>
      <c r="D275" s="140"/>
      <c r="E275" s="141"/>
      <c r="F275" s="141">
        <v>0</v>
      </c>
      <c r="G275" s="139"/>
      <c r="H275" s="139"/>
      <c r="I275" s="139">
        <v>0</v>
      </c>
      <c r="J275" s="142"/>
      <c r="K275" s="142"/>
      <c r="L275" s="142">
        <v>0</v>
      </c>
      <c r="M275" s="143">
        <f t="shared" si="25"/>
        <v>0</v>
      </c>
      <c r="N275" s="182">
        <f t="shared" si="26"/>
        <v>0</v>
      </c>
      <c r="O275" s="145">
        <f t="shared" si="27"/>
        <v>0</v>
      </c>
      <c r="P275" s="144">
        <f t="shared" si="28"/>
        <v>0</v>
      </c>
      <c r="Q275" s="145">
        <f t="shared" si="29"/>
        <v>0</v>
      </c>
      <c r="R275" s="144">
        <f t="shared" si="30"/>
        <v>0</v>
      </c>
      <c r="S275" s="173"/>
      <c r="T275" s="173"/>
    </row>
    <row r="276" spans="1:20" ht="31.5" hidden="1" x14ac:dyDescent="0.25">
      <c r="A276" s="136">
        <v>270</v>
      </c>
      <c r="B276" s="158" t="s">
        <v>831</v>
      </c>
      <c r="C276" s="158" t="s">
        <v>70</v>
      </c>
      <c r="D276" s="140"/>
      <c r="E276" s="141"/>
      <c r="F276" s="141">
        <v>0</v>
      </c>
      <c r="G276" s="139"/>
      <c r="H276" s="139"/>
      <c r="I276" s="139">
        <v>0</v>
      </c>
      <c r="J276" s="142"/>
      <c r="K276" s="142"/>
      <c r="L276" s="142">
        <v>0</v>
      </c>
      <c r="M276" s="143">
        <f t="shared" si="25"/>
        <v>0</v>
      </c>
      <c r="N276" s="182">
        <f t="shared" si="26"/>
        <v>0</v>
      </c>
      <c r="O276" s="145">
        <f t="shared" si="27"/>
        <v>0</v>
      </c>
      <c r="P276" s="144">
        <f t="shared" si="28"/>
        <v>0</v>
      </c>
      <c r="Q276" s="145">
        <f t="shared" si="29"/>
        <v>0</v>
      </c>
      <c r="R276" s="144">
        <f t="shared" si="30"/>
        <v>0</v>
      </c>
      <c r="S276" s="173"/>
      <c r="T276" s="173"/>
    </row>
    <row r="277" spans="1:20" ht="31.5" hidden="1" x14ac:dyDescent="0.25">
      <c r="A277" s="136">
        <v>271</v>
      </c>
      <c r="B277" s="158" t="s">
        <v>130</v>
      </c>
      <c r="C277" s="158" t="s">
        <v>70</v>
      </c>
      <c r="D277" s="270">
        <v>532.79999999999995</v>
      </c>
      <c r="E277" s="270">
        <v>532.79999999999995</v>
      </c>
      <c r="F277" s="141">
        <v>532.79999999999995</v>
      </c>
      <c r="G277" s="139"/>
      <c r="H277" s="139"/>
      <c r="I277" s="139">
        <v>168</v>
      </c>
      <c r="J277" s="271">
        <v>0</v>
      </c>
      <c r="K277" s="271">
        <v>0</v>
      </c>
      <c r="L277" s="271">
        <v>0.31531531531531537</v>
      </c>
      <c r="M277" s="143">
        <v>0</v>
      </c>
      <c r="N277" s="182">
        <f t="shared" si="26"/>
        <v>0</v>
      </c>
      <c r="O277" s="145">
        <f t="shared" si="27"/>
        <v>0</v>
      </c>
      <c r="P277" s="144">
        <f t="shared" si="28"/>
        <v>0</v>
      </c>
      <c r="Q277" s="145">
        <f t="shared" si="29"/>
        <v>0</v>
      </c>
      <c r="R277" s="144">
        <f t="shared" si="30"/>
        <v>75</v>
      </c>
      <c r="S277" s="173"/>
      <c r="T277" s="173"/>
    </row>
    <row r="278" spans="1:20" ht="31.5" hidden="1" x14ac:dyDescent="0.25">
      <c r="A278" s="136">
        <v>272</v>
      </c>
      <c r="B278" s="158" t="s">
        <v>784</v>
      </c>
      <c r="C278" s="158" t="s">
        <v>70</v>
      </c>
      <c r="D278" s="140"/>
      <c r="E278" s="141"/>
      <c r="F278" s="141">
        <v>0</v>
      </c>
      <c r="G278" s="139"/>
      <c r="H278" s="139"/>
      <c r="I278" s="139">
        <v>0</v>
      </c>
      <c r="J278" s="142"/>
      <c r="K278" s="142"/>
      <c r="L278" s="142">
        <v>0</v>
      </c>
      <c r="M278" s="143">
        <f t="shared" si="25"/>
        <v>0</v>
      </c>
      <c r="N278" s="182">
        <f t="shared" si="26"/>
        <v>0</v>
      </c>
      <c r="O278" s="145">
        <f t="shared" si="27"/>
        <v>0</v>
      </c>
      <c r="P278" s="144">
        <f t="shared" si="28"/>
        <v>0</v>
      </c>
      <c r="Q278" s="145">
        <f t="shared" si="29"/>
        <v>0</v>
      </c>
      <c r="R278" s="144">
        <f t="shared" si="30"/>
        <v>0</v>
      </c>
      <c r="S278" s="173"/>
      <c r="T278" s="173"/>
    </row>
    <row r="279" spans="1:20" ht="31.5" hidden="1" x14ac:dyDescent="0.25">
      <c r="A279" s="136">
        <v>273</v>
      </c>
      <c r="B279" s="158" t="s">
        <v>110</v>
      </c>
      <c r="C279" s="158" t="s">
        <v>70</v>
      </c>
      <c r="D279" s="140"/>
      <c r="E279" s="141"/>
      <c r="F279" s="141">
        <v>0</v>
      </c>
      <c r="G279" s="139"/>
      <c r="H279" s="139"/>
      <c r="I279" s="139">
        <v>0</v>
      </c>
      <c r="J279" s="142"/>
      <c r="K279" s="142"/>
      <c r="L279" s="142">
        <v>0</v>
      </c>
      <c r="M279" s="143">
        <f t="shared" si="25"/>
        <v>0</v>
      </c>
      <c r="N279" s="182">
        <f t="shared" si="26"/>
        <v>0</v>
      </c>
      <c r="O279" s="145">
        <f t="shared" si="27"/>
        <v>0</v>
      </c>
      <c r="P279" s="144">
        <f t="shared" si="28"/>
        <v>0</v>
      </c>
      <c r="Q279" s="145">
        <f t="shared" si="29"/>
        <v>0</v>
      </c>
      <c r="R279" s="144">
        <f t="shared" si="30"/>
        <v>0</v>
      </c>
      <c r="S279" s="173"/>
      <c r="T279" s="173"/>
    </row>
    <row r="280" spans="1:20" ht="31.5" x14ac:dyDescent="0.25">
      <c r="A280" s="136">
        <v>274</v>
      </c>
      <c r="B280" s="158" t="s">
        <v>832</v>
      </c>
      <c r="C280" s="158" t="s">
        <v>70</v>
      </c>
      <c r="D280" s="270">
        <v>384</v>
      </c>
      <c r="E280" s="270">
        <v>384</v>
      </c>
      <c r="F280" s="141">
        <v>384</v>
      </c>
      <c r="G280" s="139">
        <v>857</v>
      </c>
      <c r="H280" s="139">
        <v>1023</v>
      </c>
      <c r="I280" s="139">
        <v>1008</v>
      </c>
      <c r="J280" s="271">
        <v>2.2317708333333335</v>
      </c>
      <c r="K280" s="271">
        <v>2.6640625</v>
      </c>
      <c r="L280" s="271">
        <v>2.625</v>
      </c>
      <c r="M280" s="143">
        <f t="shared" si="25"/>
        <v>3</v>
      </c>
      <c r="N280" s="182">
        <f t="shared" si="26"/>
        <v>30</v>
      </c>
      <c r="O280" s="145">
        <f t="shared" si="27"/>
        <v>30.24</v>
      </c>
      <c r="P280" s="144">
        <f t="shared" si="28"/>
        <v>22</v>
      </c>
      <c r="Q280" s="145">
        <f t="shared" si="29"/>
        <v>22.5</v>
      </c>
      <c r="R280" s="144">
        <f t="shared" si="30"/>
        <v>75</v>
      </c>
      <c r="S280" s="173">
        <v>25</v>
      </c>
      <c r="T280" s="173">
        <v>25</v>
      </c>
    </row>
    <row r="281" spans="1:20" ht="31.5" hidden="1" x14ac:dyDescent="0.25">
      <c r="A281" s="136">
        <v>275</v>
      </c>
      <c r="B281" s="158" t="s">
        <v>833</v>
      </c>
      <c r="C281" s="158" t="s">
        <v>70</v>
      </c>
      <c r="D281" s="140"/>
      <c r="E281" s="141"/>
      <c r="F281" s="141">
        <v>0</v>
      </c>
      <c r="G281" s="139"/>
      <c r="H281" s="139"/>
      <c r="I281" s="139">
        <v>0</v>
      </c>
      <c r="J281" s="142"/>
      <c r="K281" s="142"/>
      <c r="L281" s="142">
        <v>0</v>
      </c>
      <c r="M281" s="143">
        <f t="shared" si="25"/>
        <v>0</v>
      </c>
      <c r="N281" s="182">
        <f t="shared" si="26"/>
        <v>0</v>
      </c>
      <c r="O281" s="145">
        <f t="shared" si="27"/>
        <v>0</v>
      </c>
      <c r="P281" s="144">
        <f t="shared" si="28"/>
        <v>0</v>
      </c>
      <c r="Q281" s="145">
        <f t="shared" si="29"/>
        <v>0</v>
      </c>
      <c r="R281" s="144">
        <f t="shared" si="30"/>
        <v>0</v>
      </c>
      <c r="S281" s="173"/>
      <c r="T281" s="173"/>
    </row>
    <row r="282" spans="1:20" ht="31.5" x14ac:dyDescent="0.25">
      <c r="A282" s="136">
        <v>276</v>
      </c>
      <c r="B282" s="158" t="s">
        <v>112</v>
      </c>
      <c r="C282" s="158" t="s">
        <v>70</v>
      </c>
      <c r="D282" s="270"/>
      <c r="E282" s="270">
        <v>1170</v>
      </c>
      <c r="F282" s="141">
        <v>1170</v>
      </c>
      <c r="G282" s="139"/>
      <c r="H282" s="139">
        <v>363</v>
      </c>
      <c r="I282" s="139">
        <v>283</v>
      </c>
      <c r="J282" s="271"/>
      <c r="K282" s="219">
        <v>0.31025641025641026</v>
      </c>
      <c r="L282" s="219">
        <v>0.24188034188034188</v>
      </c>
      <c r="M282" s="143">
        <v>4</v>
      </c>
      <c r="N282" s="182">
        <f t="shared" si="26"/>
        <v>11</v>
      </c>
      <c r="O282" s="145">
        <f t="shared" si="27"/>
        <v>11.32</v>
      </c>
      <c r="P282" s="144">
        <f t="shared" si="28"/>
        <v>8</v>
      </c>
      <c r="Q282" s="145">
        <f t="shared" si="29"/>
        <v>8.25</v>
      </c>
      <c r="R282" s="144">
        <f t="shared" si="30"/>
        <v>75</v>
      </c>
      <c r="S282" s="173">
        <v>11</v>
      </c>
      <c r="T282" s="173">
        <v>11</v>
      </c>
    </row>
    <row r="283" spans="1:20" ht="31.5" hidden="1" x14ac:dyDescent="0.25">
      <c r="A283" s="136">
        <v>277</v>
      </c>
      <c r="B283" s="158" t="s">
        <v>92</v>
      </c>
      <c r="C283" s="158" t="s">
        <v>70</v>
      </c>
      <c r="D283" s="140"/>
      <c r="E283" s="141"/>
      <c r="F283" s="141">
        <v>0</v>
      </c>
      <c r="G283" s="139"/>
      <c r="H283" s="139"/>
      <c r="I283" s="139">
        <v>0</v>
      </c>
      <c r="J283" s="142"/>
      <c r="K283" s="142"/>
      <c r="L283" s="142">
        <v>0</v>
      </c>
      <c r="M283" s="143">
        <f t="shared" si="25"/>
        <v>0</v>
      </c>
      <c r="N283" s="182">
        <f t="shared" si="26"/>
        <v>0</v>
      </c>
      <c r="O283" s="145">
        <f t="shared" si="27"/>
        <v>0</v>
      </c>
      <c r="P283" s="144">
        <f t="shared" si="28"/>
        <v>0</v>
      </c>
      <c r="Q283" s="145">
        <f t="shared" si="29"/>
        <v>0</v>
      </c>
      <c r="R283" s="144">
        <f t="shared" si="30"/>
        <v>0</v>
      </c>
      <c r="S283" s="173"/>
      <c r="T283" s="173"/>
    </row>
    <row r="284" spans="1:20" ht="31.5" hidden="1" x14ac:dyDescent="0.25">
      <c r="A284" s="136">
        <v>278</v>
      </c>
      <c r="B284" s="158" t="s">
        <v>114</v>
      </c>
      <c r="C284" s="158" t="s">
        <v>70</v>
      </c>
      <c r="D284" s="270">
        <v>757.58</v>
      </c>
      <c r="E284" s="270">
        <v>757.58</v>
      </c>
      <c r="F284" s="141">
        <v>757.58</v>
      </c>
      <c r="G284" s="139"/>
      <c r="H284" s="139"/>
      <c r="I284" s="139">
        <v>106</v>
      </c>
      <c r="J284" s="271">
        <v>0</v>
      </c>
      <c r="K284" s="271">
        <v>0</v>
      </c>
      <c r="L284" s="271">
        <v>0.13991921645238786</v>
      </c>
      <c r="M284" s="143">
        <v>0</v>
      </c>
      <c r="N284" s="182">
        <f t="shared" si="26"/>
        <v>0</v>
      </c>
      <c r="O284" s="145">
        <f t="shared" si="27"/>
        <v>0</v>
      </c>
      <c r="P284" s="144">
        <f t="shared" si="28"/>
        <v>0</v>
      </c>
      <c r="Q284" s="145">
        <f t="shared" si="29"/>
        <v>0</v>
      </c>
      <c r="R284" s="144">
        <f t="shared" si="30"/>
        <v>75</v>
      </c>
      <c r="S284" s="173"/>
      <c r="T284" s="173"/>
    </row>
    <row r="285" spans="1:20" ht="31.5" hidden="1" x14ac:dyDescent="0.25">
      <c r="A285" s="136">
        <v>279</v>
      </c>
      <c r="B285" s="158" t="s">
        <v>161</v>
      </c>
      <c r="C285" s="158" t="s">
        <v>70</v>
      </c>
      <c r="D285" s="140"/>
      <c r="E285" s="141"/>
      <c r="F285" s="141">
        <v>0</v>
      </c>
      <c r="G285" s="139"/>
      <c r="H285" s="139"/>
      <c r="I285" s="139">
        <v>0</v>
      </c>
      <c r="J285" s="142"/>
      <c r="K285" s="142"/>
      <c r="L285" s="142">
        <v>0</v>
      </c>
      <c r="M285" s="143">
        <f t="shared" si="25"/>
        <v>0</v>
      </c>
      <c r="N285" s="182">
        <f t="shared" si="26"/>
        <v>0</v>
      </c>
      <c r="O285" s="145">
        <f t="shared" si="27"/>
        <v>0</v>
      </c>
      <c r="P285" s="144">
        <f t="shared" si="28"/>
        <v>0</v>
      </c>
      <c r="Q285" s="145">
        <f t="shared" si="29"/>
        <v>0</v>
      </c>
      <c r="R285" s="144">
        <f t="shared" si="30"/>
        <v>0</v>
      </c>
      <c r="S285" s="173"/>
      <c r="T285" s="173"/>
    </row>
    <row r="286" spans="1:20" ht="31.5" hidden="1" x14ac:dyDescent="0.25">
      <c r="A286" s="136">
        <v>280</v>
      </c>
      <c r="B286" s="158" t="s">
        <v>71</v>
      </c>
      <c r="C286" s="158" t="s">
        <v>70</v>
      </c>
      <c r="D286" s="140"/>
      <c r="E286" s="141"/>
      <c r="F286" s="141">
        <v>0</v>
      </c>
      <c r="G286" s="139"/>
      <c r="H286" s="139"/>
      <c r="I286" s="139">
        <v>0</v>
      </c>
      <c r="J286" s="142"/>
      <c r="K286" s="142"/>
      <c r="L286" s="142">
        <v>0</v>
      </c>
      <c r="M286" s="143">
        <f t="shared" si="25"/>
        <v>0</v>
      </c>
      <c r="N286" s="182">
        <f t="shared" si="26"/>
        <v>0</v>
      </c>
      <c r="O286" s="145">
        <f t="shared" si="27"/>
        <v>0</v>
      </c>
      <c r="P286" s="144">
        <f t="shared" si="28"/>
        <v>0</v>
      </c>
      <c r="Q286" s="145">
        <f t="shared" si="29"/>
        <v>0</v>
      </c>
      <c r="R286" s="144">
        <f t="shared" si="30"/>
        <v>0</v>
      </c>
      <c r="S286" s="173"/>
      <c r="T286" s="173"/>
    </row>
    <row r="287" spans="1:20" ht="31.5" hidden="1" x14ac:dyDescent="0.25">
      <c r="A287" s="136">
        <v>281</v>
      </c>
      <c r="B287" s="158" t="s">
        <v>152</v>
      </c>
      <c r="C287" s="158" t="s">
        <v>70</v>
      </c>
      <c r="D287" s="140"/>
      <c r="E287" s="141"/>
      <c r="F287" s="141">
        <v>46.59</v>
      </c>
      <c r="G287" s="139"/>
      <c r="H287" s="139"/>
      <c r="I287" s="139">
        <v>0</v>
      </c>
      <c r="J287" s="142"/>
      <c r="K287" s="142"/>
      <c r="L287" s="142">
        <v>0</v>
      </c>
      <c r="M287" s="143">
        <f t="shared" si="25"/>
        <v>0</v>
      </c>
      <c r="N287" s="182">
        <f t="shared" si="26"/>
        <v>0</v>
      </c>
      <c r="O287" s="145">
        <f t="shared" si="27"/>
        <v>0</v>
      </c>
      <c r="P287" s="144">
        <f t="shared" si="28"/>
        <v>0</v>
      </c>
      <c r="Q287" s="145">
        <f t="shared" si="29"/>
        <v>0</v>
      </c>
      <c r="R287" s="144">
        <f t="shared" si="30"/>
        <v>0</v>
      </c>
      <c r="S287" s="173"/>
      <c r="T287" s="173"/>
    </row>
    <row r="288" spans="1:20" ht="31.5" hidden="1" x14ac:dyDescent="0.25">
      <c r="A288" s="136">
        <v>282</v>
      </c>
      <c r="B288" s="158" t="s">
        <v>137</v>
      </c>
      <c r="C288" s="158" t="s">
        <v>70</v>
      </c>
      <c r="D288" s="140"/>
      <c r="E288" s="141"/>
      <c r="F288" s="141">
        <v>0</v>
      </c>
      <c r="G288" s="139"/>
      <c r="H288" s="139"/>
      <c r="I288" s="139">
        <v>0</v>
      </c>
      <c r="J288" s="142"/>
      <c r="K288" s="142"/>
      <c r="L288" s="142">
        <v>0</v>
      </c>
      <c r="M288" s="143">
        <f t="shared" si="25"/>
        <v>0</v>
      </c>
      <c r="N288" s="182">
        <f t="shared" si="26"/>
        <v>0</v>
      </c>
      <c r="O288" s="145">
        <f t="shared" si="27"/>
        <v>0</v>
      </c>
      <c r="P288" s="144">
        <f t="shared" si="28"/>
        <v>0</v>
      </c>
      <c r="Q288" s="145">
        <f t="shared" si="29"/>
        <v>0</v>
      </c>
      <c r="R288" s="144">
        <f t="shared" si="30"/>
        <v>0</v>
      </c>
      <c r="S288" s="173"/>
      <c r="T288" s="173"/>
    </row>
    <row r="289" spans="1:20" ht="47.25" hidden="1" x14ac:dyDescent="0.25">
      <c r="A289" s="136">
        <v>283</v>
      </c>
      <c r="B289" s="158" t="s">
        <v>785</v>
      </c>
      <c r="C289" s="158" t="s">
        <v>70</v>
      </c>
      <c r="D289" s="140"/>
      <c r="E289" s="141"/>
      <c r="F289" s="141">
        <v>0</v>
      </c>
      <c r="G289" s="139"/>
      <c r="H289" s="139"/>
      <c r="I289" s="139">
        <v>0</v>
      </c>
      <c r="J289" s="142"/>
      <c r="K289" s="142"/>
      <c r="L289" s="142">
        <v>0</v>
      </c>
      <c r="M289" s="143">
        <f t="shared" si="25"/>
        <v>0</v>
      </c>
      <c r="N289" s="182">
        <f t="shared" si="26"/>
        <v>0</v>
      </c>
      <c r="O289" s="145">
        <f t="shared" si="27"/>
        <v>0</v>
      </c>
      <c r="P289" s="144">
        <f t="shared" si="28"/>
        <v>0</v>
      </c>
      <c r="Q289" s="145">
        <f t="shared" si="29"/>
        <v>0</v>
      </c>
      <c r="R289" s="144">
        <f t="shared" si="30"/>
        <v>0</v>
      </c>
      <c r="S289" s="173"/>
      <c r="T289" s="173"/>
    </row>
    <row r="290" spans="1:20" ht="47.25" hidden="1" x14ac:dyDescent="0.25">
      <c r="A290" s="136">
        <v>284</v>
      </c>
      <c r="B290" s="158" t="s">
        <v>786</v>
      </c>
      <c r="C290" s="158" t="s">
        <v>70</v>
      </c>
      <c r="D290" s="140"/>
      <c r="E290" s="141"/>
      <c r="F290" s="141">
        <v>0</v>
      </c>
      <c r="G290" s="139"/>
      <c r="H290" s="139"/>
      <c r="I290" s="139">
        <v>0</v>
      </c>
      <c r="J290" s="142"/>
      <c r="K290" s="142"/>
      <c r="L290" s="142">
        <v>0</v>
      </c>
      <c r="M290" s="143">
        <f t="shared" si="25"/>
        <v>0</v>
      </c>
      <c r="N290" s="182">
        <f t="shared" si="26"/>
        <v>0</v>
      </c>
      <c r="O290" s="145">
        <f t="shared" si="27"/>
        <v>0</v>
      </c>
      <c r="P290" s="144">
        <f t="shared" si="28"/>
        <v>0</v>
      </c>
      <c r="Q290" s="145">
        <f t="shared" si="29"/>
        <v>0</v>
      </c>
      <c r="R290" s="144">
        <f t="shared" si="30"/>
        <v>0</v>
      </c>
      <c r="S290" s="173"/>
      <c r="T290" s="173"/>
    </row>
    <row r="291" spans="1:20" ht="47.25" hidden="1" x14ac:dyDescent="0.25">
      <c r="A291" s="136">
        <v>285</v>
      </c>
      <c r="B291" s="158" t="s">
        <v>787</v>
      </c>
      <c r="C291" s="158" t="s">
        <v>70</v>
      </c>
      <c r="D291" s="140"/>
      <c r="E291" s="141"/>
      <c r="F291" s="141">
        <v>0</v>
      </c>
      <c r="G291" s="139"/>
      <c r="H291" s="139"/>
      <c r="I291" s="139">
        <v>0</v>
      </c>
      <c r="J291" s="142"/>
      <c r="K291" s="142"/>
      <c r="L291" s="142">
        <v>0</v>
      </c>
      <c r="M291" s="143">
        <f t="shared" si="25"/>
        <v>0</v>
      </c>
      <c r="N291" s="182">
        <f t="shared" si="26"/>
        <v>0</v>
      </c>
      <c r="O291" s="145">
        <f t="shared" si="27"/>
        <v>0</v>
      </c>
      <c r="P291" s="144">
        <f t="shared" si="28"/>
        <v>0</v>
      </c>
      <c r="Q291" s="145">
        <f t="shared" si="29"/>
        <v>0</v>
      </c>
      <c r="R291" s="144">
        <f t="shared" si="30"/>
        <v>0</v>
      </c>
      <c r="S291" s="173"/>
      <c r="T291" s="173"/>
    </row>
    <row r="292" spans="1:20" ht="47.25" hidden="1" x14ac:dyDescent="0.25">
      <c r="A292" s="136">
        <v>286</v>
      </c>
      <c r="B292" s="158" t="s">
        <v>788</v>
      </c>
      <c r="C292" s="158" t="s">
        <v>70</v>
      </c>
      <c r="D292" s="270">
        <v>2084.38</v>
      </c>
      <c r="E292" s="270">
        <v>2084.38</v>
      </c>
      <c r="F292" s="141">
        <v>2084.38</v>
      </c>
      <c r="G292" s="139"/>
      <c r="H292" s="139"/>
      <c r="I292" s="139">
        <v>122</v>
      </c>
      <c r="J292" s="271">
        <v>0</v>
      </c>
      <c r="K292" s="271">
        <v>0</v>
      </c>
      <c r="L292" s="271">
        <v>5.8530594229459117E-2</v>
      </c>
      <c r="M292" s="143">
        <v>0</v>
      </c>
      <c r="N292" s="182">
        <f t="shared" si="26"/>
        <v>0</v>
      </c>
      <c r="O292" s="145">
        <f t="shared" si="27"/>
        <v>0</v>
      </c>
      <c r="P292" s="144">
        <f t="shared" si="28"/>
        <v>0</v>
      </c>
      <c r="Q292" s="145">
        <f t="shared" si="29"/>
        <v>0</v>
      </c>
      <c r="R292" s="144">
        <f t="shared" si="30"/>
        <v>75</v>
      </c>
      <c r="S292" s="173"/>
      <c r="T292" s="173"/>
    </row>
    <row r="293" spans="1:20" ht="31.5" hidden="1" x14ac:dyDescent="0.25">
      <c r="A293" s="136">
        <v>287</v>
      </c>
      <c r="B293" s="158" t="s">
        <v>789</v>
      </c>
      <c r="C293" s="158" t="s">
        <v>70</v>
      </c>
      <c r="D293" s="270">
        <v>1096.3499999999999</v>
      </c>
      <c r="E293" s="270">
        <v>1096.3499999999999</v>
      </c>
      <c r="F293" s="141">
        <v>1096.3499999999999</v>
      </c>
      <c r="G293" s="139"/>
      <c r="H293" s="139"/>
      <c r="I293" s="139">
        <v>113</v>
      </c>
      <c r="J293" s="271">
        <v>0</v>
      </c>
      <c r="K293" s="271">
        <v>0</v>
      </c>
      <c r="L293" s="271">
        <v>0.10306927532266157</v>
      </c>
      <c r="M293" s="143">
        <v>0</v>
      </c>
      <c r="N293" s="182">
        <f t="shared" si="26"/>
        <v>0</v>
      </c>
      <c r="O293" s="145">
        <f t="shared" si="27"/>
        <v>0</v>
      </c>
      <c r="P293" s="144">
        <f t="shared" si="28"/>
        <v>0</v>
      </c>
      <c r="Q293" s="145">
        <f t="shared" si="29"/>
        <v>0</v>
      </c>
      <c r="R293" s="144">
        <f t="shared" si="30"/>
        <v>75</v>
      </c>
      <c r="S293" s="173"/>
      <c r="T293" s="173"/>
    </row>
    <row r="294" spans="1:20" ht="47.25" hidden="1" x14ac:dyDescent="0.25">
      <c r="A294" s="136">
        <v>288</v>
      </c>
      <c r="B294" s="158" t="s">
        <v>791</v>
      </c>
      <c r="C294" s="158" t="s">
        <v>70</v>
      </c>
      <c r="D294" s="270">
        <v>618.70000000000005</v>
      </c>
      <c r="E294" s="270">
        <v>618.70000000000005</v>
      </c>
      <c r="F294" s="141">
        <v>618.70000000000005</v>
      </c>
      <c r="G294" s="139"/>
      <c r="H294" s="139"/>
      <c r="I294" s="139">
        <v>113</v>
      </c>
      <c r="J294" s="271">
        <v>0</v>
      </c>
      <c r="K294" s="271">
        <v>0</v>
      </c>
      <c r="L294" s="271">
        <v>0.1826410214966866</v>
      </c>
      <c r="M294" s="143">
        <v>0</v>
      </c>
      <c r="N294" s="182">
        <f t="shared" si="26"/>
        <v>0</v>
      </c>
      <c r="O294" s="145">
        <f t="shared" si="27"/>
        <v>0</v>
      </c>
      <c r="P294" s="144">
        <f t="shared" si="28"/>
        <v>0</v>
      </c>
      <c r="Q294" s="145">
        <f t="shared" si="29"/>
        <v>0</v>
      </c>
      <c r="R294" s="144">
        <f t="shared" si="30"/>
        <v>75</v>
      </c>
      <c r="S294" s="173"/>
      <c r="T294" s="173"/>
    </row>
    <row r="295" spans="1:20" ht="47.25" hidden="1" x14ac:dyDescent="0.25">
      <c r="A295" s="136">
        <v>289</v>
      </c>
      <c r="B295" s="158" t="s">
        <v>792</v>
      </c>
      <c r="C295" s="158" t="s">
        <v>70</v>
      </c>
      <c r="D295" s="270">
        <v>1857.74</v>
      </c>
      <c r="E295" s="270">
        <v>1857.74</v>
      </c>
      <c r="F295" s="141">
        <v>1857.74</v>
      </c>
      <c r="G295" s="139"/>
      <c r="H295" s="139"/>
      <c r="I295" s="139">
        <v>232</v>
      </c>
      <c r="J295" s="271">
        <v>0</v>
      </c>
      <c r="K295" s="271">
        <v>0</v>
      </c>
      <c r="L295" s="271">
        <v>0.12488292226038089</v>
      </c>
      <c r="M295" s="143">
        <v>0</v>
      </c>
      <c r="N295" s="182">
        <f t="shared" si="26"/>
        <v>0</v>
      </c>
      <c r="O295" s="145">
        <f t="shared" si="27"/>
        <v>0</v>
      </c>
      <c r="P295" s="144">
        <f t="shared" si="28"/>
        <v>0</v>
      </c>
      <c r="Q295" s="145">
        <f t="shared" si="29"/>
        <v>0</v>
      </c>
      <c r="R295" s="144">
        <f t="shared" si="30"/>
        <v>75</v>
      </c>
      <c r="S295" s="173"/>
      <c r="T295" s="173"/>
    </row>
    <row r="296" spans="1:20" ht="47.25" hidden="1" x14ac:dyDescent="0.25">
      <c r="A296" s="136">
        <v>290</v>
      </c>
      <c r="B296" s="158" t="s">
        <v>793</v>
      </c>
      <c r="C296" s="158" t="s">
        <v>70</v>
      </c>
      <c r="D296" s="140"/>
      <c r="E296" s="141"/>
      <c r="F296" s="141">
        <v>0</v>
      </c>
      <c r="G296" s="139"/>
      <c r="H296" s="139"/>
      <c r="I296" s="139">
        <v>0</v>
      </c>
      <c r="J296" s="142"/>
      <c r="K296" s="142"/>
      <c r="L296" s="142">
        <v>0</v>
      </c>
      <c r="M296" s="143">
        <f t="shared" si="25"/>
        <v>0</v>
      </c>
      <c r="N296" s="182">
        <f t="shared" si="26"/>
        <v>0</v>
      </c>
      <c r="O296" s="145">
        <f t="shared" si="27"/>
        <v>0</v>
      </c>
      <c r="P296" s="144">
        <f t="shared" si="28"/>
        <v>0</v>
      </c>
      <c r="Q296" s="145">
        <f t="shared" si="29"/>
        <v>0</v>
      </c>
      <c r="R296" s="144">
        <f t="shared" si="30"/>
        <v>0</v>
      </c>
      <c r="S296" s="173"/>
      <c r="T296" s="173"/>
    </row>
    <row r="297" spans="1:20" ht="31.5" hidden="1" x14ac:dyDescent="0.25">
      <c r="A297" s="136">
        <v>291</v>
      </c>
      <c r="B297" s="158" t="s">
        <v>794</v>
      </c>
      <c r="C297" s="158" t="s">
        <v>70</v>
      </c>
      <c r="D297" s="140"/>
      <c r="E297" s="141"/>
      <c r="F297" s="141">
        <v>0</v>
      </c>
      <c r="G297" s="139"/>
      <c r="H297" s="139"/>
      <c r="I297" s="139">
        <v>0</v>
      </c>
      <c r="J297" s="142"/>
      <c r="K297" s="142"/>
      <c r="L297" s="142">
        <v>0</v>
      </c>
      <c r="M297" s="143">
        <f t="shared" si="25"/>
        <v>0</v>
      </c>
      <c r="N297" s="182">
        <f t="shared" si="26"/>
        <v>0</v>
      </c>
      <c r="O297" s="145">
        <f t="shared" si="27"/>
        <v>0</v>
      </c>
      <c r="P297" s="144">
        <f t="shared" si="28"/>
        <v>0</v>
      </c>
      <c r="Q297" s="145">
        <f t="shared" si="29"/>
        <v>0</v>
      </c>
      <c r="R297" s="144">
        <f t="shared" si="30"/>
        <v>0</v>
      </c>
      <c r="S297" s="173"/>
      <c r="T297" s="173"/>
    </row>
    <row r="298" spans="1:20" hidden="1" x14ac:dyDescent="0.25">
      <c r="A298" s="136">
        <v>292</v>
      </c>
      <c r="B298" s="158" t="s">
        <v>795</v>
      </c>
      <c r="C298" s="158" t="s">
        <v>70</v>
      </c>
      <c r="D298" s="140"/>
      <c r="E298" s="141"/>
      <c r="F298" s="141">
        <v>0</v>
      </c>
      <c r="G298" s="139"/>
      <c r="H298" s="139"/>
      <c r="I298" s="139">
        <v>0</v>
      </c>
      <c r="J298" s="142"/>
      <c r="K298" s="142"/>
      <c r="L298" s="142">
        <v>0</v>
      </c>
      <c r="M298" s="143">
        <f t="shared" si="25"/>
        <v>0</v>
      </c>
      <c r="N298" s="182">
        <f t="shared" si="26"/>
        <v>0</v>
      </c>
      <c r="O298" s="145">
        <f t="shared" si="27"/>
        <v>0</v>
      </c>
      <c r="P298" s="144">
        <f t="shared" si="28"/>
        <v>0</v>
      </c>
      <c r="Q298" s="145">
        <f t="shared" si="29"/>
        <v>0</v>
      </c>
      <c r="R298" s="144">
        <f t="shared" si="30"/>
        <v>0</v>
      </c>
      <c r="S298" s="173"/>
      <c r="T298" s="173"/>
    </row>
    <row r="299" spans="1:20" ht="31.5" hidden="1" x14ac:dyDescent="0.25">
      <c r="A299" s="136">
        <v>293</v>
      </c>
      <c r="B299" s="158" t="s">
        <v>796</v>
      </c>
      <c r="C299" s="158" t="s">
        <v>70</v>
      </c>
      <c r="D299" s="140"/>
      <c r="E299" s="141"/>
      <c r="F299" s="141">
        <v>0</v>
      </c>
      <c r="G299" s="139"/>
      <c r="H299" s="139"/>
      <c r="I299" s="139">
        <v>0</v>
      </c>
      <c r="J299" s="142"/>
      <c r="K299" s="142"/>
      <c r="L299" s="142">
        <v>0</v>
      </c>
      <c r="M299" s="143">
        <f t="shared" si="25"/>
        <v>0</v>
      </c>
      <c r="N299" s="182">
        <f t="shared" si="26"/>
        <v>0</v>
      </c>
      <c r="O299" s="145">
        <f t="shared" si="27"/>
        <v>0</v>
      </c>
      <c r="P299" s="144">
        <f t="shared" si="28"/>
        <v>0</v>
      </c>
      <c r="Q299" s="145">
        <f t="shared" si="29"/>
        <v>0</v>
      </c>
      <c r="R299" s="144">
        <f t="shared" si="30"/>
        <v>0</v>
      </c>
      <c r="S299" s="173"/>
      <c r="T299" s="173"/>
    </row>
    <row r="300" spans="1:20" ht="31.5" hidden="1" x14ac:dyDescent="0.25">
      <c r="A300" s="136">
        <v>294</v>
      </c>
      <c r="B300" s="158" t="s">
        <v>797</v>
      </c>
      <c r="C300" s="158" t="s">
        <v>70</v>
      </c>
      <c r="D300" s="140"/>
      <c r="E300" s="141"/>
      <c r="F300" s="141">
        <v>0</v>
      </c>
      <c r="G300" s="139"/>
      <c r="H300" s="139"/>
      <c r="I300" s="139">
        <v>0</v>
      </c>
      <c r="J300" s="142"/>
      <c r="K300" s="142"/>
      <c r="L300" s="142">
        <v>0</v>
      </c>
      <c r="M300" s="143">
        <f t="shared" si="25"/>
        <v>0</v>
      </c>
      <c r="N300" s="182">
        <f t="shared" si="26"/>
        <v>0</v>
      </c>
      <c r="O300" s="145">
        <f t="shared" si="27"/>
        <v>0</v>
      </c>
      <c r="P300" s="144">
        <f t="shared" si="28"/>
        <v>0</v>
      </c>
      <c r="Q300" s="145">
        <f t="shared" si="29"/>
        <v>0</v>
      </c>
      <c r="R300" s="144">
        <f t="shared" si="30"/>
        <v>0</v>
      </c>
      <c r="S300" s="173"/>
      <c r="T300" s="173"/>
    </row>
    <row r="301" spans="1:20" ht="31.5" hidden="1" x14ac:dyDescent="0.25">
      <c r="A301" s="136">
        <v>295</v>
      </c>
      <c r="B301" s="158" t="s">
        <v>798</v>
      </c>
      <c r="C301" s="158" t="s">
        <v>70</v>
      </c>
      <c r="D301" s="140"/>
      <c r="E301" s="141"/>
      <c r="F301" s="141">
        <v>0</v>
      </c>
      <c r="G301" s="139"/>
      <c r="H301" s="139"/>
      <c r="I301" s="139">
        <v>0</v>
      </c>
      <c r="J301" s="142"/>
      <c r="K301" s="142"/>
      <c r="L301" s="142">
        <v>0</v>
      </c>
      <c r="M301" s="143">
        <f t="shared" si="25"/>
        <v>0</v>
      </c>
      <c r="N301" s="182">
        <f t="shared" si="26"/>
        <v>0</v>
      </c>
      <c r="O301" s="145">
        <f t="shared" si="27"/>
        <v>0</v>
      </c>
      <c r="P301" s="144">
        <f t="shared" si="28"/>
        <v>0</v>
      </c>
      <c r="Q301" s="145">
        <f t="shared" si="29"/>
        <v>0</v>
      </c>
      <c r="R301" s="144">
        <f t="shared" si="30"/>
        <v>0</v>
      </c>
      <c r="S301" s="173"/>
      <c r="T301" s="173"/>
    </row>
    <row r="302" spans="1:20" hidden="1" x14ac:dyDescent="0.25">
      <c r="A302" s="136">
        <v>296</v>
      </c>
      <c r="B302" s="158" t="s">
        <v>799</v>
      </c>
      <c r="C302" s="158" t="s">
        <v>70</v>
      </c>
      <c r="D302" s="140"/>
      <c r="E302" s="141"/>
      <c r="F302" s="141">
        <v>0</v>
      </c>
      <c r="G302" s="139"/>
      <c r="H302" s="139"/>
      <c r="I302" s="139">
        <v>0</v>
      </c>
      <c r="J302" s="142"/>
      <c r="K302" s="142"/>
      <c r="L302" s="142">
        <v>0</v>
      </c>
      <c r="M302" s="143">
        <f t="shared" si="25"/>
        <v>0</v>
      </c>
      <c r="N302" s="182">
        <f t="shared" si="26"/>
        <v>0</v>
      </c>
      <c r="O302" s="145">
        <f t="shared" si="27"/>
        <v>0</v>
      </c>
      <c r="P302" s="144">
        <f t="shared" si="28"/>
        <v>0</v>
      </c>
      <c r="Q302" s="145">
        <f t="shared" si="29"/>
        <v>0</v>
      </c>
      <c r="R302" s="144">
        <f t="shared" si="30"/>
        <v>0</v>
      </c>
      <c r="S302" s="173"/>
      <c r="T302" s="173"/>
    </row>
    <row r="303" spans="1:20" hidden="1" x14ac:dyDescent="0.25">
      <c r="A303" s="136">
        <v>297</v>
      </c>
      <c r="B303" s="158" t="s">
        <v>444</v>
      </c>
      <c r="C303" s="158" t="s">
        <v>70</v>
      </c>
      <c r="D303" s="140"/>
      <c r="E303" s="141"/>
      <c r="F303" s="141">
        <v>23802.04</v>
      </c>
      <c r="G303" s="139"/>
      <c r="H303" s="139"/>
      <c r="I303" s="139"/>
      <c r="J303" s="142"/>
      <c r="K303" s="142"/>
      <c r="L303" s="142"/>
      <c r="M303" s="143">
        <f t="shared" si="25"/>
        <v>0</v>
      </c>
      <c r="N303" s="182">
        <f t="shared" si="26"/>
        <v>0</v>
      </c>
      <c r="O303" s="145">
        <f t="shared" si="27"/>
        <v>0</v>
      </c>
      <c r="P303" s="144">
        <f t="shared" si="28"/>
        <v>0</v>
      </c>
      <c r="Q303" s="145">
        <f t="shared" si="29"/>
        <v>0</v>
      </c>
      <c r="R303" s="144">
        <f t="shared" si="30"/>
        <v>0</v>
      </c>
      <c r="S303" s="173"/>
      <c r="T303" s="173"/>
    </row>
    <row r="304" spans="1:20" hidden="1" x14ac:dyDescent="0.25">
      <c r="A304" s="136">
        <v>298</v>
      </c>
      <c r="B304" s="158" t="e">
        <f t="shared" ref="B304:B327" ca="1" si="31">INDIRECT(CONCATENATE($C$505,$D$505,"!$B",$A304 + 8))</f>
        <v>#REF!</v>
      </c>
      <c r="C304" s="158" t="e">
        <f t="shared" ref="C304:C327" ca="1" si="32">INDIRECT(CONCATENATE($C$505,$D$505,"!$C",$A304 + 8))</f>
        <v>#REF!</v>
      </c>
      <c r="D304" s="140"/>
      <c r="E304" s="141"/>
      <c r="F304" s="141" t="e">
        <f t="shared" ref="F304:F327" ca="1" si="33">INDIRECT(CONCATENATE($C$505,$D$505,"!$Z",$A304 + 8))</f>
        <v>#REF!</v>
      </c>
      <c r="G304" s="139"/>
      <c r="H304" s="139"/>
      <c r="I304" s="139" t="e">
        <f t="shared" ref="I304:I328" ca="1" si="34">INDIRECT(CONCATENATE($C$505,$D$505,"!$AD",$A304 + 8))</f>
        <v>#REF!</v>
      </c>
      <c r="J304" s="142"/>
      <c r="K304" s="142"/>
      <c r="L304" s="142" t="e">
        <f t="shared" ref="L304:L327" ca="1" si="35">INDIRECT(CONCATENATE($C$505,$D$505,"!$V",$A304 + 8))</f>
        <v>#REF!</v>
      </c>
      <c r="M304" s="143" t="e">
        <f t="shared" ca="1" si="25"/>
        <v>#REF!</v>
      </c>
      <c r="N304" s="182" t="e">
        <f t="shared" ca="1" si="26"/>
        <v>#REF!</v>
      </c>
      <c r="O304" s="145" t="e">
        <f t="shared" ca="1" si="27"/>
        <v>#REF!</v>
      </c>
      <c r="P304" s="144" t="e">
        <f t="shared" ca="1" si="28"/>
        <v>#REF!</v>
      </c>
      <c r="Q304" s="145" t="e">
        <f t="shared" ca="1" si="29"/>
        <v>#REF!</v>
      </c>
      <c r="R304" s="144" t="e">
        <f t="shared" ca="1" si="30"/>
        <v>#REF!</v>
      </c>
      <c r="S304" s="173"/>
      <c r="T304" s="173"/>
    </row>
    <row r="305" spans="1:20" hidden="1" x14ac:dyDescent="0.25">
      <c r="A305" s="136">
        <v>299</v>
      </c>
      <c r="B305" s="158" t="e">
        <f t="shared" ca="1" si="31"/>
        <v>#REF!</v>
      </c>
      <c r="C305" s="158" t="e">
        <f t="shared" ca="1" si="32"/>
        <v>#REF!</v>
      </c>
      <c r="D305" s="140"/>
      <c r="E305" s="141"/>
      <c r="F305" s="141" t="e">
        <f t="shared" ca="1" si="33"/>
        <v>#REF!</v>
      </c>
      <c r="G305" s="139"/>
      <c r="H305" s="139"/>
      <c r="I305" s="139" t="e">
        <f t="shared" ca="1" si="34"/>
        <v>#REF!</v>
      </c>
      <c r="J305" s="142"/>
      <c r="K305" s="142"/>
      <c r="L305" s="142" t="e">
        <f t="shared" ca="1" si="35"/>
        <v>#REF!</v>
      </c>
      <c r="M305" s="143" t="e">
        <f t="shared" ca="1" si="25"/>
        <v>#REF!</v>
      </c>
      <c r="N305" s="182" t="e">
        <f t="shared" ca="1" si="26"/>
        <v>#REF!</v>
      </c>
      <c r="O305" s="145" t="e">
        <f t="shared" ca="1" si="27"/>
        <v>#REF!</v>
      </c>
      <c r="P305" s="144" t="e">
        <f t="shared" ca="1" si="28"/>
        <v>#REF!</v>
      </c>
      <c r="Q305" s="145" t="e">
        <f t="shared" ca="1" si="29"/>
        <v>#REF!</v>
      </c>
      <c r="R305" s="144" t="e">
        <f t="shared" ca="1" si="30"/>
        <v>#REF!</v>
      </c>
      <c r="S305" s="173"/>
      <c r="T305" s="173"/>
    </row>
    <row r="306" spans="1:20" hidden="1" x14ac:dyDescent="0.25">
      <c r="A306" s="136">
        <v>300</v>
      </c>
      <c r="B306" s="158" t="e">
        <f t="shared" ca="1" si="31"/>
        <v>#REF!</v>
      </c>
      <c r="C306" s="158" t="e">
        <f t="shared" ca="1" si="32"/>
        <v>#REF!</v>
      </c>
      <c r="D306" s="140"/>
      <c r="E306" s="141"/>
      <c r="F306" s="141" t="e">
        <f t="shared" ca="1" si="33"/>
        <v>#REF!</v>
      </c>
      <c r="G306" s="139"/>
      <c r="H306" s="139"/>
      <c r="I306" s="139" t="e">
        <f t="shared" ca="1" si="34"/>
        <v>#REF!</v>
      </c>
      <c r="J306" s="142"/>
      <c r="K306" s="142"/>
      <c r="L306" s="142" t="e">
        <f t="shared" ca="1" si="35"/>
        <v>#REF!</v>
      </c>
      <c r="M306" s="143" t="e">
        <f t="shared" ca="1" si="25"/>
        <v>#REF!</v>
      </c>
      <c r="N306" s="182" t="e">
        <f t="shared" ca="1" si="26"/>
        <v>#REF!</v>
      </c>
      <c r="O306" s="145" t="e">
        <f t="shared" ca="1" si="27"/>
        <v>#REF!</v>
      </c>
      <c r="P306" s="144" t="e">
        <f t="shared" ca="1" si="28"/>
        <v>#REF!</v>
      </c>
      <c r="Q306" s="145" t="e">
        <f t="shared" ca="1" si="29"/>
        <v>#REF!</v>
      </c>
      <c r="R306" s="144" t="e">
        <f t="shared" ca="1" si="30"/>
        <v>#REF!</v>
      </c>
      <c r="S306" s="173"/>
      <c r="T306" s="173"/>
    </row>
    <row r="307" spans="1:20" hidden="1" x14ac:dyDescent="0.25">
      <c r="A307" s="136">
        <v>301</v>
      </c>
      <c r="B307" s="158" t="e">
        <f t="shared" ca="1" si="31"/>
        <v>#REF!</v>
      </c>
      <c r="C307" s="158" t="e">
        <f t="shared" ca="1" si="32"/>
        <v>#REF!</v>
      </c>
      <c r="D307" s="140"/>
      <c r="E307" s="141"/>
      <c r="F307" s="141" t="e">
        <f t="shared" ca="1" si="33"/>
        <v>#REF!</v>
      </c>
      <c r="G307" s="139"/>
      <c r="H307" s="139"/>
      <c r="I307" s="139" t="e">
        <f t="shared" ca="1" si="34"/>
        <v>#REF!</v>
      </c>
      <c r="J307" s="142"/>
      <c r="K307" s="142"/>
      <c r="L307" s="142" t="e">
        <f t="shared" ca="1" si="35"/>
        <v>#REF!</v>
      </c>
      <c r="M307" s="143" t="e">
        <f t="shared" ca="1" si="25"/>
        <v>#REF!</v>
      </c>
      <c r="N307" s="182" t="e">
        <f t="shared" ca="1" si="26"/>
        <v>#REF!</v>
      </c>
      <c r="O307" s="145" t="e">
        <f t="shared" ca="1" si="27"/>
        <v>#REF!</v>
      </c>
      <c r="P307" s="144" t="e">
        <f t="shared" ca="1" si="28"/>
        <v>#REF!</v>
      </c>
      <c r="Q307" s="145" t="e">
        <f t="shared" ca="1" si="29"/>
        <v>#REF!</v>
      </c>
      <c r="R307" s="144" t="e">
        <f t="shared" ca="1" si="30"/>
        <v>#REF!</v>
      </c>
      <c r="S307" s="173"/>
      <c r="T307" s="173"/>
    </row>
    <row r="308" spans="1:20" hidden="1" x14ac:dyDescent="0.25">
      <c r="A308" s="136">
        <v>302</v>
      </c>
      <c r="B308" s="158" t="e">
        <f t="shared" ca="1" si="31"/>
        <v>#REF!</v>
      </c>
      <c r="C308" s="158" t="e">
        <f t="shared" ca="1" si="32"/>
        <v>#REF!</v>
      </c>
      <c r="D308" s="140"/>
      <c r="E308" s="141"/>
      <c r="F308" s="141" t="e">
        <f t="shared" ca="1" si="33"/>
        <v>#REF!</v>
      </c>
      <c r="G308" s="139"/>
      <c r="H308" s="139"/>
      <c r="I308" s="139" t="e">
        <f t="shared" ca="1" si="34"/>
        <v>#REF!</v>
      </c>
      <c r="J308" s="142"/>
      <c r="K308" s="142"/>
      <c r="L308" s="142" t="e">
        <f t="shared" ca="1" si="35"/>
        <v>#REF!</v>
      </c>
      <c r="M308" s="143" t="e">
        <f t="shared" ca="1" si="25"/>
        <v>#REF!</v>
      </c>
      <c r="N308" s="182" t="e">
        <f t="shared" ca="1" si="26"/>
        <v>#REF!</v>
      </c>
      <c r="O308" s="145" t="e">
        <f t="shared" ca="1" si="27"/>
        <v>#REF!</v>
      </c>
      <c r="P308" s="144" t="e">
        <f t="shared" ca="1" si="28"/>
        <v>#REF!</v>
      </c>
      <c r="Q308" s="145" t="e">
        <f t="shared" ca="1" si="29"/>
        <v>#REF!</v>
      </c>
      <c r="R308" s="144" t="e">
        <f t="shared" ca="1" si="30"/>
        <v>#REF!</v>
      </c>
      <c r="S308" s="173"/>
      <c r="T308" s="173"/>
    </row>
    <row r="309" spans="1:20" hidden="1" x14ac:dyDescent="0.25">
      <c r="A309" s="136">
        <v>303</v>
      </c>
      <c r="B309" s="158" t="e">
        <f t="shared" ca="1" si="31"/>
        <v>#REF!</v>
      </c>
      <c r="C309" s="158" t="e">
        <f t="shared" ca="1" si="32"/>
        <v>#REF!</v>
      </c>
      <c r="D309" s="140"/>
      <c r="E309" s="141"/>
      <c r="F309" s="141" t="e">
        <f t="shared" ca="1" si="33"/>
        <v>#REF!</v>
      </c>
      <c r="G309" s="139"/>
      <c r="H309" s="139"/>
      <c r="I309" s="139" t="e">
        <f t="shared" ca="1" si="34"/>
        <v>#REF!</v>
      </c>
      <c r="J309" s="142"/>
      <c r="K309" s="142"/>
      <c r="L309" s="142" t="e">
        <f t="shared" ca="1" si="35"/>
        <v>#REF!</v>
      </c>
      <c r="M309" s="143" t="e">
        <f t="shared" ca="1" si="25"/>
        <v>#REF!</v>
      </c>
      <c r="N309" s="182" t="e">
        <f t="shared" ca="1" si="26"/>
        <v>#REF!</v>
      </c>
      <c r="O309" s="145" t="e">
        <f t="shared" ca="1" si="27"/>
        <v>#REF!</v>
      </c>
      <c r="P309" s="144" t="e">
        <f t="shared" ca="1" si="28"/>
        <v>#REF!</v>
      </c>
      <c r="Q309" s="145" t="e">
        <f t="shared" ca="1" si="29"/>
        <v>#REF!</v>
      </c>
      <c r="R309" s="144" t="e">
        <f t="shared" ca="1" si="30"/>
        <v>#REF!</v>
      </c>
      <c r="S309" s="173"/>
      <c r="T309" s="173"/>
    </row>
    <row r="310" spans="1:20" hidden="1" x14ac:dyDescent="0.25">
      <c r="A310" s="136">
        <v>304</v>
      </c>
      <c r="B310" s="158" t="e">
        <f t="shared" ca="1" si="31"/>
        <v>#REF!</v>
      </c>
      <c r="C310" s="158" t="e">
        <f t="shared" ca="1" si="32"/>
        <v>#REF!</v>
      </c>
      <c r="D310" s="140"/>
      <c r="E310" s="141"/>
      <c r="F310" s="141" t="e">
        <f t="shared" ca="1" si="33"/>
        <v>#REF!</v>
      </c>
      <c r="G310" s="139"/>
      <c r="H310" s="139"/>
      <c r="I310" s="139" t="e">
        <f t="shared" ca="1" si="34"/>
        <v>#REF!</v>
      </c>
      <c r="J310" s="142"/>
      <c r="K310" s="142"/>
      <c r="L310" s="142" t="e">
        <f t="shared" ca="1" si="35"/>
        <v>#REF!</v>
      </c>
      <c r="M310" s="143" t="e">
        <f t="shared" ca="1" si="25"/>
        <v>#REF!</v>
      </c>
      <c r="N310" s="182" t="e">
        <f t="shared" ca="1" si="26"/>
        <v>#REF!</v>
      </c>
      <c r="O310" s="145" t="e">
        <f t="shared" ca="1" si="27"/>
        <v>#REF!</v>
      </c>
      <c r="P310" s="144" t="e">
        <f t="shared" ca="1" si="28"/>
        <v>#REF!</v>
      </c>
      <c r="Q310" s="145" t="e">
        <f t="shared" ca="1" si="29"/>
        <v>#REF!</v>
      </c>
      <c r="R310" s="144" t="e">
        <f t="shared" ca="1" si="30"/>
        <v>#REF!</v>
      </c>
      <c r="S310" s="173"/>
      <c r="T310" s="173"/>
    </row>
    <row r="311" spans="1:20" hidden="1" x14ac:dyDescent="0.25">
      <c r="A311" s="136">
        <v>305</v>
      </c>
      <c r="B311" s="158" t="e">
        <f t="shared" ca="1" si="31"/>
        <v>#REF!</v>
      </c>
      <c r="C311" s="158" t="e">
        <f t="shared" ca="1" si="32"/>
        <v>#REF!</v>
      </c>
      <c r="D311" s="140"/>
      <c r="E311" s="141"/>
      <c r="F311" s="141" t="e">
        <f t="shared" ca="1" si="33"/>
        <v>#REF!</v>
      </c>
      <c r="G311" s="139"/>
      <c r="H311" s="139"/>
      <c r="I311" s="139" t="e">
        <f t="shared" ca="1" si="34"/>
        <v>#REF!</v>
      </c>
      <c r="J311" s="142"/>
      <c r="K311" s="142"/>
      <c r="L311" s="142" t="e">
        <f t="shared" ca="1" si="35"/>
        <v>#REF!</v>
      </c>
      <c r="M311" s="143" t="e">
        <f t="shared" ca="1" si="25"/>
        <v>#REF!</v>
      </c>
      <c r="N311" s="182" t="e">
        <f t="shared" ca="1" si="26"/>
        <v>#REF!</v>
      </c>
      <c r="O311" s="145" t="e">
        <f t="shared" ca="1" si="27"/>
        <v>#REF!</v>
      </c>
      <c r="P311" s="144" t="e">
        <f t="shared" ca="1" si="28"/>
        <v>#REF!</v>
      </c>
      <c r="Q311" s="145" t="e">
        <f t="shared" ca="1" si="29"/>
        <v>#REF!</v>
      </c>
      <c r="R311" s="144" t="e">
        <f t="shared" ca="1" si="30"/>
        <v>#REF!</v>
      </c>
      <c r="S311" s="173"/>
      <c r="T311" s="173"/>
    </row>
    <row r="312" spans="1:20" hidden="1" x14ac:dyDescent="0.25">
      <c r="A312" s="136">
        <v>306</v>
      </c>
      <c r="B312" s="158" t="e">
        <f t="shared" ca="1" si="31"/>
        <v>#REF!</v>
      </c>
      <c r="C312" s="158" t="e">
        <f t="shared" ca="1" si="32"/>
        <v>#REF!</v>
      </c>
      <c r="D312" s="140"/>
      <c r="E312" s="141"/>
      <c r="F312" s="141" t="e">
        <f t="shared" ca="1" si="33"/>
        <v>#REF!</v>
      </c>
      <c r="G312" s="139"/>
      <c r="H312" s="139"/>
      <c r="I312" s="139" t="e">
        <f t="shared" ca="1" si="34"/>
        <v>#REF!</v>
      </c>
      <c r="J312" s="142"/>
      <c r="K312" s="142"/>
      <c r="L312" s="142" t="e">
        <f t="shared" ca="1" si="35"/>
        <v>#REF!</v>
      </c>
      <c r="M312" s="143" t="e">
        <f t="shared" ca="1" si="25"/>
        <v>#REF!</v>
      </c>
      <c r="N312" s="182" t="e">
        <f t="shared" ca="1" si="26"/>
        <v>#REF!</v>
      </c>
      <c r="O312" s="145" t="e">
        <f t="shared" ca="1" si="27"/>
        <v>#REF!</v>
      </c>
      <c r="P312" s="144" t="e">
        <f t="shared" ca="1" si="28"/>
        <v>#REF!</v>
      </c>
      <c r="Q312" s="145" t="e">
        <f t="shared" ca="1" si="29"/>
        <v>#REF!</v>
      </c>
      <c r="R312" s="144" t="e">
        <f t="shared" ca="1" si="30"/>
        <v>#REF!</v>
      </c>
      <c r="S312" s="173"/>
      <c r="T312" s="173"/>
    </row>
    <row r="313" spans="1:20" hidden="1" x14ac:dyDescent="0.25">
      <c r="A313" s="136">
        <v>307</v>
      </c>
      <c r="B313" s="158" t="e">
        <f t="shared" ca="1" si="31"/>
        <v>#REF!</v>
      </c>
      <c r="C313" s="158" t="e">
        <f t="shared" ca="1" si="32"/>
        <v>#REF!</v>
      </c>
      <c r="D313" s="140"/>
      <c r="E313" s="141"/>
      <c r="F313" s="141" t="e">
        <f t="shared" ca="1" si="33"/>
        <v>#REF!</v>
      </c>
      <c r="G313" s="139"/>
      <c r="H313" s="139"/>
      <c r="I313" s="139" t="e">
        <f t="shared" ca="1" si="34"/>
        <v>#REF!</v>
      </c>
      <c r="J313" s="142"/>
      <c r="K313" s="142"/>
      <c r="L313" s="142" t="e">
        <f t="shared" ca="1" si="35"/>
        <v>#REF!</v>
      </c>
      <c r="M313" s="143" t="e">
        <f t="shared" ca="1" si="25"/>
        <v>#REF!</v>
      </c>
      <c r="N313" s="182" t="e">
        <f t="shared" ca="1" si="26"/>
        <v>#REF!</v>
      </c>
      <c r="O313" s="145" t="e">
        <f t="shared" ca="1" si="27"/>
        <v>#REF!</v>
      </c>
      <c r="P313" s="144" t="e">
        <f t="shared" ca="1" si="28"/>
        <v>#REF!</v>
      </c>
      <c r="Q313" s="145" t="e">
        <f t="shared" ca="1" si="29"/>
        <v>#REF!</v>
      </c>
      <c r="R313" s="144" t="e">
        <f t="shared" ca="1" si="30"/>
        <v>#REF!</v>
      </c>
      <c r="S313" s="173"/>
      <c r="T313" s="173"/>
    </row>
    <row r="314" spans="1:20" hidden="1" x14ac:dyDescent="0.25">
      <c r="A314" s="136">
        <v>308</v>
      </c>
      <c r="B314" s="158" t="e">
        <f t="shared" ca="1" si="31"/>
        <v>#REF!</v>
      </c>
      <c r="C314" s="158" t="e">
        <f t="shared" ca="1" si="32"/>
        <v>#REF!</v>
      </c>
      <c r="D314" s="140"/>
      <c r="E314" s="141"/>
      <c r="F314" s="141" t="e">
        <f t="shared" ca="1" si="33"/>
        <v>#REF!</v>
      </c>
      <c r="G314" s="139"/>
      <c r="H314" s="139"/>
      <c r="I314" s="139" t="e">
        <f t="shared" ca="1" si="34"/>
        <v>#REF!</v>
      </c>
      <c r="J314" s="142"/>
      <c r="K314" s="142"/>
      <c r="L314" s="142" t="e">
        <f t="shared" ca="1" si="35"/>
        <v>#REF!</v>
      </c>
      <c r="M314" s="143" t="e">
        <f t="shared" ca="1" si="25"/>
        <v>#REF!</v>
      </c>
      <c r="N314" s="182" t="e">
        <f t="shared" ca="1" si="26"/>
        <v>#REF!</v>
      </c>
      <c r="O314" s="145" t="e">
        <f t="shared" ca="1" si="27"/>
        <v>#REF!</v>
      </c>
      <c r="P314" s="144" t="e">
        <f t="shared" ca="1" si="28"/>
        <v>#REF!</v>
      </c>
      <c r="Q314" s="145" t="e">
        <f t="shared" ca="1" si="29"/>
        <v>#REF!</v>
      </c>
      <c r="R314" s="144" t="e">
        <f t="shared" ca="1" si="30"/>
        <v>#REF!</v>
      </c>
      <c r="S314" s="173"/>
      <c r="T314" s="173"/>
    </row>
    <row r="315" spans="1:20" hidden="1" x14ac:dyDescent="0.25">
      <c r="A315" s="136">
        <v>309</v>
      </c>
      <c r="B315" s="158" t="e">
        <f t="shared" ca="1" si="31"/>
        <v>#REF!</v>
      </c>
      <c r="C315" s="158" t="e">
        <f t="shared" ca="1" si="32"/>
        <v>#REF!</v>
      </c>
      <c r="D315" s="140"/>
      <c r="E315" s="141"/>
      <c r="F315" s="141" t="e">
        <f t="shared" ca="1" si="33"/>
        <v>#REF!</v>
      </c>
      <c r="G315" s="139"/>
      <c r="H315" s="139"/>
      <c r="I315" s="139" t="e">
        <f t="shared" ca="1" si="34"/>
        <v>#REF!</v>
      </c>
      <c r="J315" s="142"/>
      <c r="K315" s="142"/>
      <c r="L315" s="142" t="e">
        <f t="shared" ca="1" si="35"/>
        <v>#REF!</v>
      </c>
      <c r="M315" s="143" t="e">
        <f t="shared" ca="1" si="25"/>
        <v>#REF!</v>
      </c>
      <c r="N315" s="182" t="e">
        <f t="shared" ca="1" si="26"/>
        <v>#REF!</v>
      </c>
      <c r="O315" s="145" t="e">
        <f t="shared" ca="1" si="27"/>
        <v>#REF!</v>
      </c>
      <c r="P315" s="144" t="e">
        <f t="shared" ca="1" si="28"/>
        <v>#REF!</v>
      </c>
      <c r="Q315" s="145" t="e">
        <f t="shared" ca="1" si="29"/>
        <v>#REF!</v>
      </c>
      <c r="R315" s="144" t="e">
        <f t="shared" ca="1" si="30"/>
        <v>#REF!</v>
      </c>
      <c r="S315" s="173"/>
      <c r="T315" s="173"/>
    </row>
    <row r="316" spans="1:20" hidden="1" x14ac:dyDescent="0.25">
      <c r="A316" s="136">
        <v>310</v>
      </c>
      <c r="B316" s="158" t="e">
        <f t="shared" ca="1" si="31"/>
        <v>#REF!</v>
      </c>
      <c r="C316" s="158" t="e">
        <f t="shared" ca="1" si="32"/>
        <v>#REF!</v>
      </c>
      <c r="D316" s="140"/>
      <c r="E316" s="141"/>
      <c r="F316" s="141" t="e">
        <f t="shared" ca="1" si="33"/>
        <v>#REF!</v>
      </c>
      <c r="G316" s="139"/>
      <c r="H316" s="139"/>
      <c r="I316" s="139" t="e">
        <f t="shared" ca="1" si="34"/>
        <v>#REF!</v>
      </c>
      <c r="J316" s="142"/>
      <c r="K316" s="142"/>
      <c r="L316" s="142" t="e">
        <f t="shared" ca="1" si="35"/>
        <v>#REF!</v>
      </c>
      <c r="M316" s="143" t="e">
        <f t="shared" ca="1" si="25"/>
        <v>#REF!</v>
      </c>
      <c r="N316" s="182" t="e">
        <f t="shared" ca="1" si="26"/>
        <v>#REF!</v>
      </c>
      <c r="O316" s="145" t="e">
        <f t="shared" ca="1" si="27"/>
        <v>#REF!</v>
      </c>
      <c r="P316" s="144" t="e">
        <f t="shared" ca="1" si="28"/>
        <v>#REF!</v>
      </c>
      <c r="Q316" s="145" t="e">
        <f t="shared" ca="1" si="29"/>
        <v>#REF!</v>
      </c>
      <c r="R316" s="144" t="e">
        <f t="shared" ca="1" si="30"/>
        <v>#REF!</v>
      </c>
      <c r="S316" s="173"/>
      <c r="T316" s="173"/>
    </row>
    <row r="317" spans="1:20" hidden="1" x14ac:dyDescent="0.25">
      <c r="A317" s="136">
        <v>311</v>
      </c>
      <c r="B317" s="158" t="e">
        <f t="shared" ca="1" si="31"/>
        <v>#REF!</v>
      </c>
      <c r="C317" s="158" t="e">
        <f t="shared" ca="1" si="32"/>
        <v>#REF!</v>
      </c>
      <c r="D317" s="140"/>
      <c r="E317" s="141"/>
      <c r="F317" s="141" t="e">
        <f t="shared" ca="1" si="33"/>
        <v>#REF!</v>
      </c>
      <c r="G317" s="139"/>
      <c r="H317" s="139"/>
      <c r="I317" s="139" t="e">
        <f t="shared" ca="1" si="34"/>
        <v>#REF!</v>
      </c>
      <c r="J317" s="142"/>
      <c r="K317" s="142"/>
      <c r="L317" s="142" t="e">
        <f t="shared" ca="1" si="35"/>
        <v>#REF!</v>
      </c>
      <c r="M317" s="143" t="e">
        <f t="shared" ca="1" si="25"/>
        <v>#REF!</v>
      </c>
      <c r="N317" s="182" t="e">
        <f t="shared" ca="1" si="26"/>
        <v>#REF!</v>
      </c>
      <c r="O317" s="145" t="e">
        <f t="shared" ca="1" si="27"/>
        <v>#REF!</v>
      </c>
      <c r="P317" s="144" t="e">
        <f t="shared" ca="1" si="28"/>
        <v>#REF!</v>
      </c>
      <c r="Q317" s="145" t="e">
        <f t="shared" ca="1" si="29"/>
        <v>#REF!</v>
      </c>
      <c r="R317" s="144" t="e">
        <f t="shared" ca="1" si="30"/>
        <v>#REF!</v>
      </c>
      <c r="S317" s="173"/>
      <c r="T317" s="173"/>
    </row>
    <row r="318" spans="1:20" hidden="1" x14ac:dyDescent="0.25">
      <c r="A318" s="136">
        <v>312</v>
      </c>
      <c r="B318" s="158" t="e">
        <f t="shared" ca="1" si="31"/>
        <v>#REF!</v>
      </c>
      <c r="C318" s="158" t="e">
        <f t="shared" ca="1" si="32"/>
        <v>#REF!</v>
      </c>
      <c r="D318" s="140"/>
      <c r="E318" s="141"/>
      <c r="F318" s="141" t="e">
        <f t="shared" ca="1" si="33"/>
        <v>#REF!</v>
      </c>
      <c r="G318" s="139"/>
      <c r="H318" s="139"/>
      <c r="I318" s="139" t="e">
        <f t="shared" ca="1" si="34"/>
        <v>#REF!</v>
      </c>
      <c r="J318" s="142"/>
      <c r="K318" s="142"/>
      <c r="L318" s="142" t="e">
        <f t="shared" ca="1" si="35"/>
        <v>#REF!</v>
      </c>
      <c r="M318" s="143" t="e">
        <f t="shared" ca="1" si="25"/>
        <v>#REF!</v>
      </c>
      <c r="N318" s="182" t="e">
        <f t="shared" ca="1" si="26"/>
        <v>#REF!</v>
      </c>
      <c r="O318" s="145" t="e">
        <f t="shared" ca="1" si="27"/>
        <v>#REF!</v>
      </c>
      <c r="P318" s="144" t="e">
        <f t="shared" ca="1" si="28"/>
        <v>#REF!</v>
      </c>
      <c r="Q318" s="145" t="e">
        <f t="shared" ca="1" si="29"/>
        <v>#REF!</v>
      </c>
      <c r="R318" s="144" t="e">
        <f t="shared" ca="1" si="30"/>
        <v>#REF!</v>
      </c>
      <c r="S318" s="173"/>
      <c r="T318" s="173"/>
    </row>
    <row r="319" spans="1:20" hidden="1" x14ac:dyDescent="0.25">
      <c r="A319" s="136">
        <v>313</v>
      </c>
      <c r="B319" s="158" t="e">
        <f t="shared" ca="1" si="31"/>
        <v>#REF!</v>
      </c>
      <c r="C319" s="158" t="e">
        <f t="shared" ca="1" si="32"/>
        <v>#REF!</v>
      </c>
      <c r="D319" s="140"/>
      <c r="E319" s="141"/>
      <c r="F319" s="141" t="e">
        <f t="shared" ca="1" si="33"/>
        <v>#REF!</v>
      </c>
      <c r="G319" s="139"/>
      <c r="H319" s="139"/>
      <c r="I319" s="139" t="e">
        <f t="shared" ca="1" si="34"/>
        <v>#REF!</v>
      </c>
      <c r="J319" s="142"/>
      <c r="K319" s="142"/>
      <c r="L319" s="142" t="e">
        <f t="shared" ca="1" si="35"/>
        <v>#REF!</v>
      </c>
      <c r="M319" s="143" t="e">
        <f t="shared" ca="1" si="25"/>
        <v>#REF!</v>
      </c>
      <c r="N319" s="182" t="e">
        <f t="shared" ca="1" si="26"/>
        <v>#REF!</v>
      </c>
      <c r="O319" s="145" t="e">
        <f t="shared" ca="1" si="27"/>
        <v>#REF!</v>
      </c>
      <c r="P319" s="144" t="e">
        <f t="shared" ca="1" si="28"/>
        <v>#REF!</v>
      </c>
      <c r="Q319" s="145" t="e">
        <f t="shared" ca="1" si="29"/>
        <v>#REF!</v>
      </c>
      <c r="R319" s="144" t="e">
        <f t="shared" ca="1" si="30"/>
        <v>#REF!</v>
      </c>
      <c r="S319" s="173"/>
      <c r="T319" s="173"/>
    </row>
    <row r="320" spans="1:20" hidden="1" x14ac:dyDescent="0.25">
      <c r="A320" s="136">
        <v>314</v>
      </c>
      <c r="B320" s="158" t="e">
        <f t="shared" ca="1" si="31"/>
        <v>#REF!</v>
      </c>
      <c r="C320" s="158" t="e">
        <f t="shared" ca="1" si="32"/>
        <v>#REF!</v>
      </c>
      <c r="D320" s="140"/>
      <c r="E320" s="141"/>
      <c r="F320" s="141" t="e">
        <f t="shared" ca="1" si="33"/>
        <v>#REF!</v>
      </c>
      <c r="G320" s="139"/>
      <c r="H320" s="139"/>
      <c r="I320" s="139" t="e">
        <f t="shared" ca="1" si="34"/>
        <v>#REF!</v>
      </c>
      <c r="J320" s="142"/>
      <c r="K320" s="142"/>
      <c r="L320" s="142" t="e">
        <f t="shared" ca="1" si="35"/>
        <v>#REF!</v>
      </c>
      <c r="M320" s="143" t="e">
        <f t="shared" ca="1" si="25"/>
        <v>#REF!</v>
      </c>
      <c r="N320" s="182" t="e">
        <f t="shared" ca="1" si="26"/>
        <v>#REF!</v>
      </c>
      <c r="O320" s="145" t="e">
        <f t="shared" ca="1" si="27"/>
        <v>#REF!</v>
      </c>
      <c r="P320" s="144" t="e">
        <f t="shared" ca="1" si="28"/>
        <v>#REF!</v>
      </c>
      <c r="Q320" s="145" t="e">
        <f t="shared" ca="1" si="29"/>
        <v>#REF!</v>
      </c>
      <c r="R320" s="144" t="e">
        <f t="shared" ca="1" si="30"/>
        <v>#REF!</v>
      </c>
      <c r="S320" s="173"/>
      <c r="T320" s="173"/>
    </row>
    <row r="321" spans="1:20" hidden="1" x14ac:dyDescent="0.25">
      <c r="A321" s="136">
        <v>315</v>
      </c>
      <c r="B321" s="158" t="e">
        <f t="shared" ca="1" si="31"/>
        <v>#REF!</v>
      </c>
      <c r="C321" s="158" t="e">
        <f t="shared" ca="1" si="32"/>
        <v>#REF!</v>
      </c>
      <c r="D321" s="140"/>
      <c r="E321" s="141"/>
      <c r="F321" s="141" t="e">
        <f t="shared" ca="1" si="33"/>
        <v>#REF!</v>
      </c>
      <c r="G321" s="139"/>
      <c r="H321" s="139"/>
      <c r="I321" s="139" t="e">
        <f t="shared" ca="1" si="34"/>
        <v>#REF!</v>
      </c>
      <c r="J321" s="142"/>
      <c r="K321" s="142"/>
      <c r="L321" s="142" t="e">
        <f t="shared" ca="1" si="35"/>
        <v>#REF!</v>
      </c>
      <c r="M321" s="143" t="e">
        <f t="shared" ca="1" si="25"/>
        <v>#REF!</v>
      </c>
      <c r="N321" s="182" t="e">
        <f t="shared" ca="1" si="26"/>
        <v>#REF!</v>
      </c>
      <c r="O321" s="145" t="e">
        <f t="shared" ca="1" si="27"/>
        <v>#REF!</v>
      </c>
      <c r="P321" s="144" t="e">
        <f t="shared" ca="1" si="28"/>
        <v>#REF!</v>
      </c>
      <c r="Q321" s="145" t="e">
        <f t="shared" ca="1" si="29"/>
        <v>#REF!</v>
      </c>
      <c r="R321" s="144" t="e">
        <f t="shared" ca="1" si="30"/>
        <v>#REF!</v>
      </c>
      <c r="S321" s="173"/>
      <c r="T321" s="173"/>
    </row>
    <row r="322" spans="1:20" hidden="1" x14ac:dyDescent="0.25">
      <c r="A322" s="136">
        <v>316</v>
      </c>
      <c r="B322" s="158" t="e">
        <f t="shared" ca="1" si="31"/>
        <v>#REF!</v>
      </c>
      <c r="C322" s="158" t="e">
        <f t="shared" ca="1" si="32"/>
        <v>#REF!</v>
      </c>
      <c r="D322" s="140"/>
      <c r="E322" s="141"/>
      <c r="F322" s="141" t="e">
        <f t="shared" ca="1" si="33"/>
        <v>#REF!</v>
      </c>
      <c r="G322" s="139"/>
      <c r="H322" s="139"/>
      <c r="I322" s="139" t="e">
        <f t="shared" ca="1" si="34"/>
        <v>#REF!</v>
      </c>
      <c r="J322" s="142"/>
      <c r="K322" s="142"/>
      <c r="L322" s="142" t="e">
        <f t="shared" ca="1" si="35"/>
        <v>#REF!</v>
      </c>
      <c r="M322" s="143" t="e">
        <f t="shared" ca="1" si="25"/>
        <v>#REF!</v>
      </c>
      <c r="N322" s="182" t="e">
        <f t="shared" ca="1" si="26"/>
        <v>#REF!</v>
      </c>
      <c r="O322" s="145" t="e">
        <f t="shared" ca="1" si="27"/>
        <v>#REF!</v>
      </c>
      <c r="P322" s="144" t="e">
        <f t="shared" ca="1" si="28"/>
        <v>#REF!</v>
      </c>
      <c r="Q322" s="145" t="e">
        <f t="shared" ca="1" si="29"/>
        <v>#REF!</v>
      </c>
      <c r="R322" s="144" t="e">
        <f t="shared" ca="1" si="30"/>
        <v>#REF!</v>
      </c>
      <c r="S322" s="173"/>
      <c r="T322" s="173"/>
    </row>
    <row r="323" spans="1:20" hidden="1" x14ac:dyDescent="0.25">
      <c r="A323" s="136">
        <v>317</v>
      </c>
      <c r="B323" s="158" t="e">
        <f t="shared" ca="1" si="31"/>
        <v>#REF!</v>
      </c>
      <c r="C323" s="158" t="e">
        <f t="shared" ca="1" si="32"/>
        <v>#REF!</v>
      </c>
      <c r="D323" s="140"/>
      <c r="E323" s="141"/>
      <c r="F323" s="141" t="e">
        <f t="shared" ca="1" si="33"/>
        <v>#REF!</v>
      </c>
      <c r="G323" s="139"/>
      <c r="H323" s="139"/>
      <c r="I323" s="139" t="e">
        <f t="shared" ca="1" si="34"/>
        <v>#REF!</v>
      </c>
      <c r="J323" s="142"/>
      <c r="K323" s="142"/>
      <c r="L323" s="142" t="e">
        <f t="shared" ca="1" si="35"/>
        <v>#REF!</v>
      </c>
      <c r="M323" s="143" t="e">
        <f t="shared" ca="1" si="25"/>
        <v>#REF!</v>
      </c>
      <c r="N323" s="182" t="e">
        <f t="shared" ca="1" si="26"/>
        <v>#REF!</v>
      </c>
      <c r="O323" s="145" t="e">
        <f t="shared" ca="1" si="27"/>
        <v>#REF!</v>
      </c>
      <c r="P323" s="144" t="e">
        <f t="shared" ca="1" si="28"/>
        <v>#REF!</v>
      </c>
      <c r="Q323" s="145" t="e">
        <f t="shared" ca="1" si="29"/>
        <v>#REF!</v>
      </c>
      <c r="R323" s="144" t="e">
        <f t="shared" ca="1" si="30"/>
        <v>#REF!</v>
      </c>
      <c r="S323" s="173"/>
      <c r="T323" s="173"/>
    </row>
    <row r="324" spans="1:20" hidden="1" x14ac:dyDescent="0.25">
      <c r="A324" s="136">
        <v>318</v>
      </c>
      <c r="B324" s="158" t="e">
        <f t="shared" ca="1" si="31"/>
        <v>#REF!</v>
      </c>
      <c r="C324" s="158" t="e">
        <f t="shared" ca="1" si="32"/>
        <v>#REF!</v>
      </c>
      <c r="D324" s="140"/>
      <c r="E324" s="141"/>
      <c r="F324" s="141" t="e">
        <f t="shared" ca="1" si="33"/>
        <v>#REF!</v>
      </c>
      <c r="G324" s="139"/>
      <c r="H324" s="139"/>
      <c r="I324" s="139" t="e">
        <f t="shared" ca="1" si="34"/>
        <v>#REF!</v>
      </c>
      <c r="J324" s="142"/>
      <c r="K324" s="142"/>
      <c r="L324" s="142" t="e">
        <f t="shared" ca="1" si="35"/>
        <v>#REF!</v>
      </c>
      <c r="M324" s="143" t="e">
        <f t="shared" ca="1" si="25"/>
        <v>#REF!</v>
      </c>
      <c r="N324" s="182" t="e">
        <f t="shared" ca="1" si="26"/>
        <v>#REF!</v>
      </c>
      <c r="O324" s="145" t="e">
        <f t="shared" ca="1" si="27"/>
        <v>#REF!</v>
      </c>
      <c r="P324" s="144" t="e">
        <f t="shared" ca="1" si="28"/>
        <v>#REF!</v>
      </c>
      <c r="Q324" s="145" t="e">
        <f t="shared" ca="1" si="29"/>
        <v>#REF!</v>
      </c>
      <c r="R324" s="144" t="e">
        <f t="shared" ca="1" si="30"/>
        <v>#REF!</v>
      </c>
      <c r="S324" s="173"/>
      <c r="T324" s="173"/>
    </row>
    <row r="325" spans="1:20" hidden="1" x14ac:dyDescent="0.25">
      <c r="A325" s="136">
        <v>319</v>
      </c>
      <c r="B325" s="158" t="e">
        <f t="shared" ca="1" si="31"/>
        <v>#REF!</v>
      </c>
      <c r="C325" s="158" t="e">
        <f t="shared" ca="1" si="32"/>
        <v>#REF!</v>
      </c>
      <c r="D325" s="140"/>
      <c r="E325" s="141"/>
      <c r="F325" s="141" t="e">
        <f t="shared" ca="1" si="33"/>
        <v>#REF!</v>
      </c>
      <c r="G325" s="139"/>
      <c r="H325" s="139"/>
      <c r="I325" s="139" t="e">
        <f t="shared" ca="1" si="34"/>
        <v>#REF!</v>
      </c>
      <c r="J325" s="142"/>
      <c r="K325" s="142"/>
      <c r="L325" s="142" t="e">
        <f t="shared" ca="1" si="35"/>
        <v>#REF!</v>
      </c>
      <c r="M325" s="143" t="e">
        <f t="shared" ca="1" si="25"/>
        <v>#REF!</v>
      </c>
      <c r="N325" s="182" t="e">
        <f t="shared" ca="1" si="26"/>
        <v>#REF!</v>
      </c>
      <c r="O325" s="145" t="e">
        <f t="shared" ca="1" si="27"/>
        <v>#REF!</v>
      </c>
      <c r="P325" s="144" t="e">
        <f t="shared" ca="1" si="28"/>
        <v>#REF!</v>
      </c>
      <c r="Q325" s="145" t="e">
        <f t="shared" ca="1" si="29"/>
        <v>#REF!</v>
      </c>
      <c r="R325" s="144" t="e">
        <f t="shared" ca="1" si="30"/>
        <v>#REF!</v>
      </c>
      <c r="S325" s="173"/>
      <c r="T325" s="173"/>
    </row>
    <row r="326" spans="1:20" hidden="1" x14ac:dyDescent="0.25">
      <c r="A326" s="136">
        <v>320</v>
      </c>
      <c r="B326" s="158" t="e">
        <f t="shared" ca="1" si="31"/>
        <v>#REF!</v>
      </c>
      <c r="C326" s="158" t="e">
        <f t="shared" ca="1" si="32"/>
        <v>#REF!</v>
      </c>
      <c r="D326" s="140"/>
      <c r="E326" s="141"/>
      <c r="F326" s="141" t="e">
        <f t="shared" ca="1" si="33"/>
        <v>#REF!</v>
      </c>
      <c r="G326" s="139"/>
      <c r="H326" s="139"/>
      <c r="I326" s="139" t="e">
        <f t="shared" ca="1" si="34"/>
        <v>#REF!</v>
      </c>
      <c r="J326" s="142"/>
      <c r="K326" s="142"/>
      <c r="L326" s="142" t="e">
        <f t="shared" ca="1" si="35"/>
        <v>#REF!</v>
      </c>
      <c r="M326" s="143" t="e">
        <f t="shared" ca="1" si="25"/>
        <v>#REF!</v>
      </c>
      <c r="N326" s="182" t="e">
        <f t="shared" ca="1" si="26"/>
        <v>#REF!</v>
      </c>
      <c r="O326" s="145" t="e">
        <f t="shared" ca="1" si="27"/>
        <v>#REF!</v>
      </c>
      <c r="P326" s="144" t="e">
        <f t="shared" ca="1" si="28"/>
        <v>#REF!</v>
      </c>
      <c r="Q326" s="145" t="e">
        <f t="shared" ca="1" si="29"/>
        <v>#REF!</v>
      </c>
      <c r="R326" s="144" t="e">
        <f t="shared" ca="1" si="30"/>
        <v>#REF!</v>
      </c>
      <c r="S326" s="173"/>
      <c r="T326" s="173"/>
    </row>
    <row r="327" spans="1:20" hidden="1" x14ac:dyDescent="0.25">
      <c r="A327" s="136">
        <v>321</v>
      </c>
      <c r="B327" s="158" t="e">
        <f t="shared" ca="1" si="31"/>
        <v>#REF!</v>
      </c>
      <c r="C327" s="158" t="e">
        <f t="shared" ca="1" si="32"/>
        <v>#REF!</v>
      </c>
      <c r="D327" s="140"/>
      <c r="E327" s="141"/>
      <c r="F327" s="141" t="e">
        <f t="shared" ca="1" si="33"/>
        <v>#REF!</v>
      </c>
      <c r="G327" s="139"/>
      <c r="H327" s="139"/>
      <c r="I327" s="139" t="e">
        <f t="shared" ca="1" si="34"/>
        <v>#REF!</v>
      </c>
      <c r="J327" s="142"/>
      <c r="K327" s="142"/>
      <c r="L327" s="142" t="e">
        <f t="shared" ca="1" si="35"/>
        <v>#REF!</v>
      </c>
      <c r="M327" s="143" t="e">
        <f t="shared" ca="1" si="25"/>
        <v>#REF!</v>
      </c>
      <c r="N327" s="182" t="e">
        <f t="shared" ca="1" si="26"/>
        <v>#REF!</v>
      </c>
      <c r="O327" s="145" t="e">
        <f t="shared" ca="1" si="27"/>
        <v>#REF!</v>
      </c>
      <c r="P327" s="144" t="e">
        <f t="shared" ca="1" si="28"/>
        <v>#REF!</v>
      </c>
      <c r="Q327" s="145" t="e">
        <f t="shared" ca="1" si="29"/>
        <v>#REF!</v>
      </c>
      <c r="R327" s="144" t="e">
        <f t="shared" ca="1" si="30"/>
        <v>#REF!</v>
      </c>
      <c r="S327" s="173"/>
      <c r="T327" s="173"/>
    </row>
    <row r="328" spans="1:20" hidden="1" x14ac:dyDescent="0.25">
      <c r="A328" s="136">
        <v>322</v>
      </c>
      <c r="B328" s="158" t="e">
        <f t="shared" ref="B328:B391" ca="1" si="36">INDIRECT(CONCATENATE($C$505,$D$505,"!$B",$A328 + 8))</f>
        <v>#REF!</v>
      </c>
      <c r="C328" s="158" t="e">
        <f t="shared" ref="C328:C391" ca="1" si="37">INDIRECT(CONCATENATE($C$505,$D$505,"!$C",$A328 + 8))</f>
        <v>#REF!</v>
      </c>
      <c r="D328" s="140"/>
      <c r="E328" s="141"/>
      <c r="F328" s="141" t="e">
        <f t="shared" ref="F328:F391" ca="1" si="38">INDIRECT(CONCATENATE($C$505,$D$505,"!$Z",$A328 + 8))</f>
        <v>#REF!</v>
      </c>
      <c r="G328" s="139"/>
      <c r="H328" s="139"/>
      <c r="I328" s="139" t="e">
        <f t="shared" ca="1" si="34"/>
        <v>#REF!</v>
      </c>
      <c r="J328" s="142"/>
      <c r="K328" s="142"/>
      <c r="L328" s="142" t="e">
        <f t="shared" ref="L328:L391" ca="1" si="39">INDIRECT(CONCATENATE($C$505,$D$505,"!$V",$A328 + 8))</f>
        <v>#REF!</v>
      </c>
      <c r="M328" s="143" t="e">
        <f t="shared" ca="1" si="25"/>
        <v>#REF!</v>
      </c>
      <c r="N328" s="182" t="e">
        <f t="shared" ca="1" si="26"/>
        <v>#REF!</v>
      </c>
      <c r="O328" s="145" t="e">
        <f t="shared" ca="1" si="27"/>
        <v>#REF!</v>
      </c>
      <c r="P328" s="144" t="e">
        <f t="shared" ca="1" si="28"/>
        <v>#REF!</v>
      </c>
      <c r="Q328" s="145" t="e">
        <f t="shared" ca="1" si="29"/>
        <v>#REF!</v>
      </c>
      <c r="R328" s="144" t="e">
        <f t="shared" ca="1" si="30"/>
        <v>#REF!</v>
      </c>
      <c r="S328" s="173"/>
      <c r="T328" s="173"/>
    </row>
    <row r="329" spans="1:20" hidden="1" x14ac:dyDescent="0.25">
      <c r="A329" s="136">
        <v>323</v>
      </c>
      <c r="B329" s="158" t="e">
        <f t="shared" ca="1" si="36"/>
        <v>#REF!</v>
      </c>
      <c r="C329" s="158" t="e">
        <f t="shared" ca="1" si="37"/>
        <v>#REF!</v>
      </c>
      <c r="D329" s="140"/>
      <c r="E329" s="141"/>
      <c r="F329" s="141" t="e">
        <f t="shared" ca="1" si="38"/>
        <v>#REF!</v>
      </c>
      <c r="G329" s="139"/>
      <c r="H329" s="139"/>
      <c r="I329" s="139" t="e">
        <f t="shared" ref="I329:I392" ca="1" si="40">INDIRECT(CONCATENATE($C$505,$D$505,"!$AD",$A329 + 8))</f>
        <v>#REF!</v>
      </c>
      <c r="J329" s="142"/>
      <c r="K329" s="142"/>
      <c r="L329" s="142" t="e">
        <f t="shared" ca="1" si="39"/>
        <v>#REF!</v>
      </c>
      <c r="M329" s="143" t="e">
        <f t="shared" ref="M329:M392" ca="1" si="41">IF(I329&lt;33,0,3)</f>
        <v>#REF!</v>
      </c>
      <c r="N329" s="182" t="e">
        <f t="shared" ref="N329:N392" ca="1" si="42">ROUNDDOWN(O329,0)</f>
        <v>#REF!</v>
      </c>
      <c r="O329" s="145" t="e">
        <f t="shared" ref="O329:O392" ca="1" si="43">I329*M329/100</f>
        <v>#REF!</v>
      </c>
      <c r="P329" s="144" t="e">
        <f t="shared" ref="P329:P392" ca="1" si="44">ROUNDDOWN(Q329,0)</f>
        <v>#REF!</v>
      </c>
      <c r="Q329" s="145" t="e">
        <f t="shared" ref="Q329:Q392" ca="1" si="45">N329*R329/100</f>
        <v>#REF!</v>
      </c>
      <c r="R329" s="144" t="e">
        <f t="shared" ref="R329:R392" ca="1" si="46">IF(I329&lt;33,0,75)</f>
        <v>#REF!</v>
      </c>
      <c r="S329" s="173"/>
      <c r="T329" s="173"/>
    </row>
    <row r="330" spans="1:20" hidden="1" x14ac:dyDescent="0.25">
      <c r="A330" s="136">
        <v>324</v>
      </c>
      <c r="B330" s="158" t="e">
        <f t="shared" ca="1" si="36"/>
        <v>#REF!</v>
      </c>
      <c r="C330" s="158" t="e">
        <f t="shared" ca="1" si="37"/>
        <v>#REF!</v>
      </c>
      <c r="D330" s="140"/>
      <c r="E330" s="141"/>
      <c r="F330" s="141" t="e">
        <f t="shared" ca="1" si="38"/>
        <v>#REF!</v>
      </c>
      <c r="G330" s="139"/>
      <c r="H330" s="139"/>
      <c r="I330" s="139" t="e">
        <f t="shared" ca="1" si="40"/>
        <v>#REF!</v>
      </c>
      <c r="J330" s="142"/>
      <c r="K330" s="142"/>
      <c r="L330" s="142" t="e">
        <f t="shared" ca="1" si="39"/>
        <v>#REF!</v>
      </c>
      <c r="M330" s="143" t="e">
        <f t="shared" ca="1" si="41"/>
        <v>#REF!</v>
      </c>
      <c r="N330" s="182" t="e">
        <f t="shared" ca="1" si="42"/>
        <v>#REF!</v>
      </c>
      <c r="O330" s="145" t="e">
        <f t="shared" ca="1" si="43"/>
        <v>#REF!</v>
      </c>
      <c r="P330" s="144" t="e">
        <f t="shared" ca="1" si="44"/>
        <v>#REF!</v>
      </c>
      <c r="Q330" s="145" t="e">
        <f t="shared" ca="1" si="45"/>
        <v>#REF!</v>
      </c>
      <c r="R330" s="144" t="e">
        <f t="shared" ca="1" si="46"/>
        <v>#REF!</v>
      </c>
      <c r="S330" s="173"/>
      <c r="T330" s="173"/>
    </row>
    <row r="331" spans="1:20" hidden="1" x14ac:dyDescent="0.25">
      <c r="A331" s="136">
        <v>325</v>
      </c>
      <c r="B331" s="158" t="e">
        <f t="shared" ca="1" si="36"/>
        <v>#REF!</v>
      </c>
      <c r="C331" s="158" t="e">
        <f t="shared" ca="1" si="37"/>
        <v>#REF!</v>
      </c>
      <c r="D331" s="140"/>
      <c r="E331" s="141"/>
      <c r="F331" s="141" t="e">
        <f t="shared" ca="1" si="38"/>
        <v>#REF!</v>
      </c>
      <c r="G331" s="139"/>
      <c r="H331" s="139"/>
      <c r="I331" s="139" t="e">
        <f t="shared" ca="1" si="40"/>
        <v>#REF!</v>
      </c>
      <c r="J331" s="142"/>
      <c r="K331" s="142"/>
      <c r="L331" s="142" t="e">
        <f t="shared" ca="1" si="39"/>
        <v>#REF!</v>
      </c>
      <c r="M331" s="143" t="e">
        <f t="shared" ca="1" si="41"/>
        <v>#REF!</v>
      </c>
      <c r="N331" s="182" t="e">
        <f t="shared" ca="1" si="42"/>
        <v>#REF!</v>
      </c>
      <c r="O331" s="145" t="e">
        <f t="shared" ca="1" si="43"/>
        <v>#REF!</v>
      </c>
      <c r="P331" s="144" t="e">
        <f t="shared" ca="1" si="44"/>
        <v>#REF!</v>
      </c>
      <c r="Q331" s="145" t="e">
        <f t="shared" ca="1" si="45"/>
        <v>#REF!</v>
      </c>
      <c r="R331" s="144" t="e">
        <f t="shared" ca="1" si="46"/>
        <v>#REF!</v>
      </c>
      <c r="S331" s="173"/>
      <c r="T331" s="173"/>
    </row>
    <row r="332" spans="1:20" hidden="1" x14ac:dyDescent="0.25">
      <c r="A332" s="136">
        <v>326</v>
      </c>
      <c r="B332" s="158" t="e">
        <f t="shared" ca="1" si="36"/>
        <v>#REF!</v>
      </c>
      <c r="C332" s="158" t="e">
        <f t="shared" ca="1" si="37"/>
        <v>#REF!</v>
      </c>
      <c r="D332" s="140"/>
      <c r="E332" s="141"/>
      <c r="F332" s="141" t="e">
        <f t="shared" ca="1" si="38"/>
        <v>#REF!</v>
      </c>
      <c r="G332" s="139"/>
      <c r="H332" s="139"/>
      <c r="I332" s="139" t="e">
        <f t="shared" ca="1" si="40"/>
        <v>#REF!</v>
      </c>
      <c r="J332" s="142"/>
      <c r="K332" s="142"/>
      <c r="L332" s="142" t="e">
        <f t="shared" ca="1" si="39"/>
        <v>#REF!</v>
      </c>
      <c r="M332" s="143" t="e">
        <f t="shared" ca="1" si="41"/>
        <v>#REF!</v>
      </c>
      <c r="N332" s="182" t="e">
        <f t="shared" ca="1" si="42"/>
        <v>#REF!</v>
      </c>
      <c r="O332" s="145" t="e">
        <f t="shared" ca="1" si="43"/>
        <v>#REF!</v>
      </c>
      <c r="P332" s="144" t="e">
        <f t="shared" ca="1" si="44"/>
        <v>#REF!</v>
      </c>
      <c r="Q332" s="145" t="e">
        <f t="shared" ca="1" si="45"/>
        <v>#REF!</v>
      </c>
      <c r="R332" s="144" t="e">
        <f t="shared" ca="1" si="46"/>
        <v>#REF!</v>
      </c>
      <c r="S332" s="173"/>
      <c r="T332" s="173"/>
    </row>
    <row r="333" spans="1:20" hidden="1" x14ac:dyDescent="0.25">
      <c r="A333" s="136">
        <v>327</v>
      </c>
      <c r="B333" s="158" t="e">
        <f t="shared" ca="1" si="36"/>
        <v>#REF!</v>
      </c>
      <c r="C333" s="158" t="e">
        <f t="shared" ca="1" si="37"/>
        <v>#REF!</v>
      </c>
      <c r="D333" s="140"/>
      <c r="E333" s="141"/>
      <c r="F333" s="141" t="e">
        <f t="shared" ca="1" si="38"/>
        <v>#REF!</v>
      </c>
      <c r="G333" s="139"/>
      <c r="H333" s="139"/>
      <c r="I333" s="139" t="e">
        <f t="shared" ca="1" si="40"/>
        <v>#REF!</v>
      </c>
      <c r="J333" s="142"/>
      <c r="K333" s="142"/>
      <c r="L333" s="142" t="e">
        <f t="shared" ca="1" si="39"/>
        <v>#REF!</v>
      </c>
      <c r="M333" s="143" t="e">
        <f t="shared" ca="1" si="41"/>
        <v>#REF!</v>
      </c>
      <c r="N333" s="182" t="e">
        <f t="shared" ca="1" si="42"/>
        <v>#REF!</v>
      </c>
      <c r="O333" s="145" t="e">
        <f t="shared" ca="1" si="43"/>
        <v>#REF!</v>
      </c>
      <c r="P333" s="144" t="e">
        <f t="shared" ca="1" si="44"/>
        <v>#REF!</v>
      </c>
      <c r="Q333" s="145" t="e">
        <f t="shared" ca="1" si="45"/>
        <v>#REF!</v>
      </c>
      <c r="R333" s="144" t="e">
        <f t="shared" ca="1" si="46"/>
        <v>#REF!</v>
      </c>
      <c r="S333" s="173"/>
      <c r="T333" s="173"/>
    </row>
    <row r="334" spans="1:20" hidden="1" x14ac:dyDescent="0.25">
      <c r="A334" s="136">
        <v>328</v>
      </c>
      <c r="B334" s="158" t="e">
        <f t="shared" ca="1" si="36"/>
        <v>#REF!</v>
      </c>
      <c r="C334" s="158" t="e">
        <f t="shared" ca="1" si="37"/>
        <v>#REF!</v>
      </c>
      <c r="D334" s="140"/>
      <c r="E334" s="141"/>
      <c r="F334" s="141" t="e">
        <f t="shared" ca="1" si="38"/>
        <v>#REF!</v>
      </c>
      <c r="G334" s="139"/>
      <c r="H334" s="139"/>
      <c r="I334" s="139" t="e">
        <f t="shared" ca="1" si="40"/>
        <v>#REF!</v>
      </c>
      <c r="J334" s="142"/>
      <c r="K334" s="142"/>
      <c r="L334" s="142" t="e">
        <f t="shared" ca="1" si="39"/>
        <v>#REF!</v>
      </c>
      <c r="M334" s="143" t="e">
        <f t="shared" ca="1" si="41"/>
        <v>#REF!</v>
      </c>
      <c r="N334" s="182" t="e">
        <f t="shared" ca="1" si="42"/>
        <v>#REF!</v>
      </c>
      <c r="O334" s="145" t="e">
        <f t="shared" ca="1" si="43"/>
        <v>#REF!</v>
      </c>
      <c r="P334" s="144" t="e">
        <f t="shared" ca="1" si="44"/>
        <v>#REF!</v>
      </c>
      <c r="Q334" s="145" t="e">
        <f t="shared" ca="1" si="45"/>
        <v>#REF!</v>
      </c>
      <c r="R334" s="144" t="e">
        <f t="shared" ca="1" si="46"/>
        <v>#REF!</v>
      </c>
      <c r="S334" s="173"/>
      <c r="T334" s="173"/>
    </row>
    <row r="335" spans="1:20" hidden="1" x14ac:dyDescent="0.25">
      <c r="A335" s="136">
        <v>329</v>
      </c>
      <c r="B335" s="158" t="e">
        <f t="shared" ca="1" si="36"/>
        <v>#REF!</v>
      </c>
      <c r="C335" s="158" t="e">
        <f t="shared" ca="1" si="37"/>
        <v>#REF!</v>
      </c>
      <c r="D335" s="140"/>
      <c r="E335" s="141"/>
      <c r="F335" s="141" t="e">
        <f t="shared" ca="1" si="38"/>
        <v>#REF!</v>
      </c>
      <c r="G335" s="139"/>
      <c r="H335" s="139"/>
      <c r="I335" s="139" t="e">
        <f t="shared" ca="1" si="40"/>
        <v>#REF!</v>
      </c>
      <c r="J335" s="142"/>
      <c r="K335" s="142"/>
      <c r="L335" s="142" t="e">
        <f t="shared" ca="1" si="39"/>
        <v>#REF!</v>
      </c>
      <c r="M335" s="143" t="e">
        <f t="shared" ca="1" si="41"/>
        <v>#REF!</v>
      </c>
      <c r="N335" s="182" t="e">
        <f t="shared" ca="1" si="42"/>
        <v>#REF!</v>
      </c>
      <c r="O335" s="145" t="e">
        <f t="shared" ca="1" si="43"/>
        <v>#REF!</v>
      </c>
      <c r="P335" s="144" t="e">
        <f t="shared" ca="1" si="44"/>
        <v>#REF!</v>
      </c>
      <c r="Q335" s="145" t="e">
        <f t="shared" ca="1" si="45"/>
        <v>#REF!</v>
      </c>
      <c r="R335" s="144" t="e">
        <f t="shared" ca="1" si="46"/>
        <v>#REF!</v>
      </c>
      <c r="S335" s="173"/>
      <c r="T335" s="173"/>
    </row>
    <row r="336" spans="1:20" hidden="1" x14ac:dyDescent="0.25">
      <c r="A336" s="136">
        <v>330</v>
      </c>
      <c r="B336" s="158" t="e">
        <f t="shared" ca="1" si="36"/>
        <v>#REF!</v>
      </c>
      <c r="C336" s="158" t="e">
        <f t="shared" ca="1" si="37"/>
        <v>#REF!</v>
      </c>
      <c r="D336" s="140"/>
      <c r="E336" s="141"/>
      <c r="F336" s="141" t="e">
        <f t="shared" ca="1" si="38"/>
        <v>#REF!</v>
      </c>
      <c r="G336" s="139"/>
      <c r="H336" s="139"/>
      <c r="I336" s="139" t="e">
        <f t="shared" ca="1" si="40"/>
        <v>#REF!</v>
      </c>
      <c r="J336" s="142"/>
      <c r="K336" s="142"/>
      <c r="L336" s="142" t="e">
        <f t="shared" ca="1" si="39"/>
        <v>#REF!</v>
      </c>
      <c r="M336" s="143" t="e">
        <f t="shared" ca="1" si="41"/>
        <v>#REF!</v>
      </c>
      <c r="N336" s="182" t="e">
        <f t="shared" ca="1" si="42"/>
        <v>#REF!</v>
      </c>
      <c r="O336" s="145" t="e">
        <f t="shared" ca="1" si="43"/>
        <v>#REF!</v>
      </c>
      <c r="P336" s="144" t="e">
        <f t="shared" ca="1" si="44"/>
        <v>#REF!</v>
      </c>
      <c r="Q336" s="145" t="e">
        <f t="shared" ca="1" si="45"/>
        <v>#REF!</v>
      </c>
      <c r="R336" s="144" t="e">
        <f t="shared" ca="1" si="46"/>
        <v>#REF!</v>
      </c>
      <c r="S336" s="173"/>
      <c r="T336" s="173"/>
    </row>
    <row r="337" spans="1:20" hidden="1" x14ac:dyDescent="0.25">
      <c r="A337" s="136">
        <v>331</v>
      </c>
      <c r="B337" s="158" t="e">
        <f t="shared" ca="1" si="36"/>
        <v>#REF!</v>
      </c>
      <c r="C337" s="158" t="e">
        <f t="shared" ca="1" si="37"/>
        <v>#REF!</v>
      </c>
      <c r="D337" s="140"/>
      <c r="E337" s="141"/>
      <c r="F337" s="141" t="e">
        <f t="shared" ca="1" si="38"/>
        <v>#REF!</v>
      </c>
      <c r="G337" s="139"/>
      <c r="H337" s="139"/>
      <c r="I337" s="139" t="e">
        <f t="shared" ca="1" si="40"/>
        <v>#REF!</v>
      </c>
      <c r="J337" s="142"/>
      <c r="K337" s="142"/>
      <c r="L337" s="142" t="e">
        <f t="shared" ca="1" si="39"/>
        <v>#REF!</v>
      </c>
      <c r="M337" s="143" t="e">
        <f t="shared" ca="1" si="41"/>
        <v>#REF!</v>
      </c>
      <c r="N337" s="182" t="e">
        <f t="shared" ca="1" si="42"/>
        <v>#REF!</v>
      </c>
      <c r="O337" s="145" t="e">
        <f t="shared" ca="1" si="43"/>
        <v>#REF!</v>
      </c>
      <c r="P337" s="144" t="e">
        <f t="shared" ca="1" si="44"/>
        <v>#REF!</v>
      </c>
      <c r="Q337" s="145" t="e">
        <f t="shared" ca="1" si="45"/>
        <v>#REF!</v>
      </c>
      <c r="R337" s="144" t="e">
        <f t="shared" ca="1" si="46"/>
        <v>#REF!</v>
      </c>
      <c r="S337" s="173"/>
      <c r="T337" s="173"/>
    </row>
    <row r="338" spans="1:20" hidden="1" x14ac:dyDescent="0.25">
      <c r="A338" s="136">
        <v>332</v>
      </c>
      <c r="B338" s="158" t="e">
        <f t="shared" ca="1" si="36"/>
        <v>#REF!</v>
      </c>
      <c r="C338" s="158" t="e">
        <f t="shared" ca="1" si="37"/>
        <v>#REF!</v>
      </c>
      <c r="D338" s="140"/>
      <c r="E338" s="141"/>
      <c r="F338" s="141" t="e">
        <f t="shared" ca="1" si="38"/>
        <v>#REF!</v>
      </c>
      <c r="G338" s="139"/>
      <c r="H338" s="139"/>
      <c r="I338" s="139" t="e">
        <f t="shared" ca="1" si="40"/>
        <v>#REF!</v>
      </c>
      <c r="J338" s="142"/>
      <c r="K338" s="142"/>
      <c r="L338" s="142" t="e">
        <f t="shared" ca="1" si="39"/>
        <v>#REF!</v>
      </c>
      <c r="M338" s="143" t="e">
        <f t="shared" ca="1" si="41"/>
        <v>#REF!</v>
      </c>
      <c r="N338" s="182" t="e">
        <f t="shared" ca="1" si="42"/>
        <v>#REF!</v>
      </c>
      <c r="O338" s="145" t="e">
        <f t="shared" ca="1" si="43"/>
        <v>#REF!</v>
      </c>
      <c r="P338" s="144" t="e">
        <f t="shared" ca="1" si="44"/>
        <v>#REF!</v>
      </c>
      <c r="Q338" s="145" t="e">
        <f t="shared" ca="1" si="45"/>
        <v>#REF!</v>
      </c>
      <c r="R338" s="144" t="e">
        <f t="shared" ca="1" si="46"/>
        <v>#REF!</v>
      </c>
      <c r="S338" s="173"/>
      <c r="T338" s="173"/>
    </row>
    <row r="339" spans="1:20" hidden="1" x14ac:dyDescent="0.25">
      <c r="A339" s="136">
        <v>333</v>
      </c>
      <c r="B339" s="158" t="e">
        <f t="shared" ca="1" si="36"/>
        <v>#REF!</v>
      </c>
      <c r="C339" s="158" t="e">
        <f t="shared" ca="1" si="37"/>
        <v>#REF!</v>
      </c>
      <c r="D339" s="140"/>
      <c r="E339" s="141"/>
      <c r="F339" s="141" t="e">
        <f t="shared" ca="1" si="38"/>
        <v>#REF!</v>
      </c>
      <c r="G339" s="139"/>
      <c r="H339" s="139"/>
      <c r="I339" s="139" t="e">
        <f t="shared" ca="1" si="40"/>
        <v>#REF!</v>
      </c>
      <c r="J339" s="142"/>
      <c r="K339" s="142"/>
      <c r="L339" s="142" t="e">
        <f t="shared" ca="1" si="39"/>
        <v>#REF!</v>
      </c>
      <c r="M339" s="143" t="e">
        <f t="shared" ca="1" si="41"/>
        <v>#REF!</v>
      </c>
      <c r="N339" s="182" t="e">
        <f t="shared" ca="1" si="42"/>
        <v>#REF!</v>
      </c>
      <c r="O339" s="145" t="e">
        <f t="shared" ca="1" si="43"/>
        <v>#REF!</v>
      </c>
      <c r="P339" s="144" t="e">
        <f t="shared" ca="1" si="44"/>
        <v>#REF!</v>
      </c>
      <c r="Q339" s="145" t="e">
        <f t="shared" ca="1" si="45"/>
        <v>#REF!</v>
      </c>
      <c r="R339" s="144" t="e">
        <f t="shared" ca="1" si="46"/>
        <v>#REF!</v>
      </c>
      <c r="S339" s="173"/>
      <c r="T339" s="173"/>
    </row>
    <row r="340" spans="1:20" hidden="1" x14ac:dyDescent="0.25">
      <c r="A340" s="136">
        <v>334</v>
      </c>
      <c r="B340" s="158" t="e">
        <f t="shared" ca="1" si="36"/>
        <v>#REF!</v>
      </c>
      <c r="C340" s="158" t="e">
        <f t="shared" ca="1" si="37"/>
        <v>#REF!</v>
      </c>
      <c r="D340" s="140"/>
      <c r="E340" s="141"/>
      <c r="F340" s="141" t="e">
        <f t="shared" ca="1" si="38"/>
        <v>#REF!</v>
      </c>
      <c r="G340" s="139"/>
      <c r="H340" s="139"/>
      <c r="I340" s="139" t="e">
        <f t="shared" ca="1" si="40"/>
        <v>#REF!</v>
      </c>
      <c r="J340" s="142"/>
      <c r="K340" s="142"/>
      <c r="L340" s="142" t="e">
        <f t="shared" ca="1" si="39"/>
        <v>#REF!</v>
      </c>
      <c r="M340" s="143" t="e">
        <f t="shared" ca="1" si="41"/>
        <v>#REF!</v>
      </c>
      <c r="N340" s="182" t="e">
        <f t="shared" ca="1" si="42"/>
        <v>#REF!</v>
      </c>
      <c r="O340" s="145" t="e">
        <f t="shared" ca="1" si="43"/>
        <v>#REF!</v>
      </c>
      <c r="P340" s="144" t="e">
        <f t="shared" ca="1" si="44"/>
        <v>#REF!</v>
      </c>
      <c r="Q340" s="145" t="e">
        <f t="shared" ca="1" si="45"/>
        <v>#REF!</v>
      </c>
      <c r="R340" s="144" t="e">
        <f t="shared" ca="1" si="46"/>
        <v>#REF!</v>
      </c>
      <c r="S340" s="173"/>
      <c r="T340" s="173"/>
    </row>
    <row r="341" spans="1:20" hidden="1" x14ac:dyDescent="0.25">
      <c r="A341" s="136">
        <v>335</v>
      </c>
      <c r="B341" s="158" t="e">
        <f t="shared" ca="1" si="36"/>
        <v>#REF!</v>
      </c>
      <c r="C341" s="158" t="e">
        <f t="shared" ca="1" si="37"/>
        <v>#REF!</v>
      </c>
      <c r="D341" s="140"/>
      <c r="E341" s="141"/>
      <c r="F341" s="141" t="e">
        <f t="shared" ca="1" si="38"/>
        <v>#REF!</v>
      </c>
      <c r="G341" s="139"/>
      <c r="H341" s="139"/>
      <c r="I341" s="139" t="e">
        <f t="shared" ca="1" si="40"/>
        <v>#REF!</v>
      </c>
      <c r="J341" s="142"/>
      <c r="K341" s="142"/>
      <c r="L341" s="142" t="e">
        <f t="shared" ca="1" si="39"/>
        <v>#REF!</v>
      </c>
      <c r="M341" s="143" t="e">
        <f t="shared" ca="1" si="41"/>
        <v>#REF!</v>
      </c>
      <c r="N341" s="182" t="e">
        <f t="shared" ca="1" si="42"/>
        <v>#REF!</v>
      </c>
      <c r="O341" s="145" t="e">
        <f t="shared" ca="1" si="43"/>
        <v>#REF!</v>
      </c>
      <c r="P341" s="144" t="e">
        <f t="shared" ca="1" si="44"/>
        <v>#REF!</v>
      </c>
      <c r="Q341" s="145" t="e">
        <f t="shared" ca="1" si="45"/>
        <v>#REF!</v>
      </c>
      <c r="R341" s="144" t="e">
        <f t="shared" ca="1" si="46"/>
        <v>#REF!</v>
      </c>
      <c r="S341" s="173"/>
      <c r="T341" s="173"/>
    </row>
    <row r="342" spans="1:20" hidden="1" x14ac:dyDescent="0.25">
      <c r="A342" s="136">
        <v>336</v>
      </c>
      <c r="B342" s="158" t="e">
        <f t="shared" ca="1" si="36"/>
        <v>#REF!</v>
      </c>
      <c r="C342" s="158" t="e">
        <f t="shared" ca="1" si="37"/>
        <v>#REF!</v>
      </c>
      <c r="D342" s="140"/>
      <c r="E342" s="141"/>
      <c r="F342" s="141" t="e">
        <f t="shared" ca="1" si="38"/>
        <v>#REF!</v>
      </c>
      <c r="G342" s="139"/>
      <c r="H342" s="139"/>
      <c r="I342" s="139" t="e">
        <f t="shared" ca="1" si="40"/>
        <v>#REF!</v>
      </c>
      <c r="J342" s="142"/>
      <c r="K342" s="142"/>
      <c r="L342" s="142" t="e">
        <f t="shared" ca="1" si="39"/>
        <v>#REF!</v>
      </c>
      <c r="M342" s="143" t="e">
        <f t="shared" ca="1" si="41"/>
        <v>#REF!</v>
      </c>
      <c r="N342" s="182" t="e">
        <f t="shared" ca="1" si="42"/>
        <v>#REF!</v>
      </c>
      <c r="O342" s="145" t="e">
        <f t="shared" ca="1" si="43"/>
        <v>#REF!</v>
      </c>
      <c r="P342" s="144" t="e">
        <f t="shared" ca="1" si="44"/>
        <v>#REF!</v>
      </c>
      <c r="Q342" s="145" t="e">
        <f t="shared" ca="1" si="45"/>
        <v>#REF!</v>
      </c>
      <c r="R342" s="144" t="e">
        <f t="shared" ca="1" si="46"/>
        <v>#REF!</v>
      </c>
      <c r="S342" s="173"/>
      <c r="T342" s="173"/>
    </row>
    <row r="343" spans="1:20" hidden="1" x14ac:dyDescent="0.25">
      <c r="A343" s="136">
        <v>337</v>
      </c>
      <c r="B343" s="158" t="e">
        <f t="shared" ca="1" si="36"/>
        <v>#REF!</v>
      </c>
      <c r="C343" s="158" t="e">
        <f t="shared" ca="1" si="37"/>
        <v>#REF!</v>
      </c>
      <c r="D343" s="140"/>
      <c r="E343" s="141"/>
      <c r="F343" s="141" t="e">
        <f t="shared" ca="1" si="38"/>
        <v>#REF!</v>
      </c>
      <c r="G343" s="139"/>
      <c r="H343" s="139"/>
      <c r="I343" s="139" t="e">
        <f t="shared" ca="1" si="40"/>
        <v>#REF!</v>
      </c>
      <c r="J343" s="142"/>
      <c r="K343" s="142"/>
      <c r="L343" s="142" t="e">
        <f t="shared" ca="1" si="39"/>
        <v>#REF!</v>
      </c>
      <c r="M343" s="143" t="e">
        <f t="shared" ca="1" si="41"/>
        <v>#REF!</v>
      </c>
      <c r="N343" s="182" t="e">
        <f t="shared" ca="1" si="42"/>
        <v>#REF!</v>
      </c>
      <c r="O343" s="145" t="e">
        <f t="shared" ca="1" si="43"/>
        <v>#REF!</v>
      </c>
      <c r="P343" s="144" t="e">
        <f t="shared" ca="1" si="44"/>
        <v>#REF!</v>
      </c>
      <c r="Q343" s="145" t="e">
        <f t="shared" ca="1" si="45"/>
        <v>#REF!</v>
      </c>
      <c r="R343" s="144" t="e">
        <f t="shared" ca="1" si="46"/>
        <v>#REF!</v>
      </c>
      <c r="S343" s="173"/>
      <c r="T343" s="173"/>
    </row>
    <row r="344" spans="1:20" hidden="1" x14ac:dyDescent="0.25">
      <c r="A344" s="136">
        <v>338</v>
      </c>
      <c r="B344" s="158" t="e">
        <f t="shared" ca="1" si="36"/>
        <v>#REF!</v>
      </c>
      <c r="C344" s="158" t="e">
        <f t="shared" ca="1" si="37"/>
        <v>#REF!</v>
      </c>
      <c r="D344" s="140"/>
      <c r="E344" s="141"/>
      <c r="F344" s="141" t="e">
        <f t="shared" ca="1" si="38"/>
        <v>#REF!</v>
      </c>
      <c r="G344" s="139"/>
      <c r="H344" s="139"/>
      <c r="I344" s="139" t="e">
        <f t="shared" ca="1" si="40"/>
        <v>#REF!</v>
      </c>
      <c r="J344" s="142"/>
      <c r="K344" s="142"/>
      <c r="L344" s="142" t="e">
        <f t="shared" ca="1" si="39"/>
        <v>#REF!</v>
      </c>
      <c r="M344" s="143" t="e">
        <f t="shared" ca="1" si="41"/>
        <v>#REF!</v>
      </c>
      <c r="N344" s="182" t="e">
        <f t="shared" ca="1" si="42"/>
        <v>#REF!</v>
      </c>
      <c r="O344" s="145" t="e">
        <f t="shared" ca="1" si="43"/>
        <v>#REF!</v>
      </c>
      <c r="P344" s="144" t="e">
        <f t="shared" ca="1" si="44"/>
        <v>#REF!</v>
      </c>
      <c r="Q344" s="145" t="e">
        <f t="shared" ca="1" si="45"/>
        <v>#REF!</v>
      </c>
      <c r="R344" s="144" t="e">
        <f t="shared" ca="1" si="46"/>
        <v>#REF!</v>
      </c>
      <c r="S344" s="173"/>
      <c r="T344" s="173"/>
    </row>
    <row r="345" spans="1:20" hidden="1" x14ac:dyDescent="0.25">
      <c r="A345" s="136">
        <v>339</v>
      </c>
      <c r="B345" s="158" t="e">
        <f t="shared" ca="1" si="36"/>
        <v>#REF!</v>
      </c>
      <c r="C345" s="158" t="e">
        <f t="shared" ca="1" si="37"/>
        <v>#REF!</v>
      </c>
      <c r="D345" s="140"/>
      <c r="E345" s="141"/>
      <c r="F345" s="141" t="e">
        <f t="shared" ca="1" si="38"/>
        <v>#REF!</v>
      </c>
      <c r="G345" s="139"/>
      <c r="H345" s="139"/>
      <c r="I345" s="139" t="e">
        <f t="shared" ca="1" si="40"/>
        <v>#REF!</v>
      </c>
      <c r="J345" s="142"/>
      <c r="K345" s="142"/>
      <c r="L345" s="142" t="e">
        <f t="shared" ca="1" si="39"/>
        <v>#REF!</v>
      </c>
      <c r="M345" s="143" t="e">
        <f t="shared" ca="1" si="41"/>
        <v>#REF!</v>
      </c>
      <c r="N345" s="182" t="e">
        <f t="shared" ca="1" si="42"/>
        <v>#REF!</v>
      </c>
      <c r="O345" s="145" t="e">
        <f t="shared" ca="1" si="43"/>
        <v>#REF!</v>
      </c>
      <c r="P345" s="144" t="e">
        <f t="shared" ca="1" si="44"/>
        <v>#REF!</v>
      </c>
      <c r="Q345" s="145" t="e">
        <f t="shared" ca="1" si="45"/>
        <v>#REF!</v>
      </c>
      <c r="R345" s="144" t="e">
        <f t="shared" ca="1" si="46"/>
        <v>#REF!</v>
      </c>
      <c r="S345" s="173"/>
      <c r="T345" s="173"/>
    </row>
    <row r="346" spans="1:20" hidden="1" x14ac:dyDescent="0.25">
      <c r="A346" s="136">
        <v>340</v>
      </c>
      <c r="B346" s="158" t="e">
        <f t="shared" ca="1" si="36"/>
        <v>#REF!</v>
      </c>
      <c r="C346" s="158" t="e">
        <f t="shared" ca="1" si="37"/>
        <v>#REF!</v>
      </c>
      <c r="D346" s="140"/>
      <c r="E346" s="141"/>
      <c r="F346" s="141" t="e">
        <f t="shared" ca="1" si="38"/>
        <v>#REF!</v>
      </c>
      <c r="G346" s="139"/>
      <c r="H346" s="139"/>
      <c r="I346" s="139" t="e">
        <f t="shared" ca="1" si="40"/>
        <v>#REF!</v>
      </c>
      <c r="J346" s="142"/>
      <c r="K346" s="142"/>
      <c r="L346" s="142" t="e">
        <f t="shared" ca="1" si="39"/>
        <v>#REF!</v>
      </c>
      <c r="M346" s="143" t="e">
        <f t="shared" ca="1" si="41"/>
        <v>#REF!</v>
      </c>
      <c r="N346" s="182" t="e">
        <f t="shared" ca="1" si="42"/>
        <v>#REF!</v>
      </c>
      <c r="O346" s="145" t="e">
        <f t="shared" ca="1" si="43"/>
        <v>#REF!</v>
      </c>
      <c r="P346" s="144" t="e">
        <f t="shared" ca="1" si="44"/>
        <v>#REF!</v>
      </c>
      <c r="Q346" s="145" t="e">
        <f t="shared" ca="1" si="45"/>
        <v>#REF!</v>
      </c>
      <c r="R346" s="144" t="e">
        <f t="shared" ca="1" si="46"/>
        <v>#REF!</v>
      </c>
      <c r="S346" s="173"/>
      <c r="T346" s="173"/>
    </row>
    <row r="347" spans="1:20" hidden="1" x14ac:dyDescent="0.25">
      <c r="A347" s="136">
        <v>341</v>
      </c>
      <c r="B347" s="158" t="e">
        <f t="shared" ca="1" si="36"/>
        <v>#REF!</v>
      </c>
      <c r="C347" s="158" t="e">
        <f t="shared" ca="1" si="37"/>
        <v>#REF!</v>
      </c>
      <c r="D347" s="140"/>
      <c r="E347" s="141"/>
      <c r="F347" s="141" t="e">
        <f t="shared" ca="1" si="38"/>
        <v>#REF!</v>
      </c>
      <c r="G347" s="139"/>
      <c r="H347" s="139"/>
      <c r="I347" s="139" t="e">
        <f t="shared" ca="1" si="40"/>
        <v>#REF!</v>
      </c>
      <c r="J347" s="142"/>
      <c r="K347" s="142"/>
      <c r="L347" s="142" t="e">
        <f t="shared" ca="1" si="39"/>
        <v>#REF!</v>
      </c>
      <c r="M347" s="143" t="e">
        <f t="shared" ca="1" si="41"/>
        <v>#REF!</v>
      </c>
      <c r="N347" s="182" t="e">
        <f t="shared" ca="1" si="42"/>
        <v>#REF!</v>
      </c>
      <c r="O347" s="145" t="e">
        <f t="shared" ca="1" si="43"/>
        <v>#REF!</v>
      </c>
      <c r="P347" s="144" t="e">
        <f t="shared" ca="1" si="44"/>
        <v>#REF!</v>
      </c>
      <c r="Q347" s="145" t="e">
        <f t="shared" ca="1" si="45"/>
        <v>#REF!</v>
      </c>
      <c r="R347" s="144" t="e">
        <f t="shared" ca="1" si="46"/>
        <v>#REF!</v>
      </c>
      <c r="S347" s="173"/>
      <c r="T347" s="173"/>
    </row>
    <row r="348" spans="1:20" hidden="1" x14ac:dyDescent="0.25">
      <c r="A348" s="136">
        <v>342</v>
      </c>
      <c r="B348" s="158" t="e">
        <f t="shared" ca="1" si="36"/>
        <v>#REF!</v>
      </c>
      <c r="C348" s="158" t="e">
        <f t="shared" ca="1" si="37"/>
        <v>#REF!</v>
      </c>
      <c r="D348" s="140"/>
      <c r="E348" s="141"/>
      <c r="F348" s="141" t="e">
        <f t="shared" ca="1" si="38"/>
        <v>#REF!</v>
      </c>
      <c r="G348" s="139"/>
      <c r="H348" s="139"/>
      <c r="I348" s="139" t="e">
        <f t="shared" ca="1" si="40"/>
        <v>#REF!</v>
      </c>
      <c r="J348" s="142"/>
      <c r="K348" s="142"/>
      <c r="L348" s="142" t="e">
        <f t="shared" ca="1" si="39"/>
        <v>#REF!</v>
      </c>
      <c r="M348" s="143" t="e">
        <f t="shared" ca="1" si="41"/>
        <v>#REF!</v>
      </c>
      <c r="N348" s="182" t="e">
        <f t="shared" ca="1" si="42"/>
        <v>#REF!</v>
      </c>
      <c r="O348" s="145" t="e">
        <f t="shared" ca="1" si="43"/>
        <v>#REF!</v>
      </c>
      <c r="P348" s="144" t="e">
        <f t="shared" ca="1" si="44"/>
        <v>#REF!</v>
      </c>
      <c r="Q348" s="145" t="e">
        <f t="shared" ca="1" si="45"/>
        <v>#REF!</v>
      </c>
      <c r="R348" s="144" t="e">
        <f t="shared" ca="1" si="46"/>
        <v>#REF!</v>
      </c>
      <c r="S348" s="173"/>
      <c r="T348" s="173"/>
    </row>
    <row r="349" spans="1:20" hidden="1" x14ac:dyDescent="0.25">
      <c r="A349" s="136">
        <v>343</v>
      </c>
      <c r="B349" s="158" t="e">
        <f t="shared" ca="1" si="36"/>
        <v>#REF!</v>
      </c>
      <c r="C349" s="158" t="e">
        <f t="shared" ca="1" si="37"/>
        <v>#REF!</v>
      </c>
      <c r="D349" s="140"/>
      <c r="E349" s="141"/>
      <c r="F349" s="141" t="e">
        <f t="shared" ca="1" si="38"/>
        <v>#REF!</v>
      </c>
      <c r="G349" s="139"/>
      <c r="H349" s="139"/>
      <c r="I349" s="139" t="e">
        <f t="shared" ca="1" si="40"/>
        <v>#REF!</v>
      </c>
      <c r="J349" s="142"/>
      <c r="K349" s="142"/>
      <c r="L349" s="142" t="e">
        <f t="shared" ca="1" si="39"/>
        <v>#REF!</v>
      </c>
      <c r="M349" s="143" t="e">
        <f t="shared" ca="1" si="41"/>
        <v>#REF!</v>
      </c>
      <c r="N349" s="182" t="e">
        <f t="shared" ca="1" si="42"/>
        <v>#REF!</v>
      </c>
      <c r="O349" s="145" t="e">
        <f t="shared" ca="1" si="43"/>
        <v>#REF!</v>
      </c>
      <c r="P349" s="144" t="e">
        <f t="shared" ca="1" si="44"/>
        <v>#REF!</v>
      </c>
      <c r="Q349" s="145" t="e">
        <f t="shared" ca="1" si="45"/>
        <v>#REF!</v>
      </c>
      <c r="R349" s="144" t="e">
        <f t="shared" ca="1" si="46"/>
        <v>#REF!</v>
      </c>
      <c r="S349" s="173"/>
      <c r="T349" s="173"/>
    </row>
    <row r="350" spans="1:20" hidden="1" x14ac:dyDescent="0.25">
      <c r="A350" s="136">
        <v>344</v>
      </c>
      <c r="B350" s="158" t="e">
        <f t="shared" ca="1" si="36"/>
        <v>#REF!</v>
      </c>
      <c r="C350" s="158" t="e">
        <f t="shared" ca="1" si="37"/>
        <v>#REF!</v>
      </c>
      <c r="D350" s="140"/>
      <c r="E350" s="141"/>
      <c r="F350" s="141" t="e">
        <f t="shared" ca="1" si="38"/>
        <v>#REF!</v>
      </c>
      <c r="G350" s="139"/>
      <c r="H350" s="139"/>
      <c r="I350" s="139" t="e">
        <f t="shared" ca="1" si="40"/>
        <v>#REF!</v>
      </c>
      <c r="J350" s="142"/>
      <c r="K350" s="142"/>
      <c r="L350" s="142" t="e">
        <f t="shared" ca="1" si="39"/>
        <v>#REF!</v>
      </c>
      <c r="M350" s="143" t="e">
        <f t="shared" ca="1" si="41"/>
        <v>#REF!</v>
      </c>
      <c r="N350" s="182" t="e">
        <f t="shared" ca="1" si="42"/>
        <v>#REF!</v>
      </c>
      <c r="O350" s="145" t="e">
        <f t="shared" ca="1" si="43"/>
        <v>#REF!</v>
      </c>
      <c r="P350" s="144" t="e">
        <f t="shared" ca="1" si="44"/>
        <v>#REF!</v>
      </c>
      <c r="Q350" s="145" t="e">
        <f t="shared" ca="1" si="45"/>
        <v>#REF!</v>
      </c>
      <c r="R350" s="144" t="e">
        <f t="shared" ca="1" si="46"/>
        <v>#REF!</v>
      </c>
      <c r="S350" s="173"/>
      <c r="T350" s="173"/>
    </row>
    <row r="351" spans="1:20" hidden="1" x14ac:dyDescent="0.25">
      <c r="A351" s="136">
        <v>345</v>
      </c>
      <c r="B351" s="158" t="e">
        <f t="shared" ca="1" si="36"/>
        <v>#REF!</v>
      </c>
      <c r="C351" s="158" t="e">
        <f t="shared" ca="1" si="37"/>
        <v>#REF!</v>
      </c>
      <c r="D351" s="140"/>
      <c r="E351" s="141"/>
      <c r="F351" s="141" t="e">
        <f t="shared" ca="1" si="38"/>
        <v>#REF!</v>
      </c>
      <c r="G351" s="139"/>
      <c r="H351" s="139"/>
      <c r="I351" s="139" t="e">
        <f t="shared" ca="1" si="40"/>
        <v>#REF!</v>
      </c>
      <c r="J351" s="142"/>
      <c r="K351" s="142"/>
      <c r="L351" s="142" t="e">
        <f t="shared" ca="1" si="39"/>
        <v>#REF!</v>
      </c>
      <c r="M351" s="143" t="e">
        <f t="shared" ca="1" si="41"/>
        <v>#REF!</v>
      </c>
      <c r="N351" s="182" t="e">
        <f t="shared" ca="1" si="42"/>
        <v>#REF!</v>
      </c>
      <c r="O351" s="145" t="e">
        <f t="shared" ca="1" si="43"/>
        <v>#REF!</v>
      </c>
      <c r="P351" s="144" t="e">
        <f t="shared" ca="1" si="44"/>
        <v>#REF!</v>
      </c>
      <c r="Q351" s="145" t="e">
        <f t="shared" ca="1" si="45"/>
        <v>#REF!</v>
      </c>
      <c r="R351" s="144" t="e">
        <f t="shared" ca="1" si="46"/>
        <v>#REF!</v>
      </c>
      <c r="S351" s="173"/>
      <c r="T351" s="173"/>
    </row>
    <row r="352" spans="1:20" hidden="1" x14ac:dyDescent="0.25">
      <c r="A352" s="136">
        <v>346</v>
      </c>
      <c r="B352" s="158" t="e">
        <f t="shared" ca="1" si="36"/>
        <v>#REF!</v>
      </c>
      <c r="C352" s="158" t="e">
        <f t="shared" ca="1" si="37"/>
        <v>#REF!</v>
      </c>
      <c r="D352" s="140"/>
      <c r="E352" s="141"/>
      <c r="F352" s="141" t="e">
        <f t="shared" ca="1" si="38"/>
        <v>#REF!</v>
      </c>
      <c r="G352" s="139"/>
      <c r="H352" s="139"/>
      <c r="I352" s="139" t="e">
        <f t="shared" ca="1" si="40"/>
        <v>#REF!</v>
      </c>
      <c r="J352" s="142"/>
      <c r="K352" s="142"/>
      <c r="L352" s="142" t="e">
        <f t="shared" ca="1" si="39"/>
        <v>#REF!</v>
      </c>
      <c r="M352" s="143" t="e">
        <f t="shared" ca="1" si="41"/>
        <v>#REF!</v>
      </c>
      <c r="N352" s="182" t="e">
        <f t="shared" ca="1" si="42"/>
        <v>#REF!</v>
      </c>
      <c r="O352" s="145" t="e">
        <f t="shared" ca="1" si="43"/>
        <v>#REF!</v>
      </c>
      <c r="P352" s="144" t="e">
        <f t="shared" ca="1" si="44"/>
        <v>#REF!</v>
      </c>
      <c r="Q352" s="145" t="e">
        <f t="shared" ca="1" si="45"/>
        <v>#REF!</v>
      </c>
      <c r="R352" s="144" t="e">
        <f t="shared" ca="1" si="46"/>
        <v>#REF!</v>
      </c>
      <c r="S352" s="173"/>
      <c r="T352" s="173"/>
    </row>
    <row r="353" spans="1:20" hidden="1" x14ac:dyDescent="0.25">
      <c r="A353" s="136">
        <v>347</v>
      </c>
      <c r="B353" s="158" t="e">
        <f t="shared" ca="1" si="36"/>
        <v>#REF!</v>
      </c>
      <c r="C353" s="158" t="e">
        <f t="shared" ca="1" si="37"/>
        <v>#REF!</v>
      </c>
      <c r="D353" s="140"/>
      <c r="E353" s="141"/>
      <c r="F353" s="141" t="e">
        <f t="shared" ca="1" si="38"/>
        <v>#REF!</v>
      </c>
      <c r="G353" s="139"/>
      <c r="H353" s="139"/>
      <c r="I353" s="139" t="e">
        <f t="shared" ca="1" si="40"/>
        <v>#REF!</v>
      </c>
      <c r="J353" s="142"/>
      <c r="K353" s="142"/>
      <c r="L353" s="142" t="e">
        <f t="shared" ca="1" si="39"/>
        <v>#REF!</v>
      </c>
      <c r="M353" s="143" t="e">
        <f t="shared" ca="1" si="41"/>
        <v>#REF!</v>
      </c>
      <c r="N353" s="182" t="e">
        <f t="shared" ca="1" si="42"/>
        <v>#REF!</v>
      </c>
      <c r="O353" s="145" t="e">
        <f t="shared" ca="1" si="43"/>
        <v>#REF!</v>
      </c>
      <c r="P353" s="144" t="e">
        <f t="shared" ca="1" si="44"/>
        <v>#REF!</v>
      </c>
      <c r="Q353" s="145" t="e">
        <f t="shared" ca="1" si="45"/>
        <v>#REF!</v>
      </c>
      <c r="R353" s="144" t="e">
        <f t="shared" ca="1" si="46"/>
        <v>#REF!</v>
      </c>
      <c r="S353" s="173"/>
      <c r="T353" s="173"/>
    </row>
    <row r="354" spans="1:20" hidden="1" x14ac:dyDescent="0.25">
      <c r="A354" s="136">
        <v>348</v>
      </c>
      <c r="B354" s="158" t="e">
        <f t="shared" ca="1" si="36"/>
        <v>#REF!</v>
      </c>
      <c r="C354" s="158" t="e">
        <f t="shared" ca="1" si="37"/>
        <v>#REF!</v>
      </c>
      <c r="D354" s="140"/>
      <c r="E354" s="141"/>
      <c r="F354" s="141" t="e">
        <f t="shared" ca="1" si="38"/>
        <v>#REF!</v>
      </c>
      <c r="G354" s="139"/>
      <c r="H354" s="139"/>
      <c r="I354" s="139" t="e">
        <f t="shared" ca="1" si="40"/>
        <v>#REF!</v>
      </c>
      <c r="J354" s="142"/>
      <c r="K354" s="142"/>
      <c r="L354" s="142" t="e">
        <f t="shared" ca="1" si="39"/>
        <v>#REF!</v>
      </c>
      <c r="M354" s="143" t="e">
        <f t="shared" ca="1" si="41"/>
        <v>#REF!</v>
      </c>
      <c r="N354" s="182" t="e">
        <f t="shared" ca="1" si="42"/>
        <v>#REF!</v>
      </c>
      <c r="O354" s="145" t="e">
        <f t="shared" ca="1" si="43"/>
        <v>#REF!</v>
      </c>
      <c r="P354" s="144" t="e">
        <f t="shared" ca="1" si="44"/>
        <v>#REF!</v>
      </c>
      <c r="Q354" s="145" t="e">
        <f t="shared" ca="1" si="45"/>
        <v>#REF!</v>
      </c>
      <c r="R354" s="144" t="e">
        <f t="shared" ca="1" si="46"/>
        <v>#REF!</v>
      </c>
      <c r="S354" s="173"/>
      <c r="T354" s="173"/>
    </row>
    <row r="355" spans="1:20" hidden="1" x14ac:dyDescent="0.25">
      <c r="A355" s="136">
        <v>349</v>
      </c>
      <c r="B355" s="158" t="e">
        <f t="shared" ca="1" si="36"/>
        <v>#REF!</v>
      </c>
      <c r="C355" s="158" t="e">
        <f t="shared" ca="1" si="37"/>
        <v>#REF!</v>
      </c>
      <c r="D355" s="140"/>
      <c r="E355" s="141"/>
      <c r="F355" s="141" t="e">
        <f t="shared" ca="1" si="38"/>
        <v>#REF!</v>
      </c>
      <c r="G355" s="139"/>
      <c r="H355" s="139"/>
      <c r="I355" s="139" t="e">
        <f t="shared" ca="1" si="40"/>
        <v>#REF!</v>
      </c>
      <c r="J355" s="142"/>
      <c r="K355" s="142"/>
      <c r="L355" s="142" t="e">
        <f t="shared" ca="1" si="39"/>
        <v>#REF!</v>
      </c>
      <c r="M355" s="143" t="e">
        <f t="shared" ca="1" si="41"/>
        <v>#REF!</v>
      </c>
      <c r="N355" s="182" t="e">
        <f t="shared" ca="1" si="42"/>
        <v>#REF!</v>
      </c>
      <c r="O355" s="145" t="e">
        <f t="shared" ca="1" si="43"/>
        <v>#REF!</v>
      </c>
      <c r="P355" s="144" t="e">
        <f t="shared" ca="1" si="44"/>
        <v>#REF!</v>
      </c>
      <c r="Q355" s="145" t="e">
        <f t="shared" ca="1" si="45"/>
        <v>#REF!</v>
      </c>
      <c r="R355" s="144" t="e">
        <f t="shared" ca="1" si="46"/>
        <v>#REF!</v>
      </c>
      <c r="S355" s="173"/>
      <c r="T355" s="173"/>
    </row>
    <row r="356" spans="1:20" hidden="1" x14ac:dyDescent="0.25">
      <c r="A356" s="136">
        <v>350</v>
      </c>
      <c r="B356" s="158" t="e">
        <f t="shared" ca="1" si="36"/>
        <v>#REF!</v>
      </c>
      <c r="C356" s="158" t="e">
        <f t="shared" ca="1" si="37"/>
        <v>#REF!</v>
      </c>
      <c r="D356" s="140"/>
      <c r="E356" s="141"/>
      <c r="F356" s="141" t="e">
        <f t="shared" ca="1" si="38"/>
        <v>#REF!</v>
      </c>
      <c r="G356" s="139"/>
      <c r="H356" s="139"/>
      <c r="I356" s="139" t="e">
        <f t="shared" ca="1" si="40"/>
        <v>#REF!</v>
      </c>
      <c r="J356" s="142"/>
      <c r="K356" s="142"/>
      <c r="L356" s="142" t="e">
        <f t="shared" ca="1" si="39"/>
        <v>#REF!</v>
      </c>
      <c r="M356" s="143" t="e">
        <f t="shared" ca="1" si="41"/>
        <v>#REF!</v>
      </c>
      <c r="N356" s="182" t="e">
        <f t="shared" ca="1" si="42"/>
        <v>#REF!</v>
      </c>
      <c r="O356" s="145" t="e">
        <f t="shared" ca="1" si="43"/>
        <v>#REF!</v>
      </c>
      <c r="P356" s="144" t="e">
        <f t="shared" ca="1" si="44"/>
        <v>#REF!</v>
      </c>
      <c r="Q356" s="145" t="e">
        <f t="shared" ca="1" si="45"/>
        <v>#REF!</v>
      </c>
      <c r="R356" s="144" t="e">
        <f t="shared" ca="1" si="46"/>
        <v>#REF!</v>
      </c>
      <c r="S356" s="173"/>
      <c r="T356" s="173"/>
    </row>
    <row r="357" spans="1:20" hidden="1" x14ac:dyDescent="0.25">
      <c r="A357" s="136">
        <v>351</v>
      </c>
      <c r="B357" s="158" t="e">
        <f t="shared" ca="1" si="36"/>
        <v>#REF!</v>
      </c>
      <c r="C357" s="158" t="e">
        <f t="shared" ca="1" si="37"/>
        <v>#REF!</v>
      </c>
      <c r="D357" s="140"/>
      <c r="E357" s="141"/>
      <c r="F357" s="141" t="e">
        <f t="shared" ca="1" si="38"/>
        <v>#REF!</v>
      </c>
      <c r="G357" s="139"/>
      <c r="H357" s="139"/>
      <c r="I357" s="139" t="e">
        <f t="shared" ca="1" si="40"/>
        <v>#REF!</v>
      </c>
      <c r="J357" s="142"/>
      <c r="K357" s="142"/>
      <c r="L357" s="142" t="e">
        <f t="shared" ca="1" si="39"/>
        <v>#REF!</v>
      </c>
      <c r="M357" s="143" t="e">
        <f t="shared" ca="1" si="41"/>
        <v>#REF!</v>
      </c>
      <c r="N357" s="182" t="e">
        <f t="shared" ca="1" si="42"/>
        <v>#REF!</v>
      </c>
      <c r="O357" s="145" t="e">
        <f t="shared" ca="1" si="43"/>
        <v>#REF!</v>
      </c>
      <c r="P357" s="144" t="e">
        <f t="shared" ca="1" si="44"/>
        <v>#REF!</v>
      </c>
      <c r="Q357" s="145" t="e">
        <f t="shared" ca="1" si="45"/>
        <v>#REF!</v>
      </c>
      <c r="R357" s="144" t="e">
        <f t="shared" ca="1" si="46"/>
        <v>#REF!</v>
      </c>
      <c r="S357" s="173"/>
      <c r="T357" s="173"/>
    </row>
    <row r="358" spans="1:20" hidden="1" x14ac:dyDescent="0.25">
      <c r="A358" s="136">
        <v>352</v>
      </c>
      <c r="B358" s="158" t="e">
        <f t="shared" ca="1" si="36"/>
        <v>#REF!</v>
      </c>
      <c r="C358" s="158" t="e">
        <f t="shared" ca="1" si="37"/>
        <v>#REF!</v>
      </c>
      <c r="D358" s="140"/>
      <c r="E358" s="141"/>
      <c r="F358" s="141" t="e">
        <f t="shared" ca="1" si="38"/>
        <v>#REF!</v>
      </c>
      <c r="G358" s="139"/>
      <c r="H358" s="139"/>
      <c r="I358" s="139" t="e">
        <f t="shared" ca="1" si="40"/>
        <v>#REF!</v>
      </c>
      <c r="J358" s="142"/>
      <c r="K358" s="142"/>
      <c r="L358" s="142" t="e">
        <f t="shared" ca="1" si="39"/>
        <v>#REF!</v>
      </c>
      <c r="M358" s="143" t="e">
        <f t="shared" ca="1" si="41"/>
        <v>#REF!</v>
      </c>
      <c r="N358" s="182" t="e">
        <f t="shared" ca="1" si="42"/>
        <v>#REF!</v>
      </c>
      <c r="O358" s="145" t="e">
        <f t="shared" ca="1" si="43"/>
        <v>#REF!</v>
      </c>
      <c r="P358" s="144" t="e">
        <f t="shared" ca="1" si="44"/>
        <v>#REF!</v>
      </c>
      <c r="Q358" s="145" t="e">
        <f t="shared" ca="1" si="45"/>
        <v>#REF!</v>
      </c>
      <c r="R358" s="144" t="e">
        <f t="shared" ca="1" si="46"/>
        <v>#REF!</v>
      </c>
      <c r="S358" s="173"/>
      <c r="T358" s="173"/>
    </row>
    <row r="359" spans="1:20" hidden="1" x14ac:dyDescent="0.25">
      <c r="A359" s="136">
        <v>353</v>
      </c>
      <c r="B359" s="158" t="e">
        <f t="shared" ca="1" si="36"/>
        <v>#REF!</v>
      </c>
      <c r="C359" s="158" t="e">
        <f t="shared" ca="1" si="37"/>
        <v>#REF!</v>
      </c>
      <c r="D359" s="140"/>
      <c r="E359" s="141"/>
      <c r="F359" s="141" t="e">
        <f t="shared" ca="1" si="38"/>
        <v>#REF!</v>
      </c>
      <c r="G359" s="139"/>
      <c r="H359" s="139"/>
      <c r="I359" s="139" t="e">
        <f t="shared" ca="1" si="40"/>
        <v>#REF!</v>
      </c>
      <c r="J359" s="142"/>
      <c r="K359" s="142"/>
      <c r="L359" s="142" t="e">
        <f t="shared" ca="1" si="39"/>
        <v>#REF!</v>
      </c>
      <c r="M359" s="143" t="e">
        <f t="shared" ca="1" si="41"/>
        <v>#REF!</v>
      </c>
      <c r="N359" s="182" t="e">
        <f t="shared" ca="1" si="42"/>
        <v>#REF!</v>
      </c>
      <c r="O359" s="145" t="e">
        <f t="shared" ca="1" si="43"/>
        <v>#REF!</v>
      </c>
      <c r="P359" s="144" t="e">
        <f t="shared" ca="1" si="44"/>
        <v>#REF!</v>
      </c>
      <c r="Q359" s="145" t="e">
        <f t="shared" ca="1" si="45"/>
        <v>#REF!</v>
      </c>
      <c r="R359" s="144" t="e">
        <f t="shared" ca="1" si="46"/>
        <v>#REF!</v>
      </c>
      <c r="S359" s="173"/>
      <c r="T359" s="173"/>
    </row>
    <row r="360" spans="1:20" hidden="1" x14ac:dyDescent="0.25">
      <c r="A360" s="136">
        <v>354</v>
      </c>
      <c r="B360" s="158" t="e">
        <f t="shared" ca="1" si="36"/>
        <v>#REF!</v>
      </c>
      <c r="C360" s="158" t="e">
        <f t="shared" ca="1" si="37"/>
        <v>#REF!</v>
      </c>
      <c r="D360" s="140"/>
      <c r="E360" s="141"/>
      <c r="F360" s="141" t="e">
        <f t="shared" ca="1" si="38"/>
        <v>#REF!</v>
      </c>
      <c r="G360" s="139"/>
      <c r="H360" s="139"/>
      <c r="I360" s="139" t="e">
        <f t="shared" ca="1" si="40"/>
        <v>#REF!</v>
      </c>
      <c r="J360" s="142"/>
      <c r="K360" s="142"/>
      <c r="L360" s="142" t="e">
        <f t="shared" ca="1" si="39"/>
        <v>#REF!</v>
      </c>
      <c r="M360" s="143" t="e">
        <f t="shared" ca="1" si="41"/>
        <v>#REF!</v>
      </c>
      <c r="N360" s="182" t="e">
        <f t="shared" ca="1" si="42"/>
        <v>#REF!</v>
      </c>
      <c r="O360" s="145" t="e">
        <f t="shared" ca="1" si="43"/>
        <v>#REF!</v>
      </c>
      <c r="P360" s="144" t="e">
        <f t="shared" ca="1" si="44"/>
        <v>#REF!</v>
      </c>
      <c r="Q360" s="145" t="e">
        <f t="shared" ca="1" si="45"/>
        <v>#REF!</v>
      </c>
      <c r="R360" s="144" t="e">
        <f t="shared" ca="1" si="46"/>
        <v>#REF!</v>
      </c>
      <c r="S360" s="173"/>
      <c r="T360" s="173"/>
    </row>
    <row r="361" spans="1:20" ht="18" hidden="1" customHeight="1" x14ac:dyDescent="0.25">
      <c r="A361" s="136">
        <v>355</v>
      </c>
      <c r="B361" s="158" t="e">
        <f t="shared" ca="1" si="36"/>
        <v>#REF!</v>
      </c>
      <c r="C361" s="158" t="e">
        <f t="shared" ca="1" si="37"/>
        <v>#REF!</v>
      </c>
      <c r="D361" s="140"/>
      <c r="E361" s="141"/>
      <c r="F361" s="141" t="e">
        <f t="shared" ca="1" si="38"/>
        <v>#REF!</v>
      </c>
      <c r="G361" s="139"/>
      <c r="H361" s="139"/>
      <c r="I361" s="139" t="e">
        <f t="shared" ca="1" si="40"/>
        <v>#REF!</v>
      </c>
      <c r="J361" s="142"/>
      <c r="K361" s="142"/>
      <c r="L361" s="142" t="e">
        <f t="shared" ca="1" si="39"/>
        <v>#REF!</v>
      </c>
      <c r="M361" s="143" t="e">
        <f t="shared" ca="1" si="41"/>
        <v>#REF!</v>
      </c>
      <c r="N361" s="182" t="e">
        <f t="shared" ca="1" si="42"/>
        <v>#REF!</v>
      </c>
      <c r="O361" s="145" t="e">
        <f t="shared" ca="1" si="43"/>
        <v>#REF!</v>
      </c>
      <c r="P361" s="144" t="e">
        <f t="shared" ca="1" si="44"/>
        <v>#REF!</v>
      </c>
      <c r="Q361" s="145" t="e">
        <f t="shared" ca="1" si="45"/>
        <v>#REF!</v>
      </c>
      <c r="R361" s="144" t="e">
        <f t="shared" ca="1" si="46"/>
        <v>#REF!</v>
      </c>
      <c r="S361" s="173"/>
      <c r="T361" s="173"/>
    </row>
    <row r="362" spans="1:20" ht="18" hidden="1" customHeight="1" x14ac:dyDescent="0.25">
      <c r="A362" s="136">
        <v>356</v>
      </c>
      <c r="B362" s="158" t="e">
        <f t="shared" ca="1" si="36"/>
        <v>#REF!</v>
      </c>
      <c r="C362" s="158" t="e">
        <f t="shared" ca="1" si="37"/>
        <v>#REF!</v>
      </c>
      <c r="D362" s="140"/>
      <c r="E362" s="141"/>
      <c r="F362" s="141" t="e">
        <f t="shared" ca="1" si="38"/>
        <v>#REF!</v>
      </c>
      <c r="G362" s="139"/>
      <c r="H362" s="139"/>
      <c r="I362" s="139" t="e">
        <f t="shared" ca="1" si="40"/>
        <v>#REF!</v>
      </c>
      <c r="J362" s="142"/>
      <c r="K362" s="142"/>
      <c r="L362" s="142" t="e">
        <f t="shared" ca="1" si="39"/>
        <v>#REF!</v>
      </c>
      <c r="M362" s="143" t="e">
        <f t="shared" ca="1" si="41"/>
        <v>#REF!</v>
      </c>
      <c r="N362" s="182" t="e">
        <f t="shared" ca="1" si="42"/>
        <v>#REF!</v>
      </c>
      <c r="O362" s="145" t="e">
        <f t="shared" ca="1" si="43"/>
        <v>#REF!</v>
      </c>
      <c r="P362" s="144" t="e">
        <f t="shared" ca="1" si="44"/>
        <v>#REF!</v>
      </c>
      <c r="Q362" s="145" t="e">
        <f t="shared" ca="1" si="45"/>
        <v>#REF!</v>
      </c>
      <c r="R362" s="144" t="e">
        <f t="shared" ca="1" si="46"/>
        <v>#REF!</v>
      </c>
      <c r="S362" s="173"/>
      <c r="T362" s="173"/>
    </row>
    <row r="363" spans="1:20" ht="18" hidden="1" customHeight="1" x14ac:dyDescent="0.25">
      <c r="A363" s="136">
        <v>357</v>
      </c>
      <c r="B363" s="158" t="e">
        <f t="shared" ca="1" si="36"/>
        <v>#REF!</v>
      </c>
      <c r="C363" s="158" t="e">
        <f t="shared" ca="1" si="37"/>
        <v>#REF!</v>
      </c>
      <c r="D363" s="140"/>
      <c r="E363" s="141"/>
      <c r="F363" s="141" t="e">
        <f t="shared" ca="1" si="38"/>
        <v>#REF!</v>
      </c>
      <c r="G363" s="139"/>
      <c r="H363" s="139"/>
      <c r="I363" s="139" t="e">
        <f t="shared" ca="1" si="40"/>
        <v>#REF!</v>
      </c>
      <c r="J363" s="142"/>
      <c r="K363" s="142"/>
      <c r="L363" s="142" t="e">
        <f t="shared" ca="1" si="39"/>
        <v>#REF!</v>
      </c>
      <c r="M363" s="143" t="e">
        <f t="shared" ca="1" si="41"/>
        <v>#REF!</v>
      </c>
      <c r="N363" s="182" t="e">
        <f t="shared" ca="1" si="42"/>
        <v>#REF!</v>
      </c>
      <c r="O363" s="145" t="e">
        <f t="shared" ca="1" si="43"/>
        <v>#REF!</v>
      </c>
      <c r="P363" s="144" t="e">
        <f t="shared" ca="1" si="44"/>
        <v>#REF!</v>
      </c>
      <c r="Q363" s="145" t="e">
        <f t="shared" ca="1" si="45"/>
        <v>#REF!</v>
      </c>
      <c r="R363" s="144" t="e">
        <f t="shared" ca="1" si="46"/>
        <v>#REF!</v>
      </c>
      <c r="S363" s="173"/>
      <c r="T363" s="173"/>
    </row>
    <row r="364" spans="1:20" ht="18" hidden="1" customHeight="1" x14ac:dyDescent="0.25">
      <c r="A364" s="136">
        <v>358</v>
      </c>
      <c r="B364" s="158" t="e">
        <f t="shared" ca="1" si="36"/>
        <v>#REF!</v>
      </c>
      <c r="C364" s="158" t="e">
        <f t="shared" ca="1" si="37"/>
        <v>#REF!</v>
      </c>
      <c r="D364" s="140"/>
      <c r="E364" s="141"/>
      <c r="F364" s="141" t="e">
        <f t="shared" ca="1" si="38"/>
        <v>#REF!</v>
      </c>
      <c r="G364" s="139"/>
      <c r="H364" s="139"/>
      <c r="I364" s="139" t="e">
        <f t="shared" ca="1" si="40"/>
        <v>#REF!</v>
      </c>
      <c r="J364" s="142"/>
      <c r="K364" s="142"/>
      <c r="L364" s="142" t="e">
        <f t="shared" ca="1" si="39"/>
        <v>#REF!</v>
      </c>
      <c r="M364" s="143" t="e">
        <f t="shared" ca="1" si="41"/>
        <v>#REF!</v>
      </c>
      <c r="N364" s="182" t="e">
        <f t="shared" ca="1" si="42"/>
        <v>#REF!</v>
      </c>
      <c r="O364" s="145" t="e">
        <f t="shared" ca="1" si="43"/>
        <v>#REF!</v>
      </c>
      <c r="P364" s="144" t="e">
        <f t="shared" ca="1" si="44"/>
        <v>#REF!</v>
      </c>
      <c r="Q364" s="145" t="e">
        <f t="shared" ca="1" si="45"/>
        <v>#REF!</v>
      </c>
      <c r="R364" s="144" t="e">
        <f t="shared" ca="1" si="46"/>
        <v>#REF!</v>
      </c>
      <c r="S364" s="173"/>
      <c r="T364" s="173"/>
    </row>
    <row r="365" spans="1:20" ht="18" hidden="1" customHeight="1" x14ac:dyDescent="0.25">
      <c r="A365" s="136">
        <v>359</v>
      </c>
      <c r="B365" s="158" t="e">
        <f t="shared" ca="1" si="36"/>
        <v>#REF!</v>
      </c>
      <c r="C365" s="158" t="e">
        <f t="shared" ca="1" si="37"/>
        <v>#REF!</v>
      </c>
      <c r="D365" s="140"/>
      <c r="E365" s="141"/>
      <c r="F365" s="141" t="e">
        <f t="shared" ca="1" si="38"/>
        <v>#REF!</v>
      </c>
      <c r="G365" s="139"/>
      <c r="H365" s="139"/>
      <c r="I365" s="139" t="e">
        <f t="shared" ca="1" si="40"/>
        <v>#REF!</v>
      </c>
      <c r="J365" s="142"/>
      <c r="K365" s="142"/>
      <c r="L365" s="142" t="e">
        <f t="shared" ca="1" si="39"/>
        <v>#REF!</v>
      </c>
      <c r="M365" s="143" t="e">
        <f t="shared" ca="1" si="41"/>
        <v>#REF!</v>
      </c>
      <c r="N365" s="182" t="e">
        <f t="shared" ca="1" si="42"/>
        <v>#REF!</v>
      </c>
      <c r="O365" s="145" t="e">
        <f t="shared" ca="1" si="43"/>
        <v>#REF!</v>
      </c>
      <c r="P365" s="144" t="e">
        <f t="shared" ca="1" si="44"/>
        <v>#REF!</v>
      </c>
      <c r="Q365" s="145" t="e">
        <f t="shared" ca="1" si="45"/>
        <v>#REF!</v>
      </c>
      <c r="R365" s="144" t="e">
        <f t="shared" ca="1" si="46"/>
        <v>#REF!</v>
      </c>
      <c r="S365" s="173"/>
      <c r="T365" s="173"/>
    </row>
    <row r="366" spans="1:20" ht="18" hidden="1" customHeight="1" x14ac:dyDescent="0.25">
      <c r="A366" s="136">
        <v>360</v>
      </c>
      <c r="B366" s="158" t="e">
        <f t="shared" ca="1" si="36"/>
        <v>#REF!</v>
      </c>
      <c r="C366" s="158" t="e">
        <f t="shared" ca="1" si="37"/>
        <v>#REF!</v>
      </c>
      <c r="D366" s="140"/>
      <c r="E366" s="141"/>
      <c r="F366" s="141" t="e">
        <f t="shared" ca="1" si="38"/>
        <v>#REF!</v>
      </c>
      <c r="G366" s="139"/>
      <c r="H366" s="139"/>
      <c r="I366" s="139" t="e">
        <f t="shared" ca="1" si="40"/>
        <v>#REF!</v>
      </c>
      <c r="J366" s="142"/>
      <c r="K366" s="142"/>
      <c r="L366" s="142" t="e">
        <f t="shared" ca="1" si="39"/>
        <v>#REF!</v>
      </c>
      <c r="M366" s="143" t="e">
        <f t="shared" ca="1" si="41"/>
        <v>#REF!</v>
      </c>
      <c r="N366" s="182" t="e">
        <f t="shared" ca="1" si="42"/>
        <v>#REF!</v>
      </c>
      <c r="O366" s="145" t="e">
        <f t="shared" ca="1" si="43"/>
        <v>#REF!</v>
      </c>
      <c r="P366" s="144" t="e">
        <f t="shared" ca="1" si="44"/>
        <v>#REF!</v>
      </c>
      <c r="Q366" s="145" t="e">
        <f t="shared" ca="1" si="45"/>
        <v>#REF!</v>
      </c>
      <c r="R366" s="144" t="e">
        <f t="shared" ca="1" si="46"/>
        <v>#REF!</v>
      </c>
      <c r="S366" s="173"/>
      <c r="T366" s="173"/>
    </row>
    <row r="367" spans="1:20" ht="18" hidden="1" customHeight="1" x14ac:dyDescent="0.25">
      <c r="A367" s="136">
        <v>361</v>
      </c>
      <c r="B367" s="158" t="e">
        <f t="shared" ca="1" si="36"/>
        <v>#REF!</v>
      </c>
      <c r="C367" s="158" t="e">
        <f t="shared" ca="1" si="37"/>
        <v>#REF!</v>
      </c>
      <c r="D367" s="140"/>
      <c r="E367" s="141"/>
      <c r="F367" s="141" t="e">
        <f t="shared" ca="1" si="38"/>
        <v>#REF!</v>
      </c>
      <c r="G367" s="139"/>
      <c r="H367" s="139"/>
      <c r="I367" s="139" t="e">
        <f t="shared" ca="1" si="40"/>
        <v>#REF!</v>
      </c>
      <c r="J367" s="142"/>
      <c r="K367" s="142"/>
      <c r="L367" s="142" t="e">
        <f t="shared" ca="1" si="39"/>
        <v>#REF!</v>
      </c>
      <c r="M367" s="143" t="e">
        <f t="shared" ca="1" si="41"/>
        <v>#REF!</v>
      </c>
      <c r="N367" s="182" t="e">
        <f t="shared" ca="1" si="42"/>
        <v>#REF!</v>
      </c>
      <c r="O367" s="145" t="e">
        <f t="shared" ca="1" si="43"/>
        <v>#REF!</v>
      </c>
      <c r="P367" s="144" t="e">
        <f t="shared" ca="1" si="44"/>
        <v>#REF!</v>
      </c>
      <c r="Q367" s="145" t="e">
        <f t="shared" ca="1" si="45"/>
        <v>#REF!</v>
      </c>
      <c r="R367" s="144" t="e">
        <f t="shared" ca="1" si="46"/>
        <v>#REF!</v>
      </c>
      <c r="S367" s="173"/>
      <c r="T367" s="173"/>
    </row>
    <row r="368" spans="1:20" ht="18" hidden="1" customHeight="1" x14ac:dyDescent="0.25">
      <c r="A368" s="136">
        <v>362</v>
      </c>
      <c r="B368" s="158" t="e">
        <f t="shared" ca="1" si="36"/>
        <v>#REF!</v>
      </c>
      <c r="C368" s="158" t="e">
        <f t="shared" ca="1" si="37"/>
        <v>#REF!</v>
      </c>
      <c r="D368" s="140"/>
      <c r="E368" s="141"/>
      <c r="F368" s="141" t="e">
        <f t="shared" ca="1" si="38"/>
        <v>#REF!</v>
      </c>
      <c r="G368" s="139"/>
      <c r="H368" s="139"/>
      <c r="I368" s="139" t="e">
        <f t="shared" ca="1" si="40"/>
        <v>#REF!</v>
      </c>
      <c r="J368" s="142"/>
      <c r="K368" s="142"/>
      <c r="L368" s="142" t="e">
        <f t="shared" ca="1" si="39"/>
        <v>#REF!</v>
      </c>
      <c r="M368" s="143" t="e">
        <f t="shared" ca="1" si="41"/>
        <v>#REF!</v>
      </c>
      <c r="N368" s="182" t="e">
        <f t="shared" ca="1" si="42"/>
        <v>#REF!</v>
      </c>
      <c r="O368" s="145" t="e">
        <f t="shared" ca="1" si="43"/>
        <v>#REF!</v>
      </c>
      <c r="P368" s="144" t="e">
        <f t="shared" ca="1" si="44"/>
        <v>#REF!</v>
      </c>
      <c r="Q368" s="145" t="e">
        <f t="shared" ca="1" si="45"/>
        <v>#REF!</v>
      </c>
      <c r="R368" s="144" t="e">
        <f t="shared" ca="1" si="46"/>
        <v>#REF!</v>
      </c>
      <c r="S368" s="173"/>
      <c r="T368" s="173"/>
    </row>
    <row r="369" spans="1:20" ht="18" hidden="1" customHeight="1" x14ac:dyDescent="0.25">
      <c r="A369" s="136">
        <v>363</v>
      </c>
      <c r="B369" s="158" t="e">
        <f t="shared" ca="1" si="36"/>
        <v>#REF!</v>
      </c>
      <c r="C369" s="158" t="e">
        <f t="shared" ca="1" si="37"/>
        <v>#REF!</v>
      </c>
      <c r="D369" s="140"/>
      <c r="E369" s="141"/>
      <c r="F369" s="141" t="e">
        <f t="shared" ca="1" si="38"/>
        <v>#REF!</v>
      </c>
      <c r="G369" s="139"/>
      <c r="H369" s="139"/>
      <c r="I369" s="139" t="e">
        <f t="shared" ca="1" si="40"/>
        <v>#REF!</v>
      </c>
      <c r="J369" s="142"/>
      <c r="K369" s="142"/>
      <c r="L369" s="142" t="e">
        <f t="shared" ca="1" si="39"/>
        <v>#REF!</v>
      </c>
      <c r="M369" s="143" t="e">
        <f t="shared" ca="1" si="41"/>
        <v>#REF!</v>
      </c>
      <c r="N369" s="182" t="e">
        <f t="shared" ca="1" si="42"/>
        <v>#REF!</v>
      </c>
      <c r="O369" s="145" t="e">
        <f t="shared" ca="1" si="43"/>
        <v>#REF!</v>
      </c>
      <c r="P369" s="144" t="e">
        <f t="shared" ca="1" si="44"/>
        <v>#REF!</v>
      </c>
      <c r="Q369" s="145" t="e">
        <f t="shared" ca="1" si="45"/>
        <v>#REF!</v>
      </c>
      <c r="R369" s="144" t="e">
        <f t="shared" ca="1" si="46"/>
        <v>#REF!</v>
      </c>
      <c r="S369" s="173"/>
      <c r="T369" s="173"/>
    </row>
    <row r="370" spans="1:20" ht="18" hidden="1" customHeight="1" x14ac:dyDescent="0.25">
      <c r="A370" s="136">
        <v>364</v>
      </c>
      <c r="B370" s="158" t="e">
        <f t="shared" ca="1" si="36"/>
        <v>#REF!</v>
      </c>
      <c r="C370" s="158" t="e">
        <f t="shared" ca="1" si="37"/>
        <v>#REF!</v>
      </c>
      <c r="D370" s="140"/>
      <c r="E370" s="141"/>
      <c r="F370" s="141" t="e">
        <f t="shared" ca="1" si="38"/>
        <v>#REF!</v>
      </c>
      <c r="G370" s="139"/>
      <c r="H370" s="139"/>
      <c r="I370" s="139" t="e">
        <f t="shared" ca="1" si="40"/>
        <v>#REF!</v>
      </c>
      <c r="J370" s="142"/>
      <c r="K370" s="142"/>
      <c r="L370" s="142" t="e">
        <f t="shared" ca="1" si="39"/>
        <v>#REF!</v>
      </c>
      <c r="M370" s="143" t="e">
        <f t="shared" ca="1" si="41"/>
        <v>#REF!</v>
      </c>
      <c r="N370" s="182" t="e">
        <f t="shared" ca="1" si="42"/>
        <v>#REF!</v>
      </c>
      <c r="O370" s="145" t="e">
        <f t="shared" ca="1" si="43"/>
        <v>#REF!</v>
      </c>
      <c r="P370" s="144" t="e">
        <f t="shared" ca="1" si="44"/>
        <v>#REF!</v>
      </c>
      <c r="Q370" s="145" t="e">
        <f t="shared" ca="1" si="45"/>
        <v>#REF!</v>
      </c>
      <c r="R370" s="144" t="e">
        <f t="shared" ca="1" si="46"/>
        <v>#REF!</v>
      </c>
      <c r="S370" s="173"/>
      <c r="T370" s="173"/>
    </row>
    <row r="371" spans="1:20" ht="18" hidden="1" customHeight="1" x14ac:dyDescent="0.25">
      <c r="A371" s="136">
        <v>365</v>
      </c>
      <c r="B371" s="158" t="e">
        <f t="shared" ca="1" si="36"/>
        <v>#REF!</v>
      </c>
      <c r="C371" s="158" t="e">
        <f t="shared" ca="1" si="37"/>
        <v>#REF!</v>
      </c>
      <c r="D371" s="140"/>
      <c r="E371" s="141"/>
      <c r="F371" s="141" t="e">
        <f t="shared" ca="1" si="38"/>
        <v>#REF!</v>
      </c>
      <c r="G371" s="139"/>
      <c r="H371" s="139"/>
      <c r="I371" s="139" t="e">
        <f t="shared" ca="1" si="40"/>
        <v>#REF!</v>
      </c>
      <c r="J371" s="142"/>
      <c r="K371" s="142"/>
      <c r="L371" s="142" t="e">
        <f t="shared" ca="1" si="39"/>
        <v>#REF!</v>
      </c>
      <c r="M371" s="143" t="e">
        <f t="shared" ca="1" si="41"/>
        <v>#REF!</v>
      </c>
      <c r="N371" s="182" t="e">
        <f t="shared" ca="1" si="42"/>
        <v>#REF!</v>
      </c>
      <c r="O371" s="145" t="e">
        <f t="shared" ca="1" si="43"/>
        <v>#REF!</v>
      </c>
      <c r="P371" s="144" t="e">
        <f t="shared" ca="1" si="44"/>
        <v>#REF!</v>
      </c>
      <c r="Q371" s="145" t="e">
        <f t="shared" ca="1" si="45"/>
        <v>#REF!</v>
      </c>
      <c r="R371" s="144" t="e">
        <f t="shared" ca="1" si="46"/>
        <v>#REF!</v>
      </c>
      <c r="S371" s="173"/>
      <c r="T371" s="173"/>
    </row>
    <row r="372" spans="1:20" ht="18" hidden="1" customHeight="1" x14ac:dyDescent="0.25">
      <c r="A372" s="136">
        <v>366</v>
      </c>
      <c r="B372" s="158" t="e">
        <f t="shared" ca="1" si="36"/>
        <v>#REF!</v>
      </c>
      <c r="C372" s="158" t="e">
        <f t="shared" ca="1" si="37"/>
        <v>#REF!</v>
      </c>
      <c r="D372" s="140"/>
      <c r="E372" s="141"/>
      <c r="F372" s="141" t="e">
        <f t="shared" ca="1" si="38"/>
        <v>#REF!</v>
      </c>
      <c r="G372" s="139"/>
      <c r="H372" s="139"/>
      <c r="I372" s="139" t="e">
        <f t="shared" ca="1" si="40"/>
        <v>#REF!</v>
      </c>
      <c r="J372" s="142"/>
      <c r="K372" s="142"/>
      <c r="L372" s="142" t="e">
        <f t="shared" ca="1" si="39"/>
        <v>#REF!</v>
      </c>
      <c r="M372" s="143" t="e">
        <f t="shared" ca="1" si="41"/>
        <v>#REF!</v>
      </c>
      <c r="N372" s="182" t="e">
        <f t="shared" ca="1" si="42"/>
        <v>#REF!</v>
      </c>
      <c r="O372" s="145" t="e">
        <f t="shared" ca="1" si="43"/>
        <v>#REF!</v>
      </c>
      <c r="P372" s="144" t="e">
        <f t="shared" ca="1" si="44"/>
        <v>#REF!</v>
      </c>
      <c r="Q372" s="145" t="e">
        <f t="shared" ca="1" si="45"/>
        <v>#REF!</v>
      </c>
      <c r="R372" s="144" t="e">
        <f t="shared" ca="1" si="46"/>
        <v>#REF!</v>
      </c>
      <c r="S372" s="173"/>
      <c r="T372" s="173"/>
    </row>
    <row r="373" spans="1:20" ht="18" hidden="1" customHeight="1" x14ac:dyDescent="0.25">
      <c r="A373" s="136">
        <v>367</v>
      </c>
      <c r="B373" s="158" t="e">
        <f t="shared" ca="1" si="36"/>
        <v>#REF!</v>
      </c>
      <c r="C373" s="158" t="e">
        <f t="shared" ca="1" si="37"/>
        <v>#REF!</v>
      </c>
      <c r="D373" s="140"/>
      <c r="E373" s="141"/>
      <c r="F373" s="141" t="e">
        <f t="shared" ca="1" si="38"/>
        <v>#REF!</v>
      </c>
      <c r="G373" s="139"/>
      <c r="H373" s="139"/>
      <c r="I373" s="139" t="e">
        <f t="shared" ca="1" si="40"/>
        <v>#REF!</v>
      </c>
      <c r="J373" s="142"/>
      <c r="K373" s="142"/>
      <c r="L373" s="142" t="e">
        <f t="shared" ca="1" si="39"/>
        <v>#REF!</v>
      </c>
      <c r="M373" s="143" t="e">
        <f t="shared" ca="1" si="41"/>
        <v>#REF!</v>
      </c>
      <c r="N373" s="182" t="e">
        <f t="shared" ca="1" si="42"/>
        <v>#REF!</v>
      </c>
      <c r="O373" s="145" t="e">
        <f t="shared" ca="1" si="43"/>
        <v>#REF!</v>
      </c>
      <c r="P373" s="144" t="e">
        <f t="shared" ca="1" si="44"/>
        <v>#REF!</v>
      </c>
      <c r="Q373" s="145" t="e">
        <f t="shared" ca="1" si="45"/>
        <v>#REF!</v>
      </c>
      <c r="R373" s="144" t="e">
        <f t="shared" ca="1" si="46"/>
        <v>#REF!</v>
      </c>
      <c r="S373" s="173"/>
      <c r="T373" s="173"/>
    </row>
    <row r="374" spans="1:20" ht="18" hidden="1" customHeight="1" x14ac:dyDescent="0.25">
      <c r="A374" s="136">
        <v>368</v>
      </c>
      <c r="B374" s="158" t="e">
        <f t="shared" ca="1" si="36"/>
        <v>#REF!</v>
      </c>
      <c r="C374" s="158" t="e">
        <f t="shared" ca="1" si="37"/>
        <v>#REF!</v>
      </c>
      <c r="D374" s="140"/>
      <c r="E374" s="141"/>
      <c r="F374" s="141" t="e">
        <f t="shared" ca="1" si="38"/>
        <v>#REF!</v>
      </c>
      <c r="G374" s="139"/>
      <c r="H374" s="139"/>
      <c r="I374" s="139" t="e">
        <f t="shared" ca="1" si="40"/>
        <v>#REF!</v>
      </c>
      <c r="J374" s="142"/>
      <c r="K374" s="142"/>
      <c r="L374" s="142" t="e">
        <f t="shared" ca="1" si="39"/>
        <v>#REF!</v>
      </c>
      <c r="M374" s="143" t="e">
        <f t="shared" ca="1" si="41"/>
        <v>#REF!</v>
      </c>
      <c r="N374" s="182" t="e">
        <f t="shared" ca="1" si="42"/>
        <v>#REF!</v>
      </c>
      <c r="O374" s="145" t="e">
        <f t="shared" ca="1" si="43"/>
        <v>#REF!</v>
      </c>
      <c r="P374" s="144" t="e">
        <f t="shared" ca="1" si="44"/>
        <v>#REF!</v>
      </c>
      <c r="Q374" s="145" t="e">
        <f t="shared" ca="1" si="45"/>
        <v>#REF!</v>
      </c>
      <c r="R374" s="144" t="e">
        <f t="shared" ca="1" si="46"/>
        <v>#REF!</v>
      </c>
      <c r="S374" s="173"/>
      <c r="T374" s="173"/>
    </row>
    <row r="375" spans="1:20" ht="18" hidden="1" customHeight="1" x14ac:dyDescent="0.25">
      <c r="A375" s="136">
        <v>369</v>
      </c>
      <c r="B375" s="158" t="e">
        <f t="shared" ca="1" si="36"/>
        <v>#REF!</v>
      </c>
      <c r="C375" s="158" t="e">
        <f t="shared" ca="1" si="37"/>
        <v>#REF!</v>
      </c>
      <c r="D375" s="140"/>
      <c r="E375" s="141"/>
      <c r="F375" s="141" t="e">
        <f t="shared" ca="1" si="38"/>
        <v>#REF!</v>
      </c>
      <c r="G375" s="139"/>
      <c r="H375" s="139"/>
      <c r="I375" s="139" t="e">
        <f t="shared" ca="1" si="40"/>
        <v>#REF!</v>
      </c>
      <c r="J375" s="142"/>
      <c r="K375" s="142"/>
      <c r="L375" s="142" t="e">
        <f t="shared" ca="1" si="39"/>
        <v>#REF!</v>
      </c>
      <c r="M375" s="143" t="e">
        <f t="shared" ca="1" si="41"/>
        <v>#REF!</v>
      </c>
      <c r="N375" s="182" t="e">
        <f t="shared" ca="1" si="42"/>
        <v>#REF!</v>
      </c>
      <c r="O375" s="145" t="e">
        <f t="shared" ca="1" si="43"/>
        <v>#REF!</v>
      </c>
      <c r="P375" s="144" t="e">
        <f t="shared" ca="1" si="44"/>
        <v>#REF!</v>
      </c>
      <c r="Q375" s="145" t="e">
        <f t="shared" ca="1" si="45"/>
        <v>#REF!</v>
      </c>
      <c r="R375" s="144" t="e">
        <f t="shared" ca="1" si="46"/>
        <v>#REF!</v>
      </c>
      <c r="S375" s="173"/>
      <c r="T375" s="173"/>
    </row>
    <row r="376" spans="1:20" ht="18" hidden="1" customHeight="1" x14ac:dyDescent="0.25">
      <c r="A376" s="136">
        <v>370</v>
      </c>
      <c r="B376" s="158" t="e">
        <f t="shared" ca="1" si="36"/>
        <v>#REF!</v>
      </c>
      <c r="C376" s="158" t="e">
        <f t="shared" ca="1" si="37"/>
        <v>#REF!</v>
      </c>
      <c r="D376" s="140"/>
      <c r="E376" s="141"/>
      <c r="F376" s="141" t="e">
        <f t="shared" ca="1" si="38"/>
        <v>#REF!</v>
      </c>
      <c r="G376" s="139"/>
      <c r="H376" s="139"/>
      <c r="I376" s="139" t="e">
        <f t="shared" ca="1" si="40"/>
        <v>#REF!</v>
      </c>
      <c r="J376" s="142"/>
      <c r="K376" s="142"/>
      <c r="L376" s="142" t="e">
        <f t="shared" ca="1" si="39"/>
        <v>#REF!</v>
      </c>
      <c r="M376" s="143" t="e">
        <f t="shared" ca="1" si="41"/>
        <v>#REF!</v>
      </c>
      <c r="N376" s="182" t="e">
        <f t="shared" ca="1" si="42"/>
        <v>#REF!</v>
      </c>
      <c r="O376" s="145" t="e">
        <f t="shared" ca="1" si="43"/>
        <v>#REF!</v>
      </c>
      <c r="P376" s="144" t="e">
        <f t="shared" ca="1" si="44"/>
        <v>#REF!</v>
      </c>
      <c r="Q376" s="145" t="e">
        <f t="shared" ca="1" si="45"/>
        <v>#REF!</v>
      </c>
      <c r="R376" s="144" t="e">
        <f t="shared" ca="1" si="46"/>
        <v>#REF!</v>
      </c>
      <c r="S376" s="173"/>
      <c r="T376" s="173"/>
    </row>
    <row r="377" spans="1:20" ht="18" hidden="1" customHeight="1" x14ac:dyDescent="0.25">
      <c r="A377" s="136">
        <v>371</v>
      </c>
      <c r="B377" s="158" t="e">
        <f t="shared" ca="1" si="36"/>
        <v>#REF!</v>
      </c>
      <c r="C377" s="158" t="e">
        <f t="shared" ca="1" si="37"/>
        <v>#REF!</v>
      </c>
      <c r="D377" s="140"/>
      <c r="E377" s="141"/>
      <c r="F377" s="141" t="e">
        <f t="shared" ca="1" si="38"/>
        <v>#REF!</v>
      </c>
      <c r="G377" s="139"/>
      <c r="H377" s="139"/>
      <c r="I377" s="139" t="e">
        <f t="shared" ca="1" si="40"/>
        <v>#REF!</v>
      </c>
      <c r="J377" s="142"/>
      <c r="K377" s="142"/>
      <c r="L377" s="142" t="e">
        <f t="shared" ca="1" si="39"/>
        <v>#REF!</v>
      </c>
      <c r="M377" s="143" t="e">
        <f t="shared" ca="1" si="41"/>
        <v>#REF!</v>
      </c>
      <c r="N377" s="182" t="e">
        <f t="shared" ca="1" si="42"/>
        <v>#REF!</v>
      </c>
      <c r="O377" s="145" t="e">
        <f t="shared" ca="1" si="43"/>
        <v>#REF!</v>
      </c>
      <c r="P377" s="144" t="e">
        <f t="shared" ca="1" si="44"/>
        <v>#REF!</v>
      </c>
      <c r="Q377" s="145" t="e">
        <f t="shared" ca="1" si="45"/>
        <v>#REF!</v>
      </c>
      <c r="R377" s="144" t="e">
        <f t="shared" ca="1" si="46"/>
        <v>#REF!</v>
      </c>
      <c r="S377" s="173"/>
      <c r="T377" s="173"/>
    </row>
    <row r="378" spans="1:20" ht="18" hidden="1" customHeight="1" x14ac:dyDescent="0.25">
      <c r="A378" s="136">
        <v>372</v>
      </c>
      <c r="B378" s="158" t="e">
        <f t="shared" ca="1" si="36"/>
        <v>#REF!</v>
      </c>
      <c r="C378" s="158" t="e">
        <f t="shared" ca="1" si="37"/>
        <v>#REF!</v>
      </c>
      <c r="D378" s="140"/>
      <c r="E378" s="141"/>
      <c r="F378" s="141" t="e">
        <f t="shared" ca="1" si="38"/>
        <v>#REF!</v>
      </c>
      <c r="G378" s="139"/>
      <c r="H378" s="139"/>
      <c r="I378" s="139" t="e">
        <f t="shared" ca="1" si="40"/>
        <v>#REF!</v>
      </c>
      <c r="J378" s="142"/>
      <c r="K378" s="142"/>
      <c r="L378" s="142" t="e">
        <f t="shared" ca="1" si="39"/>
        <v>#REF!</v>
      </c>
      <c r="M378" s="143" t="e">
        <f t="shared" ca="1" si="41"/>
        <v>#REF!</v>
      </c>
      <c r="N378" s="182" t="e">
        <f t="shared" ca="1" si="42"/>
        <v>#REF!</v>
      </c>
      <c r="O378" s="145" t="e">
        <f t="shared" ca="1" si="43"/>
        <v>#REF!</v>
      </c>
      <c r="P378" s="144" t="e">
        <f t="shared" ca="1" si="44"/>
        <v>#REF!</v>
      </c>
      <c r="Q378" s="145" t="e">
        <f t="shared" ca="1" si="45"/>
        <v>#REF!</v>
      </c>
      <c r="R378" s="144" t="e">
        <f t="shared" ca="1" si="46"/>
        <v>#REF!</v>
      </c>
      <c r="S378" s="173"/>
      <c r="T378" s="173"/>
    </row>
    <row r="379" spans="1:20" ht="18" hidden="1" customHeight="1" x14ac:dyDescent="0.25">
      <c r="A379" s="136">
        <v>373</v>
      </c>
      <c r="B379" s="158" t="e">
        <f t="shared" ca="1" si="36"/>
        <v>#REF!</v>
      </c>
      <c r="C379" s="158" t="e">
        <f t="shared" ca="1" si="37"/>
        <v>#REF!</v>
      </c>
      <c r="D379" s="140"/>
      <c r="E379" s="141"/>
      <c r="F379" s="141" t="e">
        <f t="shared" ca="1" si="38"/>
        <v>#REF!</v>
      </c>
      <c r="G379" s="139"/>
      <c r="H379" s="139"/>
      <c r="I379" s="139" t="e">
        <f t="shared" ca="1" si="40"/>
        <v>#REF!</v>
      </c>
      <c r="J379" s="142"/>
      <c r="K379" s="142"/>
      <c r="L379" s="142" t="e">
        <f t="shared" ca="1" si="39"/>
        <v>#REF!</v>
      </c>
      <c r="M379" s="143" t="e">
        <f t="shared" ca="1" si="41"/>
        <v>#REF!</v>
      </c>
      <c r="N379" s="182" t="e">
        <f t="shared" ca="1" si="42"/>
        <v>#REF!</v>
      </c>
      <c r="O379" s="145" t="e">
        <f t="shared" ca="1" si="43"/>
        <v>#REF!</v>
      </c>
      <c r="P379" s="144" t="e">
        <f t="shared" ca="1" si="44"/>
        <v>#REF!</v>
      </c>
      <c r="Q379" s="145" t="e">
        <f t="shared" ca="1" si="45"/>
        <v>#REF!</v>
      </c>
      <c r="R379" s="144" t="e">
        <f t="shared" ca="1" si="46"/>
        <v>#REF!</v>
      </c>
      <c r="S379" s="173"/>
      <c r="T379" s="173"/>
    </row>
    <row r="380" spans="1:20" ht="18" hidden="1" customHeight="1" x14ac:dyDescent="0.25">
      <c r="A380" s="136">
        <v>374</v>
      </c>
      <c r="B380" s="158" t="e">
        <f t="shared" ca="1" si="36"/>
        <v>#REF!</v>
      </c>
      <c r="C380" s="158" t="e">
        <f t="shared" ca="1" si="37"/>
        <v>#REF!</v>
      </c>
      <c r="D380" s="140"/>
      <c r="E380" s="141"/>
      <c r="F380" s="141" t="e">
        <f t="shared" ca="1" si="38"/>
        <v>#REF!</v>
      </c>
      <c r="G380" s="139"/>
      <c r="H380" s="139"/>
      <c r="I380" s="139" t="e">
        <f t="shared" ca="1" si="40"/>
        <v>#REF!</v>
      </c>
      <c r="J380" s="142"/>
      <c r="K380" s="142"/>
      <c r="L380" s="142" t="e">
        <f t="shared" ca="1" si="39"/>
        <v>#REF!</v>
      </c>
      <c r="M380" s="143" t="e">
        <f t="shared" ca="1" si="41"/>
        <v>#REF!</v>
      </c>
      <c r="N380" s="182" t="e">
        <f t="shared" ca="1" si="42"/>
        <v>#REF!</v>
      </c>
      <c r="O380" s="145" t="e">
        <f t="shared" ca="1" si="43"/>
        <v>#REF!</v>
      </c>
      <c r="P380" s="144" t="e">
        <f t="shared" ca="1" si="44"/>
        <v>#REF!</v>
      </c>
      <c r="Q380" s="145" t="e">
        <f t="shared" ca="1" si="45"/>
        <v>#REF!</v>
      </c>
      <c r="R380" s="144" t="e">
        <f t="shared" ca="1" si="46"/>
        <v>#REF!</v>
      </c>
      <c r="S380" s="173"/>
      <c r="T380" s="173"/>
    </row>
    <row r="381" spans="1:20" ht="18" hidden="1" customHeight="1" x14ac:dyDescent="0.25">
      <c r="A381" s="136">
        <v>375</v>
      </c>
      <c r="B381" s="158" t="e">
        <f t="shared" ca="1" si="36"/>
        <v>#REF!</v>
      </c>
      <c r="C381" s="158" t="e">
        <f t="shared" ca="1" si="37"/>
        <v>#REF!</v>
      </c>
      <c r="D381" s="140"/>
      <c r="E381" s="141"/>
      <c r="F381" s="141" t="e">
        <f t="shared" ca="1" si="38"/>
        <v>#REF!</v>
      </c>
      <c r="G381" s="139"/>
      <c r="H381" s="139"/>
      <c r="I381" s="139" t="e">
        <f t="shared" ca="1" si="40"/>
        <v>#REF!</v>
      </c>
      <c r="J381" s="142"/>
      <c r="K381" s="142"/>
      <c r="L381" s="142" t="e">
        <f t="shared" ca="1" si="39"/>
        <v>#REF!</v>
      </c>
      <c r="M381" s="143" t="e">
        <f t="shared" ca="1" si="41"/>
        <v>#REF!</v>
      </c>
      <c r="N381" s="182" t="e">
        <f t="shared" ca="1" si="42"/>
        <v>#REF!</v>
      </c>
      <c r="O381" s="145" t="e">
        <f t="shared" ca="1" si="43"/>
        <v>#REF!</v>
      </c>
      <c r="P381" s="144" t="e">
        <f t="shared" ca="1" si="44"/>
        <v>#REF!</v>
      </c>
      <c r="Q381" s="145" t="e">
        <f t="shared" ca="1" si="45"/>
        <v>#REF!</v>
      </c>
      <c r="R381" s="144" t="e">
        <f t="shared" ca="1" si="46"/>
        <v>#REF!</v>
      </c>
      <c r="S381" s="173"/>
      <c r="T381" s="173"/>
    </row>
    <row r="382" spans="1:20" ht="18" hidden="1" customHeight="1" x14ac:dyDescent="0.25">
      <c r="A382" s="136">
        <v>376</v>
      </c>
      <c r="B382" s="158" t="e">
        <f t="shared" ca="1" si="36"/>
        <v>#REF!</v>
      </c>
      <c r="C382" s="158" t="e">
        <f t="shared" ca="1" si="37"/>
        <v>#REF!</v>
      </c>
      <c r="D382" s="140"/>
      <c r="E382" s="141"/>
      <c r="F382" s="141" t="e">
        <f t="shared" ca="1" si="38"/>
        <v>#REF!</v>
      </c>
      <c r="G382" s="139"/>
      <c r="H382" s="139"/>
      <c r="I382" s="139" t="e">
        <f t="shared" ca="1" si="40"/>
        <v>#REF!</v>
      </c>
      <c r="J382" s="142"/>
      <c r="K382" s="142"/>
      <c r="L382" s="142" t="e">
        <f t="shared" ca="1" si="39"/>
        <v>#REF!</v>
      </c>
      <c r="M382" s="143" t="e">
        <f t="shared" ca="1" si="41"/>
        <v>#REF!</v>
      </c>
      <c r="N382" s="182" t="e">
        <f t="shared" ca="1" si="42"/>
        <v>#REF!</v>
      </c>
      <c r="O382" s="145" t="e">
        <f t="shared" ca="1" si="43"/>
        <v>#REF!</v>
      </c>
      <c r="P382" s="144" t="e">
        <f t="shared" ca="1" si="44"/>
        <v>#REF!</v>
      </c>
      <c r="Q382" s="145" t="e">
        <f t="shared" ca="1" si="45"/>
        <v>#REF!</v>
      </c>
      <c r="R382" s="144" t="e">
        <f t="shared" ca="1" si="46"/>
        <v>#REF!</v>
      </c>
      <c r="S382" s="173"/>
      <c r="T382" s="173"/>
    </row>
    <row r="383" spans="1:20" ht="18" hidden="1" customHeight="1" x14ac:dyDescent="0.25">
      <c r="A383" s="136">
        <v>377</v>
      </c>
      <c r="B383" s="158" t="e">
        <f t="shared" ca="1" si="36"/>
        <v>#REF!</v>
      </c>
      <c r="C383" s="158" t="e">
        <f t="shared" ca="1" si="37"/>
        <v>#REF!</v>
      </c>
      <c r="D383" s="140"/>
      <c r="E383" s="141"/>
      <c r="F383" s="141" t="e">
        <f t="shared" ca="1" si="38"/>
        <v>#REF!</v>
      </c>
      <c r="G383" s="139"/>
      <c r="H383" s="139"/>
      <c r="I383" s="139" t="e">
        <f t="shared" ca="1" si="40"/>
        <v>#REF!</v>
      </c>
      <c r="J383" s="142"/>
      <c r="K383" s="142"/>
      <c r="L383" s="142" t="e">
        <f t="shared" ca="1" si="39"/>
        <v>#REF!</v>
      </c>
      <c r="M383" s="143" t="e">
        <f t="shared" ca="1" si="41"/>
        <v>#REF!</v>
      </c>
      <c r="N383" s="182" t="e">
        <f t="shared" ca="1" si="42"/>
        <v>#REF!</v>
      </c>
      <c r="O383" s="145" t="e">
        <f t="shared" ca="1" si="43"/>
        <v>#REF!</v>
      </c>
      <c r="P383" s="144" t="e">
        <f t="shared" ca="1" si="44"/>
        <v>#REF!</v>
      </c>
      <c r="Q383" s="145" t="e">
        <f t="shared" ca="1" si="45"/>
        <v>#REF!</v>
      </c>
      <c r="R383" s="144" t="e">
        <f t="shared" ca="1" si="46"/>
        <v>#REF!</v>
      </c>
      <c r="S383" s="173"/>
      <c r="T383" s="173"/>
    </row>
    <row r="384" spans="1:20" ht="18" hidden="1" customHeight="1" x14ac:dyDescent="0.25">
      <c r="A384" s="136">
        <v>378</v>
      </c>
      <c r="B384" s="158" t="e">
        <f t="shared" ca="1" si="36"/>
        <v>#REF!</v>
      </c>
      <c r="C384" s="158" t="e">
        <f t="shared" ca="1" si="37"/>
        <v>#REF!</v>
      </c>
      <c r="D384" s="140"/>
      <c r="E384" s="141"/>
      <c r="F384" s="141" t="e">
        <f t="shared" ca="1" si="38"/>
        <v>#REF!</v>
      </c>
      <c r="G384" s="139"/>
      <c r="H384" s="139"/>
      <c r="I384" s="139" t="e">
        <f t="shared" ca="1" si="40"/>
        <v>#REF!</v>
      </c>
      <c r="J384" s="142"/>
      <c r="K384" s="142"/>
      <c r="L384" s="142" t="e">
        <f t="shared" ca="1" si="39"/>
        <v>#REF!</v>
      </c>
      <c r="M384" s="143" t="e">
        <f t="shared" ca="1" si="41"/>
        <v>#REF!</v>
      </c>
      <c r="N384" s="182" t="e">
        <f t="shared" ca="1" si="42"/>
        <v>#REF!</v>
      </c>
      <c r="O384" s="145" t="e">
        <f t="shared" ca="1" si="43"/>
        <v>#REF!</v>
      </c>
      <c r="P384" s="144" t="e">
        <f t="shared" ca="1" si="44"/>
        <v>#REF!</v>
      </c>
      <c r="Q384" s="145" t="e">
        <f t="shared" ca="1" si="45"/>
        <v>#REF!</v>
      </c>
      <c r="R384" s="144" t="e">
        <f t="shared" ca="1" si="46"/>
        <v>#REF!</v>
      </c>
      <c r="S384" s="173"/>
      <c r="T384" s="173"/>
    </row>
    <row r="385" spans="1:20" ht="18" hidden="1" customHeight="1" x14ac:dyDescent="0.25">
      <c r="A385" s="136">
        <v>379</v>
      </c>
      <c r="B385" s="158" t="e">
        <f t="shared" ca="1" si="36"/>
        <v>#REF!</v>
      </c>
      <c r="C385" s="158" t="e">
        <f t="shared" ca="1" si="37"/>
        <v>#REF!</v>
      </c>
      <c r="D385" s="140"/>
      <c r="E385" s="141"/>
      <c r="F385" s="141" t="e">
        <f t="shared" ca="1" si="38"/>
        <v>#REF!</v>
      </c>
      <c r="G385" s="139"/>
      <c r="H385" s="139"/>
      <c r="I385" s="139" t="e">
        <f t="shared" ca="1" si="40"/>
        <v>#REF!</v>
      </c>
      <c r="J385" s="142"/>
      <c r="K385" s="142"/>
      <c r="L385" s="142" t="e">
        <f t="shared" ca="1" si="39"/>
        <v>#REF!</v>
      </c>
      <c r="M385" s="143" t="e">
        <f t="shared" ca="1" si="41"/>
        <v>#REF!</v>
      </c>
      <c r="N385" s="182" t="e">
        <f t="shared" ca="1" si="42"/>
        <v>#REF!</v>
      </c>
      <c r="O385" s="145" t="e">
        <f t="shared" ca="1" si="43"/>
        <v>#REF!</v>
      </c>
      <c r="P385" s="144" t="e">
        <f t="shared" ca="1" si="44"/>
        <v>#REF!</v>
      </c>
      <c r="Q385" s="145" t="e">
        <f t="shared" ca="1" si="45"/>
        <v>#REF!</v>
      </c>
      <c r="R385" s="144" t="e">
        <f t="shared" ca="1" si="46"/>
        <v>#REF!</v>
      </c>
      <c r="S385" s="173"/>
      <c r="T385" s="173"/>
    </row>
    <row r="386" spans="1:20" ht="18" hidden="1" customHeight="1" x14ac:dyDescent="0.25">
      <c r="A386" s="136">
        <v>380</v>
      </c>
      <c r="B386" s="158" t="e">
        <f t="shared" ca="1" si="36"/>
        <v>#REF!</v>
      </c>
      <c r="C386" s="158" t="e">
        <f t="shared" ca="1" si="37"/>
        <v>#REF!</v>
      </c>
      <c r="D386" s="140"/>
      <c r="E386" s="141"/>
      <c r="F386" s="141" t="e">
        <f t="shared" ca="1" si="38"/>
        <v>#REF!</v>
      </c>
      <c r="G386" s="139"/>
      <c r="H386" s="139"/>
      <c r="I386" s="139" t="e">
        <f t="shared" ca="1" si="40"/>
        <v>#REF!</v>
      </c>
      <c r="J386" s="142"/>
      <c r="K386" s="142"/>
      <c r="L386" s="142" t="e">
        <f t="shared" ca="1" si="39"/>
        <v>#REF!</v>
      </c>
      <c r="M386" s="143" t="e">
        <f t="shared" ca="1" si="41"/>
        <v>#REF!</v>
      </c>
      <c r="N386" s="182" t="e">
        <f t="shared" ca="1" si="42"/>
        <v>#REF!</v>
      </c>
      <c r="O386" s="145" t="e">
        <f t="shared" ca="1" si="43"/>
        <v>#REF!</v>
      </c>
      <c r="P386" s="144" t="e">
        <f t="shared" ca="1" si="44"/>
        <v>#REF!</v>
      </c>
      <c r="Q386" s="145" t="e">
        <f t="shared" ca="1" si="45"/>
        <v>#REF!</v>
      </c>
      <c r="R386" s="144" t="e">
        <f t="shared" ca="1" si="46"/>
        <v>#REF!</v>
      </c>
      <c r="S386" s="173"/>
      <c r="T386" s="173"/>
    </row>
    <row r="387" spans="1:20" ht="18" hidden="1" customHeight="1" x14ac:dyDescent="0.25">
      <c r="A387" s="136">
        <v>381</v>
      </c>
      <c r="B387" s="158" t="e">
        <f t="shared" ca="1" si="36"/>
        <v>#REF!</v>
      </c>
      <c r="C387" s="158" t="e">
        <f t="shared" ca="1" si="37"/>
        <v>#REF!</v>
      </c>
      <c r="D387" s="140"/>
      <c r="E387" s="141"/>
      <c r="F387" s="141" t="e">
        <f t="shared" ca="1" si="38"/>
        <v>#REF!</v>
      </c>
      <c r="G387" s="139"/>
      <c r="H387" s="139"/>
      <c r="I387" s="139" t="e">
        <f t="shared" ca="1" si="40"/>
        <v>#REF!</v>
      </c>
      <c r="J387" s="142"/>
      <c r="K387" s="142"/>
      <c r="L387" s="142" t="e">
        <f t="shared" ca="1" si="39"/>
        <v>#REF!</v>
      </c>
      <c r="M387" s="143" t="e">
        <f t="shared" ca="1" si="41"/>
        <v>#REF!</v>
      </c>
      <c r="N387" s="182" t="e">
        <f t="shared" ca="1" si="42"/>
        <v>#REF!</v>
      </c>
      <c r="O387" s="145" t="e">
        <f t="shared" ca="1" si="43"/>
        <v>#REF!</v>
      </c>
      <c r="P387" s="144" t="e">
        <f t="shared" ca="1" si="44"/>
        <v>#REF!</v>
      </c>
      <c r="Q387" s="145" t="e">
        <f t="shared" ca="1" si="45"/>
        <v>#REF!</v>
      </c>
      <c r="R387" s="144" t="e">
        <f t="shared" ca="1" si="46"/>
        <v>#REF!</v>
      </c>
      <c r="S387" s="173"/>
      <c r="T387" s="173"/>
    </row>
    <row r="388" spans="1:20" ht="18" hidden="1" customHeight="1" x14ac:dyDescent="0.25">
      <c r="A388" s="136">
        <v>382</v>
      </c>
      <c r="B388" s="158" t="e">
        <f t="shared" ca="1" si="36"/>
        <v>#REF!</v>
      </c>
      <c r="C388" s="158" t="e">
        <f t="shared" ca="1" si="37"/>
        <v>#REF!</v>
      </c>
      <c r="D388" s="140"/>
      <c r="E388" s="141"/>
      <c r="F388" s="141" t="e">
        <f t="shared" ca="1" si="38"/>
        <v>#REF!</v>
      </c>
      <c r="G388" s="139"/>
      <c r="H388" s="139"/>
      <c r="I388" s="139" t="e">
        <f t="shared" ca="1" si="40"/>
        <v>#REF!</v>
      </c>
      <c r="J388" s="142"/>
      <c r="K388" s="142"/>
      <c r="L388" s="142" t="e">
        <f t="shared" ca="1" si="39"/>
        <v>#REF!</v>
      </c>
      <c r="M388" s="143" t="e">
        <f t="shared" ca="1" si="41"/>
        <v>#REF!</v>
      </c>
      <c r="N388" s="182" t="e">
        <f t="shared" ca="1" si="42"/>
        <v>#REF!</v>
      </c>
      <c r="O388" s="145" t="e">
        <f t="shared" ca="1" si="43"/>
        <v>#REF!</v>
      </c>
      <c r="P388" s="144" t="e">
        <f t="shared" ca="1" si="44"/>
        <v>#REF!</v>
      </c>
      <c r="Q388" s="145" t="e">
        <f t="shared" ca="1" si="45"/>
        <v>#REF!</v>
      </c>
      <c r="R388" s="144" t="e">
        <f t="shared" ca="1" si="46"/>
        <v>#REF!</v>
      </c>
      <c r="S388" s="173"/>
      <c r="T388" s="173"/>
    </row>
    <row r="389" spans="1:20" ht="18" hidden="1" customHeight="1" x14ac:dyDescent="0.25">
      <c r="A389" s="136">
        <v>383</v>
      </c>
      <c r="B389" s="158" t="e">
        <f t="shared" ca="1" si="36"/>
        <v>#REF!</v>
      </c>
      <c r="C389" s="158" t="e">
        <f t="shared" ca="1" si="37"/>
        <v>#REF!</v>
      </c>
      <c r="D389" s="140"/>
      <c r="E389" s="141"/>
      <c r="F389" s="141" t="e">
        <f t="shared" ca="1" si="38"/>
        <v>#REF!</v>
      </c>
      <c r="G389" s="139"/>
      <c r="H389" s="139"/>
      <c r="I389" s="139" t="e">
        <f t="shared" ca="1" si="40"/>
        <v>#REF!</v>
      </c>
      <c r="J389" s="142"/>
      <c r="K389" s="142"/>
      <c r="L389" s="142" t="e">
        <f t="shared" ca="1" si="39"/>
        <v>#REF!</v>
      </c>
      <c r="M389" s="143" t="e">
        <f t="shared" ca="1" si="41"/>
        <v>#REF!</v>
      </c>
      <c r="N389" s="182" t="e">
        <f t="shared" ca="1" si="42"/>
        <v>#REF!</v>
      </c>
      <c r="O389" s="145" t="e">
        <f t="shared" ca="1" si="43"/>
        <v>#REF!</v>
      </c>
      <c r="P389" s="144" t="e">
        <f t="shared" ca="1" si="44"/>
        <v>#REF!</v>
      </c>
      <c r="Q389" s="145" t="e">
        <f t="shared" ca="1" si="45"/>
        <v>#REF!</v>
      </c>
      <c r="R389" s="144" t="e">
        <f t="shared" ca="1" si="46"/>
        <v>#REF!</v>
      </c>
      <c r="S389" s="173"/>
      <c r="T389" s="173"/>
    </row>
    <row r="390" spans="1:20" ht="18" hidden="1" customHeight="1" x14ac:dyDescent="0.25">
      <c r="A390" s="136">
        <v>384</v>
      </c>
      <c r="B390" s="158" t="e">
        <f t="shared" ca="1" si="36"/>
        <v>#REF!</v>
      </c>
      <c r="C390" s="158" t="e">
        <f t="shared" ca="1" si="37"/>
        <v>#REF!</v>
      </c>
      <c r="D390" s="140"/>
      <c r="E390" s="141"/>
      <c r="F390" s="141" t="e">
        <f t="shared" ca="1" si="38"/>
        <v>#REF!</v>
      </c>
      <c r="G390" s="139"/>
      <c r="H390" s="139"/>
      <c r="I390" s="139" t="e">
        <f t="shared" ca="1" si="40"/>
        <v>#REF!</v>
      </c>
      <c r="J390" s="142"/>
      <c r="K390" s="142"/>
      <c r="L390" s="142" t="e">
        <f t="shared" ca="1" si="39"/>
        <v>#REF!</v>
      </c>
      <c r="M390" s="143" t="e">
        <f t="shared" ca="1" si="41"/>
        <v>#REF!</v>
      </c>
      <c r="N390" s="182" t="e">
        <f t="shared" ca="1" si="42"/>
        <v>#REF!</v>
      </c>
      <c r="O390" s="145" t="e">
        <f t="shared" ca="1" si="43"/>
        <v>#REF!</v>
      </c>
      <c r="P390" s="144" t="e">
        <f t="shared" ca="1" si="44"/>
        <v>#REF!</v>
      </c>
      <c r="Q390" s="145" t="e">
        <f t="shared" ca="1" si="45"/>
        <v>#REF!</v>
      </c>
      <c r="R390" s="144" t="e">
        <f t="shared" ca="1" si="46"/>
        <v>#REF!</v>
      </c>
      <c r="S390" s="173"/>
      <c r="T390" s="173"/>
    </row>
    <row r="391" spans="1:20" ht="18" hidden="1" customHeight="1" x14ac:dyDescent="0.25">
      <c r="A391" s="136">
        <v>385</v>
      </c>
      <c r="B391" s="158" t="e">
        <f t="shared" ca="1" si="36"/>
        <v>#REF!</v>
      </c>
      <c r="C391" s="158" t="e">
        <f t="shared" ca="1" si="37"/>
        <v>#REF!</v>
      </c>
      <c r="D391" s="140"/>
      <c r="E391" s="141"/>
      <c r="F391" s="141" t="e">
        <f t="shared" ca="1" si="38"/>
        <v>#REF!</v>
      </c>
      <c r="G391" s="139"/>
      <c r="H391" s="139"/>
      <c r="I391" s="139" t="e">
        <f t="shared" ca="1" si="40"/>
        <v>#REF!</v>
      </c>
      <c r="J391" s="142"/>
      <c r="K391" s="142"/>
      <c r="L391" s="142" t="e">
        <f t="shared" ca="1" si="39"/>
        <v>#REF!</v>
      </c>
      <c r="M391" s="143" t="e">
        <f t="shared" ca="1" si="41"/>
        <v>#REF!</v>
      </c>
      <c r="N391" s="182" t="e">
        <f t="shared" ca="1" si="42"/>
        <v>#REF!</v>
      </c>
      <c r="O391" s="145" t="e">
        <f t="shared" ca="1" si="43"/>
        <v>#REF!</v>
      </c>
      <c r="P391" s="144" t="e">
        <f t="shared" ca="1" si="44"/>
        <v>#REF!</v>
      </c>
      <c r="Q391" s="145" t="e">
        <f t="shared" ca="1" si="45"/>
        <v>#REF!</v>
      </c>
      <c r="R391" s="144" t="e">
        <f t="shared" ca="1" si="46"/>
        <v>#REF!</v>
      </c>
      <c r="S391" s="173"/>
      <c r="T391" s="173"/>
    </row>
    <row r="392" spans="1:20" ht="18" hidden="1" customHeight="1" x14ac:dyDescent="0.25">
      <c r="A392" s="136">
        <v>386</v>
      </c>
      <c r="B392" s="158" t="e">
        <f t="shared" ref="B392:B455" ca="1" si="47">INDIRECT(CONCATENATE($C$505,$D$505,"!$B",$A392 + 8))</f>
        <v>#REF!</v>
      </c>
      <c r="C392" s="158" t="e">
        <f t="shared" ref="C392:C455" ca="1" si="48">INDIRECT(CONCATENATE($C$505,$D$505,"!$C",$A392 + 8))</f>
        <v>#REF!</v>
      </c>
      <c r="D392" s="140"/>
      <c r="E392" s="141"/>
      <c r="F392" s="141" t="e">
        <f t="shared" ref="F392:F455" ca="1" si="49">INDIRECT(CONCATENATE($C$505,$D$505,"!$Z",$A392 + 8))</f>
        <v>#REF!</v>
      </c>
      <c r="G392" s="139"/>
      <c r="H392" s="139"/>
      <c r="I392" s="139" t="e">
        <f t="shared" ca="1" si="40"/>
        <v>#REF!</v>
      </c>
      <c r="J392" s="142"/>
      <c r="K392" s="142"/>
      <c r="L392" s="142" t="e">
        <f t="shared" ref="L392:L455" ca="1" si="50">INDIRECT(CONCATENATE($C$505,$D$505,"!$V",$A392 + 8))</f>
        <v>#REF!</v>
      </c>
      <c r="M392" s="143" t="e">
        <f t="shared" ca="1" si="41"/>
        <v>#REF!</v>
      </c>
      <c r="N392" s="182" t="e">
        <f t="shared" ca="1" si="42"/>
        <v>#REF!</v>
      </c>
      <c r="O392" s="145" t="e">
        <f t="shared" ca="1" si="43"/>
        <v>#REF!</v>
      </c>
      <c r="P392" s="144" t="e">
        <f t="shared" ca="1" si="44"/>
        <v>#REF!</v>
      </c>
      <c r="Q392" s="145" t="e">
        <f t="shared" ca="1" si="45"/>
        <v>#REF!</v>
      </c>
      <c r="R392" s="144" t="e">
        <f t="shared" ca="1" si="46"/>
        <v>#REF!</v>
      </c>
      <c r="S392" s="173"/>
      <c r="T392" s="173"/>
    </row>
    <row r="393" spans="1:20" ht="18" hidden="1" customHeight="1" x14ac:dyDescent="0.25">
      <c r="A393" s="136">
        <v>387</v>
      </c>
      <c r="B393" s="158" t="e">
        <f t="shared" ca="1" si="47"/>
        <v>#REF!</v>
      </c>
      <c r="C393" s="158" t="e">
        <f t="shared" ca="1" si="48"/>
        <v>#REF!</v>
      </c>
      <c r="D393" s="140"/>
      <c r="E393" s="141"/>
      <c r="F393" s="141" t="e">
        <f t="shared" ca="1" si="49"/>
        <v>#REF!</v>
      </c>
      <c r="G393" s="139"/>
      <c r="H393" s="139"/>
      <c r="I393" s="139" t="e">
        <f t="shared" ref="I393:I456" ca="1" si="51">INDIRECT(CONCATENATE($C$505,$D$505,"!$AD",$A393 + 8))</f>
        <v>#REF!</v>
      </c>
      <c r="J393" s="142"/>
      <c r="K393" s="142"/>
      <c r="L393" s="142" t="e">
        <f t="shared" ca="1" si="50"/>
        <v>#REF!</v>
      </c>
      <c r="M393" s="143" t="e">
        <f t="shared" ref="M393:M456" ca="1" si="52">IF(I393&lt;33,0,3)</f>
        <v>#REF!</v>
      </c>
      <c r="N393" s="182" t="e">
        <f t="shared" ref="N393:N456" ca="1" si="53">ROUNDDOWN(O393,0)</f>
        <v>#REF!</v>
      </c>
      <c r="O393" s="145" t="e">
        <f t="shared" ref="O393:O456" ca="1" si="54">I393*M393/100</f>
        <v>#REF!</v>
      </c>
      <c r="P393" s="144" t="e">
        <f t="shared" ref="P393:P456" ca="1" si="55">ROUNDDOWN(Q393,0)</f>
        <v>#REF!</v>
      </c>
      <c r="Q393" s="145" t="e">
        <f t="shared" ref="Q393:Q456" ca="1" si="56">N393*R393/100</f>
        <v>#REF!</v>
      </c>
      <c r="R393" s="144" t="e">
        <f t="shared" ref="R393:R456" ca="1" si="57">IF(I393&lt;33,0,75)</f>
        <v>#REF!</v>
      </c>
      <c r="S393" s="173"/>
      <c r="T393" s="173"/>
    </row>
    <row r="394" spans="1:20" ht="18" hidden="1" customHeight="1" x14ac:dyDescent="0.25">
      <c r="A394" s="136">
        <v>388</v>
      </c>
      <c r="B394" s="158" t="e">
        <f t="shared" ca="1" si="47"/>
        <v>#REF!</v>
      </c>
      <c r="C394" s="158" t="e">
        <f t="shared" ca="1" si="48"/>
        <v>#REF!</v>
      </c>
      <c r="D394" s="140"/>
      <c r="E394" s="141"/>
      <c r="F394" s="141" t="e">
        <f t="shared" ca="1" si="49"/>
        <v>#REF!</v>
      </c>
      <c r="G394" s="139"/>
      <c r="H394" s="139"/>
      <c r="I394" s="139" t="e">
        <f t="shared" ca="1" si="51"/>
        <v>#REF!</v>
      </c>
      <c r="J394" s="142"/>
      <c r="K394" s="142"/>
      <c r="L394" s="142" t="e">
        <f t="shared" ca="1" si="50"/>
        <v>#REF!</v>
      </c>
      <c r="M394" s="143" t="e">
        <f t="shared" ca="1" si="52"/>
        <v>#REF!</v>
      </c>
      <c r="N394" s="182" t="e">
        <f t="shared" ca="1" si="53"/>
        <v>#REF!</v>
      </c>
      <c r="O394" s="145" t="e">
        <f t="shared" ca="1" si="54"/>
        <v>#REF!</v>
      </c>
      <c r="P394" s="144" t="e">
        <f t="shared" ca="1" si="55"/>
        <v>#REF!</v>
      </c>
      <c r="Q394" s="145" t="e">
        <f t="shared" ca="1" si="56"/>
        <v>#REF!</v>
      </c>
      <c r="R394" s="144" t="e">
        <f t="shared" ca="1" si="57"/>
        <v>#REF!</v>
      </c>
      <c r="S394" s="173"/>
      <c r="T394" s="173"/>
    </row>
    <row r="395" spans="1:20" ht="18" hidden="1" customHeight="1" x14ac:dyDescent="0.25">
      <c r="A395" s="136">
        <v>389</v>
      </c>
      <c r="B395" s="158" t="e">
        <f t="shared" ca="1" si="47"/>
        <v>#REF!</v>
      </c>
      <c r="C395" s="158" t="e">
        <f t="shared" ca="1" si="48"/>
        <v>#REF!</v>
      </c>
      <c r="D395" s="140"/>
      <c r="E395" s="141"/>
      <c r="F395" s="141" t="e">
        <f t="shared" ca="1" si="49"/>
        <v>#REF!</v>
      </c>
      <c r="G395" s="139"/>
      <c r="H395" s="139"/>
      <c r="I395" s="139" t="e">
        <f t="shared" ca="1" si="51"/>
        <v>#REF!</v>
      </c>
      <c r="J395" s="142"/>
      <c r="K395" s="142"/>
      <c r="L395" s="142" t="e">
        <f t="shared" ca="1" si="50"/>
        <v>#REF!</v>
      </c>
      <c r="M395" s="143" t="e">
        <f t="shared" ca="1" si="52"/>
        <v>#REF!</v>
      </c>
      <c r="N395" s="182" t="e">
        <f t="shared" ca="1" si="53"/>
        <v>#REF!</v>
      </c>
      <c r="O395" s="145" t="e">
        <f t="shared" ca="1" si="54"/>
        <v>#REF!</v>
      </c>
      <c r="P395" s="144" t="e">
        <f t="shared" ca="1" si="55"/>
        <v>#REF!</v>
      </c>
      <c r="Q395" s="145" t="e">
        <f t="shared" ca="1" si="56"/>
        <v>#REF!</v>
      </c>
      <c r="R395" s="144" t="e">
        <f t="shared" ca="1" si="57"/>
        <v>#REF!</v>
      </c>
      <c r="S395" s="173"/>
      <c r="T395" s="173"/>
    </row>
    <row r="396" spans="1:20" ht="18" hidden="1" customHeight="1" x14ac:dyDescent="0.25">
      <c r="A396" s="136">
        <v>390</v>
      </c>
      <c r="B396" s="158" t="e">
        <f t="shared" ca="1" si="47"/>
        <v>#REF!</v>
      </c>
      <c r="C396" s="158" t="e">
        <f t="shared" ca="1" si="48"/>
        <v>#REF!</v>
      </c>
      <c r="D396" s="140"/>
      <c r="E396" s="141"/>
      <c r="F396" s="141" t="e">
        <f t="shared" ca="1" si="49"/>
        <v>#REF!</v>
      </c>
      <c r="G396" s="139"/>
      <c r="H396" s="139"/>
      <c r="I396" s="139" t="e">
        <f t="shared" ca="1" si="51"/>
        <v>#REF!</v>
      </c>
      <c r="J396" s="142"/>
      <c r="K396" s="142"/>
      <c r="L396" s="142" t="e">
        <f t="shared" ca="1" si="50"/>
        <v>#REF!</v>
      </c>
      <c r="M396" s="143" t="e">
        <f t="shared" ca="1" si="52"/>
        <v>#REF!</v>
      </c>
      <c r="N396" s="182" t="e">
        <f t="shared" ca="1" si="53"/>
        <v>#REF!</v>
      </c>
      <c r="O396" s="145" t="e">
        <f t="shared" ca="1" si="54"/>
        <v>#REF!</v>
      </c>
      <c r="P396" s="144" t="e">
        <f t="shared" ca="1" si="55"/>
        <v>#REF!</v>
      </c>
      <c r="Q396" s="145" t="e">
        <f t="shared" ca="1" si="56"/>
        <v>#REF!</v>
      </c>
      <c r="R396" s="144" t="e">
        <f t="shared" ca="1" si="57"/>
        <v>#REF!</v>
      </c>
      <c r="S396" s="173"/>
      <c r="T396" s="173"/>
    </row>
    <row r="397" spans="1:20" ht="18" hidden="1" customHeight="1" x14ac:dyDescent="0.25">
      <c r="A397" s="136">
        <v>391</v>
      </c>
      <c r="B397" s="158" t="e">
        <f t="shared" ca="1" si="47"/>
        <v>#REF!</v>
      </c>
      <c r="C397" s="158" t="e">
        <f t="shared" ca="1" si="48"/>
        <v>#REF!</v>
      </c>
      <c r="D397" s="140"/>
      <c r="E397" s="141"/>
      <c r="F397" s="141" t="e">
        <f t="shared" ca="1" si="49"/>
        <v>#REF!</v>
      </c>
      <c r="G397" s="139"/>
      <c r="H397" s="139"/>
      <c r="I397" s="139" t="e">
        <f t="shared" ca="1" si="51"/>
        <v>#REF!</v>
      </c>
      <c r="J397" s="142"/>
      <c r="K397" s="142"/>
      <c r="L397" s="142" t="e">
        <f t="shared" ca="1" si="50"/>
        <v>#REF!</v>
      </c>
      <c r="M397" s="143" t="e">
        <f t="shared" ca="1" si="52"/>
        <v>#REF!</v>
      </c>
      <c r="N397" s="182" t="e">
        <f t="shared" ca="1" si="53"/>
        <v>#REF!</v>
      </c>
      <c r="O397" s="145" t="e">
        <f t="shared" ca="1" si="54"/>
        <v>#REF!</v>
      </c>
      <c r="P397" s="144" t="e">
        <f t="shared" ca="1" si="55"/>
        <v>#REF!</v>
      </c>
      <c r="Q397" s="145" t="e">
        <f t="shared" ca="1" si="56"/>
        <v>#REF!</v>
      </c>
      <c r="R397" s="144" t="e">
        <f t="shared" ca="1" si="57"/>
        <v>#REF!</v>
      </c>
      <c r="S397" s="173"/>
      <c r="T397" s="173"/>
    </row>
    <row r="398" spans="1:20" ht="18" hidden="1" customHeight="1" x14ac:dyDescent="0.25">
      <c r="A398" s="136">
        <v>392</v>
      </c>
      <c r="B398" s="158" t="e">
        <f t="shared" ca="1" si="47"/>
        <v>#REF!</v>
      </c>
      <c r="C398" s="158" t="e">
        <f t="shared" ca="1" si="48"/>
        <v>#REF!</v>
      </c>
      <c r="D398" s="140"/>
      <c r="E398" s="141"/>
      <c r="F398" s="141" t="e">
        <f t="shared" ca="1" si="49"/>
        <v>#REF!</v>
      </c>
      <c r="G398" s="139"/>
      <c r="H398" s="139"/>
      <c r="I398" s="139" t="e">
        <f t="shared" ca="1" si="51"/>
        <v>#REF!</v>
      </c>
      <c r="J398" s="142"/>
      <c r="K398" s="142"/>
      <c r="L398" s="142" t="e">
        <f t="shared" ca="1" si="50"/>
        <v>#REF!</v>
      </c>
      <c r="M398" s="143" t="e">
        <f t="shared" ca="1" si="52"/>
        <v>#REF!</v>
      </c>
      <c r="N398" s="182" t="e">
        <f t="shared" ca="1" si="53"/>
        <v>#REF!</v>
      </c>
      <c r="O398" s="145" t="e">
        <f t="shared" ca="1" si="54"/>
        <v>#REF!</v>
      </c>
      <c r="P398" s="144" t="e">
        <f t="shared" ca="1" si="55"/>
        <v>#REF!</v>
      </c>
      <c r="Q398" s="145" t="e">
        <f t="shared" ca="1" si="56"/>
        <v>#REF!</v>
      </c>
      <c r="R398" s="144" t="e">
        <f t="shared" ca="1" si="57"/>
        <v>#REF!</v>
      </c>
      <c r="S398" s="173"/>
      <c r="T398" s="173"/>
    </row>
    <row r="399" spans="1:20" ht="18" hidden="1" customHeight="1" x14ac:dyDescent="0.25">
      <c r="A399" s="136">
        <v>393</v>
      </c>
      <c r="B399" s="158" t="e">
        <f t="shared" ca="1" si="47"/>
        <v>#REF!</v>
      </c>
      <c r="C399" s="158" t="e">
        <f t="shared" ca="1" si="48"/>
        <v>#REF!</v>
      </c>
      <c r="D399" s="140"/>
      <c r="E399" s="141"/>
      <c r="F399" s="141" t="e">
        <f t="shared" ca="1" si="49"/>
        <v>#REF!</v>
      </c>
      <c r="G399" s="139"/>
      <c r="H399" s="139"/>
      <c r="I399" s="139" t="e">
        <f t="shared" ca="1" si="51"/>
        <v>#REF!</v>
      </c>
      <c r="J399" s="142"/>
      <c r="K399" s="142"/>
      <c r="L399" s="142" t="e">
        <f t="shared" ca="1" si="50"/>
        <v>#REF!</v>
      </c>
      <c r="M399" s="143" t="e">
        <f t="shared" ca="1" si="52"/>
        <v>#REF!</v>
      </c>
      <c r="N399" s="182" t="e">
        <f t="shared" ca="1" si="53"/>
        <v>#REF!</v>
      </c>
      <c r="O399" s="145" t="e">
        <f t="shared" ca="1" si="54"/>
        <v>#REF!</v>
      </c>
      <c r="P399" s="144" t="e">
        <f t="shared" ca="1" si="55"/>
        <v>#REF!</v>
      </c>
      <c r="Q399" s="145" t="e">
        <f t="shared" ca="1" si="56"/>
        <v>#REF!</v>
      </c>
      <c r="R399" s="144" t="e">
        <f t="shared" ca="1" si="57"/>
        <v>#REF!</v>
      </c>
      <c r="S399" s="173"/>
      <c r="T399" s="173"/>
    </row>
    <row r="400" spans="1:20" ht="18" hidden="1" customHeight="1" x14ac:dyDescent="0.25">
      <c r="A400" s="136">
        <v>394</v>
      </c>
      <c r="B400" s="158" t="e">
        <f t="shared" ca="1" si="47"/>
        <v>#REF!</v>
      </c>
      <c r="C400" s="158" t="e">
        <f t="shared" ca="1" si="48"/>
        <v>#REF!</v>
      </c>
      <c r="D400" s="140"/>
      <c r="E400" s="141"/>
      <c r="F400" s="141" t="e">
        <f t="shared" ca="1" si="49"/>
        <v>#REF!</v>
      </c>
      <c r="G400" s="139"/>
      <c r="H400" s="139"/>
      <c r="I400" s="139" t="e">
        <f t="shared" ca="1" si="51"/>
        <v>#REF!</v>
      </c>
      <c r="J400" s="142"/>
      <c r="K400" s="142"/>
      <c r="L400" s="142" t="e">
        <f t="shared" ca="1" si="50"/>
        <v>#REF!</v>
      </c>
      <c r="M400" s="143" t="e">
        <f t="shared" ca="1" si="52"/>
        <v>#REF!</v>
      </c>
      <c r="N400" s="182" t="e">
        <f t="shared" ca="1" si="53"/>
        <v>#REF!</v>
      </c>
      <c r="O400" s="145" t="e">
        <f t="shared" ca="1" si="54"/>
        <v>#REF!</v>
      </c>
      <c r="P400" s="144" t="e">
        <f t="shared" ca="1" si="55"/>
        <v>#REF!</v>
      </c>
      <c r="Q400" s="145" t="e">
        <f t="shared" ca="1" si="56"/>
        <v>#REF!</v>
      </c>
      <c r="R400" s="144" t="e">
        <f t="shared" ca="1" si="57"/>
        <v>#REF!</v>
      </c>
      <c r="S400" s="173"/>
      <c r="T400" s="173"/>
    </row>
    <row r="401" spans="1:20" ht="18" hidden="1" customHeight="1" x14ac:dyDescent="0.25">
      <c r="A401" s="136">
        <v>395</v>
      </c>
      <c r="B401" s="158" t="e">
        <f t="shared" ca="1" si="47"/>
        <v>#REF!</v>
      </c>
      <c r="C401" s="158" t="e">
        <f t="shared" ca="1" si="48"/>
        <v>#REF!</v>
      </c>
      <c r="D401" s="140"/>
      <c r="E401" s="141"/>
      <c r="F401" s="141" t="e">
        <f t="shared" ca="1" si="49"/>
        <v>#REF!</v>
      </c>
      <c r="G401" s="139"/>
      <c r="H401" s="139"/>
      <c r="I401" s="139" t="e">
        <f t="shared" ca="1" si="51"/>
        <v>#REF!</v>
      </c>
      <c r="J401" s="142"/>
      <c r="K401" s="142"/>
      <c r="L401" s="142" t="e">
        <f t="shared" ca="1" si="50"/>
        <v>#REF!</v>
      </c>
      <c r="M401" s="143" t="e">
        <f t="shared" ca="1" si="52"/>
        <v>#REF!</v>
      </c>
      <c r="N401" s="182" t="e">
        <f t="shared" ca="1" si="53"/>
        <v>#REF!</v>
      </c>
      <c r="O401" s="145" t="e">
        <f t="shared" ca="1" si="54"/>
        <v>#REF!</v>
      </c>
      <c r="P401" s="144" t="e">
        <f t="shared" ca="1" si="55"/>
        <v>#REF!</v>
      </c>
      <c r="Q401" s="145" t="e">
        <f t="shared" ca="1" si="56"/>
        <v>#REF!</v>
      </c>
      <c r="R401" s="144" t="e">
        <f t="shared" ca="1" si="57"/>
        <v>#REF!</v>
      </c>
      <c r="S401" s="173"/>
      <c r="T401" s="173"/>
    </row>
    <row r="402" spans="1:20" ht="18" hidden="1" customHeight="1" x14ac:dyDescent="0.25">
      <c r="A402" s="136">
        <v>396</v>
      </c>
      <c r="B402" s="158" t="e">
        <f t="shared" ca="1" si="47"/>
        <v>#REF!</v>
      </c>
      <c r="C402" s="158" t="e">
        <f t="shared" ca="1" si="48"/>
        <v>#REF!</v>
      </c>
      <c r="D402" s="140"/>
      <c r="E402" s="141"/>
      <c r="F402" s="141" t="e">
        <f t="shared" ca="1" si="49"/>
        <v>#REF!</v>
      </c>
      <c r="G402" s="139"/>
      <c r="H402" s="139"/>
      <c r="I402" s="139" t="e">
        <f t="shared" ca="1" si="51"/>
        <v>#REF!</v>
      </c>
      <c r="J402" s="142"/>
      <c r="K402" s="142"/>
      <c r="L402" s="142" t="e">
        <f t="shared" ca="1" si="50"/>
        <v>#REF!</v>
      </c>
      <c r="M402" s="143" t="e">
        <f t="shared" ca="1" si="52"/>
        <v>#REF!</v>
      </c>
      <c r="N402" s="182" t="e">
        <f t="shared" ca="1" si="53"/>
        <v>#REF!</v>
      </c>
      <c r="O402" s="145" t="e">
        <f t="shared" ca="1" si="54"/>
        <v>#REF!</v>
      </c>
      <c r="P402" s="144" t="e">
        <f t="shared" ca="1" si="55"/>
        <v>#REF!</v>
      </c>
      <c r="Q402" s="145" t="e">
        <f t="shared" ca="1" si="56"/>
        <v>#REF!</v>
      </c>
      <c r="R402" s="144" t="e">
        <f t="shared" ca="1" si="57"/>
        <v>#REF!</v>
      </c>
      <c r="S402" s="173"/>
      <c r="T402" s="173"/>
    </row>
    <row r="403" spans="1:20" ht="18" hidden="1" customHeight="1" x14ac:dyDescent="0.25">
      <c r="A403" s="136">
        <v>397</v>
      </c>
      <c r="B403" s="158" t="e">
        <f t="shared" ca="1" si="47"/>
        <v>#REF!</v>
      </c>
      <c r="C403" s="158" t="e">
        <f t="shared" ca="1" si="48"/>
        <v>#REF!</v>
      </c>
      <c r="D403" s="140"/>
      <c r="E403" s="141"/>
      <c r="F403" s="141" t="e">
        <f t="shared" ca="1" si="49"/>
        <v>#REF!</v>
      </c>
      <c r="G403" s="139"/>
      <c r="H403" s="139"/>
      <c r="I403" s="139" t="e">
        <f t="shared" ca="1" si="51"/>
        <v>#REF!</v>
      </c>
      <c r="J403" s="142"/>
      <c r="K403" s="142"/>
      <c r="L403" s="142" t="e">
        <f t="shared" ca="1" si="50"/>
        <v>#REF!</v>
      </c>
      <c r="M403" s="143" t="e">
        <f t="shared" ca="1" si="52"/>
        <v>#REF!</v>
      </c>
      <c r="N403" s="182" t="e">
        <f t="shared" ca="1" si="53"/>
        <v>#REF!</v>
      </c>
      <c r="O403" s="145" t="e">
        <f t="shared" ca="1" si="54"/>
        <v>#REF!</v>
      </c>
      <c r="P403" s="144" t="e">
        <f t="shared" ca="1" si="55"/>
        <v>#REF!</v>
      </c>
      <c r="Q403" s="145" t="e">
        <f t="shared" ca="1" si="56"/>
        <v>#REF!</v>
      </c>
      <c r="R403" s="144" t="e">
        <f t="shared" ca="1" si="57"/>
        <v>#REF!</v>
      </c>
      <c r="S403" s="173"/>
      <c r="T403" s="173"/>
    </row>
    <row r="404" spans="1:20" ht="18" hidden="1" customHeight="1" x14ac:dyDescent="0.25">
      <c r="A404" s="136">
        <v>398</v>
      </c>
      <c r="B404" s="158" t="e">
        <f t="shared" ca="1" si="47"/>
        <v>#REF!</v>
      </c>
      <c r="C404" s="158" t="e">
        <f t="shared" ca="1" si="48"/>
        <v>#REF!</v>
      </c>
      <c r="D404" s="140"/>
      <c r="E404" s="141"/>
      <c r="F404" s="141" t="e">
        <f t="shared" ca="1" si="49"/>
        <v>#REF!</v>
      </c>
      <c r="G404" s="139"/>
      <c r="H404" s="139"/>
      <c r="I404" s="139" t="e">
        <f t="shared" ca="1" si="51"/>
        <v>#REF!</v>
      </c>
      <c r="J404" s="142"/>
      <c r="K404" s="142"/>
      <c r="L404" s="142" t="e">
        <f t="shared" ca="1" si="50"/>
        <v>#REF!</v>
      </c>
      <c r="M404" s="143" t="e">
        <f t="shared" ca="1" si="52"/>
        <v>#REF!</v>
      </c>
      <c r="N404" s="182" t="e">
        <f t="shared" ca="1" si="53"/>
        <v>#REF!</v>
      </c>
      <c r="O404" s="145" t="e">
        <f t="shared" ca="1" si="54"/>
        <v>#REF!</v>
      </c>
      <c r="P404" s="144" t="e">
        <f t="shared" ca="1" si="55"/>
        <v>#REF!</v>
      </c>
      <c r="Q404" s="145" t="e">
        <f t="shared" ca="1" si="56"/>
        <v>#REF!</v>
      </c>
      <c r="R404" s="144" t="e">
        <f t="shared" ca="1" si="57"/>
        <v>#REF!</v>
      </c>
      <c r="S404" s="173"/>
      <c r="T404" s="173"/>
    </row>
    <row r="405" spans="1:20" ht="18" hidden="1" customHeight="1" x14ac:dyDescent="0.25">
      <c r="A405" s="136">
        <v>399</v>
      </c>
      <c r="B405" s="158" t="e">
        <f t="shared" ca="1" si="47"/>
        <v>#REF!</v>
      </c>
      <c r="C405" s="158" t="e">
        <f t="shared" ca="1" si="48"/>
        <v>#REF!</v>
      </c>
      <c r="D405" s="140"/>
      <c r="E405" s="141"/>
      <c r="F405" s="141" t="e">
        <f t="shared" ca="1" si="49"/>
        <v>#REF!</v>
      </c>
      <c r="G405" s="139"/>
      <c r="H405" s="139"/>
      <c r="I405" s="139" t="e">
        <f t="shared" ca="1" si="51"/>
        <v>#REF!</v>
      </c>
      <c r="J405" s="142"/>
      <c r="K405" s="142"/>
      <c r="L405" s="142" t="e">
        <f t="shared" ca="1" si="50"/>
        <v>#REF!</v>
      </c>
      <c r="M405" s="143" t="e">
        <f t="shared" ca="1" si="52"/>
        <v>#REF!</v>
      </c>
      <c r="N405" s="182" t="e">
        <f t="shared" ca="1" si="53"/>
        <v>#REF!</v>
      </c>
      <c r="O405" s="145" t="e">
        <f t="shared" ca="1" si="54"/>
        <v>#REF!</v>
      </c>
      <c r="P405" s="144" t="e">
        <f t="shared" ca="1" si="55"/>
        <v>#REF!</v>
      </c>
      <c r="Q405" s="145" t="e">
        <f t="shared" ca="1" si="56"/>
        <v>#REF!</v>
      </c>
      <c r="R405" s="144" t="e">
        <f t="shared" ca="1" si="57"/>
        <v>#REF!</v>
      </c>
      <c r="S405" s="173"/>
      <c r="T405" s="173"/>
    </row>
    <row r="406" spans="1:20" ht="18" hidden="1" customHeight="1" x14ac:dyDescent="0.25">
      <c r="A406" s="136">
        <v>400</v>
      </c>
      <c r="B406" s="158" t="e">
        <f t="shared" ca="1" si="47"/>
        <v>#REF!</v>
      </c>
      <c r="C406" s="158" t="e">
        <f t="shared" ca="1" si="48"/>
        <v>#REF!</v>
      </c>
      <c r="D406" s="140"/>
      <c r="E406" s="141"/>
      <c r="F406" s="141" t="e">
        <f t="shared" ca="1" si="49"/>
        <v>#REF!</v>
      </c>
      <c r="G406" s="139"/>
      <c r="H406" s="139"/>
      <c r="I406" s="139" t="e">
        <f t="shared" ca="1" si="51"/>
        <v>#REF!</v>
      </c>
      <c r="J406" s="142"/>
      <c r="K406" s="142"/>
      <c r="L406" s="142" t="e">
        <f t="shared" ca="1" si="50"/>
        <v>#REF!</v>
      </c>
      <c r="M406" s="143" t="e">
        <f t="shared" ca="1" si="52"/>
        <v>#REF!</v>
      </c>
      <c r="N406" s="182" t="e">
        <f t="shared" ca="1" si="53"/>
        <v>#REF!</v>
      </c>
      <c r="O406" s="145" t="e">
        <f t="shared" ca="1" si="54"/>
        <v>#REF!</v>
      </c>
      <c r="P406" s="144" t="e">
        <f t="shared" ca="1" si="55"/>
        <v>#REF!</v>
      </c>
      <c r="Q406" s="145" t="e">
        <f t="shared" ca="1" si="56"/>
        <v>#REF!</v>
      </c>
      <c r="R406" s="144" t="e">
        <f t="shared" ca="1" si="57"/>
        <v>#REF!</v>
      </c>
      <c r="S406" s="173"/>
      <c r="T406" s="173"/>
    </row>
    <row r="407" spans="1:20" ht="18" hidden="1" customHeight="1" x14ac:dyDescent="0.25">
      <c r="A407" s="136">
        <v>401</v>
      </c>
      <c r="B407" s="158" t="e">
        <f t="shared" ca="1" si="47"/>
        <v>#REF!</v>
      </c>
      <c r="C407" s="158" t="e">
        <f t="shared" ca="1" si="48"/>
        <v>#REF!</v>
      </c>
      <c r="D407" s="140"/>
      <c r="E407" s="141"/>
      <c r="F407" s="141" t="e">
        <f t="shared" ca="1" si="49"/>
        <v>#REF!</v>
      </c>
      <c r="G407" s="139"/>
      <c r="H407" s="139"/>
      <c r="I407" s="139" t="e">
        <f t="shared" ca="1" si="51"/>
        <v>#REF!</v>
      </c>
      <c r="J407" s="142"/>
      <c r="K407" s="142"/>
      <c r="L407" s="142" t="e">
        <f t="shared" ca="1" si="50"/>
        <v>#REF!</v>
      </c>
      <c r="M407" s="143" t="e">
        <f t="shared" ca="1" si="52"/>
        <v>#REF!</v>
      </c>
      <c r="N407" s="182" t="e">
        <f t="shared" ca="1" si="53"/>
        <v>#REF!</v>
      </c>
      <c r="O407" s="145" t="e">
        <f t="shared" ca="1" si="54"/>
        <v>#REF!</v>
      </c>
      <c r="P407" s="144" t="e">
        <f t="shared" ca="1" si="55"/>
        <v>#REF!</v>
      </c>
      <c r="Q407" s="145" t="e">
        <f t="shared" ca="1" si="56"/>
        <v>#REF!</v>
      </c>
      <c r="R407" s="144" t="e">
        <f t="shared" ca="1" si="57"/>
        <v>#REF!</v>
      </c>
      <c r="S407" s="173"/>
      <c r="T407" s="173"/>
    </row>
    <row r="408" spans="1:20" ht="18" hidden="1" customHeight="1" x14ac:dyDescent="0.25">
      <c r="A408" s="136">
        <v>402</v>
      </c>
      <c r="B408" s="158" t="e">
        <f t="shared" ca="1" si="47"/>
        <v>#REF!</v>
      </c>
      <c r="C408" s="158" t="e">
        <f t="shared" ca="1" si="48"/>
        <v>#REF!</v>
      </c>
      <c r="D408" s="140"/>
      <c r="E408" s="141"/>
      <c r="F408" s="141" t="e">
        <f t="shared" ca="1" si="49"/>
        <v>#REF!</v>
      </c>
      <c r="G408" s="139"/>
      <c r="H408" s="139"/>
      <c r="I408" s="139" t="e">
        <f t="shared" ca="1" si="51"/>
        <v>#REF!</v>
      </c>
      <c r="J408" s="142"/>
      <c r="K408" s="142"/>
      <c r="L408" s="142" t="e">
        <f t="shared" ca="1" si="50"/>
        <v>#REF!</v>
      </c>
      <c r="M408" s="143" t="e">
        <f t="shared" ca="1" si="52"/>
        <v>#REF!</v>
      </c>
      <c r="N408" s="182" t="e">
        <f t="shared" ca="1" si="53"/>
        <v>#REF!</v>
      </c>
      <c r="O408" s="145" t="e">
        <f t="shared" ca="1" si="54"/>
        <v>#REF!</v>
      </c>
      <c r="P408" s="144" t="e">
        <f t="shared" ca="1" si="55"/>
        <v>#REF!</v>
      </c>
      <c r="Q408" s="145" t="e">
        <f t="shared" ca="1" si="56"/>
        <v>#REF!</v>
      </c>
      <c r="R408" s="144" t="e">
        <f t="shared" ca="1" si="57"/>
        <v>#REF!</v>
      </c>
      <c r="S408" s="173"/>
      <c r="T408" s="173"/>
    </row>
    <row r="409" spans="1:20" ht="18" hidden="1" customHeight="1" x14ac:dyDescent="0.25">
      <c r="A409" s="136">
        <v>403</v>
      </c>
      <c r="B409" s="158" t="e">
        <f t="shared" ca="1" si="47"/>
        <v>#REF!</v>
      </c>
      <c r="C409" s="158" t="e">
        <f t="shared" ca="1" si="48"/>
        <v>#REF!</v>
      </c>
      <c r="D409" s="140"/>
      <c r="E409" s="141"/>
      <c r="F409" s="141" t="e">
        <f t="shared" ca="1" si="49"/>
        <v>#REF!</v>
      </c>
      <c r="G409" s="139"/>
      <c r="H409" s="139"/>
      <c r="I409" s="139" t="e">
        <f t="shared" ca="1" si="51"/>
        <v>#REF!</v>
      </c>
      <c r="J409" s="142"/>
      <c r="K409" s="142"/>
      <c r="L409" s="142" t="e">
        <f t="shared" ca="1" si="50"/>
        <v>#REF!</v>
      </c>
      <c r="M409" s="143" t="e">
        <f t="shared" ca="1" si="52"/>
        <v>#REF!</v>
      </c>
      <c r="N409" s="182" t="e">
        <f t="shared" ca="1" si="53"/>
        <v>#REF!</v>
      </c>
      <c r="O409" s="145" t="e">
        <f t="shared" ca="1" si="54"/>
        <v>#REF!</v>
      </c>
      <c r="P409" s="144" t="e">
        <f t="shared" ca="1" si="55"/>
        <v>#REF!</v>
      </c>
      <c r="Q409" s="145" t="e">
        <f t="shared" ca="1" si="56"/>
        <v>#REF!</v>
      </c>
      <c r="R409" s="144" t="e">
        <f t="shared" ca="1" si="57"/>
        <v>#REF!</v>
      </c>
      <c r="S409" s="173"/>
      <c r="T409" s="173"/>
    </row>
    <row r="410" spans="1:20" ht="18" hidden="1" customHeight="1" x14ac:dyDescent="0.25">
      <c r="A410" s="136">
        <v>404</v>
      </c>
      <c r="B410" s="158" t="e">
        <f t="shared" ca="1" si="47"/>
        <v>#REF!</v>
      </c>
      <c r="C410" s="158" t="e">
        <f t="shared" ca="1" si="48"/>
        <v>#REF!</v>
      </c>
      <c r="D410" s="140"/>
      <c r="E410" s="141"/>
      <c r="F410" s="141" t="e">
        <f t="shared" ca="1" si="49"/>
        <v>#REF!</v>
      </c>
      <c r="G410" s="139"/>
      <c r="H410" s="139"/>
      <c r="I410" s="139" t="e">
        <f t="shared" ca="1" si="51"/>
        <v>#REF!</v>
      </c>
      <c r="J410" s="142"/>
      <c r="K410" s="142"/>
      <c r="L410" s="142" t="e">
        <f t="shared" ca="1" si="50"/>
        <v>#REF!</v>
      </c>
      <c r="M410" s="143" t="e">
        <f t="shared" ca="1" si="52"/>
        <v>#REF!</v>
      </c>
      <c r="N410" s="182" t="e">
        <f t="shared" ca="1" si="53"/>
        <v>#REF!</v>
      </c>
      <c r="O410" s="145" t="e">
        <f t="shared" ca="1" si="54"/>
        <v>#REF!</v>
      </c>
      <c r="P410" s="144" t="e">
        <f t="shared" ca="1" si="55"/>
        <v>#REF!</v>
      </c>
      <c r="Q410" s="145" t="e">
        <f t="shared" ca="1" si="56"/>
        <v>#REF!</v>
      </c>
      <c r="R410" s="144" t="e">
        <f t="shared" ca="1" si="57"/>
        <v>#REF!</v>
      </c>
      <c r="S410" s="173"/>
      <c r="T410" s="173"/>
    </row>
    <row r="411" spans="1:20" ht="18" hidden="1" customHeight="1" x14ac:dyDescent="0.25">
      <c r="A411" s="136">
        <v>405</v>
      </c>
      <c r="B411" s="158" t="e">
        <f t="shared" ca="1" si="47"/>
        <v>#REF!</v>
      </c>
      <c r="C411" s="158" t="e">
        <f t="shared" ca="1" si="48"/>
        <v>#REF!</v>
      </c>
      <c r="D411" s="140"/>
      <c r="E411" s="141"/>
      <c r="F411" s="141" t="e">
        <f t="shared" ca="1" si="49"/>
        <v>#REF!</v>
      </c>
      <c r="G411" s="139"/>
      <c r="H411" s="139"/>
      <c r="I411" s="139" t="e">
        <f t="shared" ca="1" si="51"/>
        <v>#REF!</v>
      </c>
      <c r="J411" s="142"/>
      <c r="K411" s="142"/>
      <c r="L411" s="142" t="e">
        <f t="shared" ca="1" si="50"/>
        <v>#REF!</v>
      </c>
      <c r="M411" s="143" t="e">
        <f t="shared" ca="1" si="52"/>
        <v>#REF!</v>
      </c>
      <c r="N411" s="182" t="e">
        <f t="shared" ca="1" si="53"/>
        <v>#REF!</v>
      </c>
      <c r="O411" s="145" t="e">
        <f t="shared" ca="1" si="54"/>
        <v>#REF!</v>
      </c>
      <c r="P411" s="144" t="e">
        <f t="shared" ca="1" si="55"/>
        <v>#REF!</v>
      </c>
      <c r="Q411" s="145" t="e">
        <f t="shared" ca="1" si="56"/>
        <v>#REF!</v>
      </c>
      <c r="R411" s="144" t="e">
        <f t="shared" ca="1" si="57"/>
        <v>#REF!</v>
      </c>
      <c r="S411" s="173"/>
      <c r="T411" s="173"/>
    </row>
    <row r="412" spans="1:20" ht="18" hidden="1" customHeight="1" x14ac:dyDescent="0.25">
      <c r="A412" s="136">
        <v>406</v>
      </c>
      <c r="B412" s="158" t="e">
        <f t="shared" ca="1" si="47"/>
        <v>#REF!</v>
      </c>
      <c r="C412" s="158" t="e">
        <f t="shared" ca="1" si="48"/>
        <v>#REF!</v>
      </c>
      <c r="D412" s="140"/>
      <c r="E412" s="141"/>
      <c r="F412" s="141" t="e">
        <f t="shared" ca="1" si="49"/>
        <v>#REF!</v>
      </c>
      <c r="G412" s="139"/>
      <c r="H412" s="139"/>
      <c r="I412" s="139" t="e">
        <f t="shared" ca="1" si="51"/>
        <v>#REF!</v>
      </c>
      <c r="J412" s="142"/>
      <c r="K412" s="142"/>
      <c r="L412" s="142" t="e">
        <f t="shared" ca="1" si="50"/>
        <v>#REF!</v>
      </c>
      <c r="M412" s="143" t="e">
        <f t="shared" ca="1" si="52"/>
        <v>#REF!</v>
      </c>
      <c r="N412" s="182" t="e">
        <f t="shared" ca="1" si="53"/>
        <v>#REF!</v>
      </c>
      <c r="O412" s="145" t="e">
        <f t="shared" ca="1" si="54"/>
        <v>#REF!</v>
      </c>
      <c r="P412" s="144" t="e">
        <f t="shared" ca="1" si="55"/>
        <v>#REF!</v>
      </c>
      <c r="Q412" s="145" t="e">
        <f t="shared" ca="1" si="56"/>
        <v>#REF!</v>
      </c>
      <c r="R412" s="144" t="e">
        <f t="shared" ca="1" si="57"/>
        <v>#REF!</v>
      </c>
      <c r="S412" s="173"/>
      <c r="T412" s="173"/>
    </row>
    <row r="413" spans="1:20" ht="18" hidden="1" customHeight="1" x14ac:dyDescent="0.25">
      <c r="A413" s="136">
        <v>407</v>
      </c>
      <c r="B413" s="158" t="e">
        <f t="shared" ca="1" si="47"/>
        <v>#REF!</v>
      </c>
      <c r="C413" s="158" t="e">
        <f t="shared" ca="1" si="48"/>
        <v>#REF!</v>
      </c>
      <c r="D413" s="140"/>
      <c r="E413" s="141"/>
      <c r="F413" s="141" t="e">
        <f t="shared" ca="1" si="49"/>
        <v>#REF!</v>
      </c>
      <c r="G413" s="139"/>
      <c r="H413" s="139"/>
      <c r="I413" s="139" t="e">
        <f t="shared" ca="1" si="51"/>
        <v>#REF!</v>
      </c>
      <c r="J413" s="142"/>
      <c r="K413" s="142"/>
      <c r="L413" s="142" t="e">
        <f t="shared" ca="1" si="50"/>
        <v>#REF!</v>
      </c>
      <c r="M413" s="143" t="e">
        <f t="shared" ca="1" si="52"/>
        <v>#REF!</v>
      </c>
      <c r="N413" s="182" t="e">
        <f t="shared" ca="1" si="53"/>
        <v>#REF!</v>
      </c>
      <c r="O413" s="145" t="e">
        <f t="shared" ca="1" si="54"/>
        <v>#REF!</v>
      </c>
      <c r="P413" s="144" t="e">
        <f t="shared" ca="1" si="55"/>
        <v>#REF!</v>
      </c>
      <c r="Q413" s="145" t="e">
        <f t="shared" ca="1" si="56"/>
        <v>#REF!</v>
      </c>
      <c r="R413" s="144" t="e">
        <f t="shared" ca="1" si="57"/>
        <v>#REF!</v>
      </c>
      <c r="S413" s="173"/>
      <c r="T413" s="173"/>
    </row>
    <row r="414" spans="1:20" ht="18" hidden="1" customHeight="1" x14ac:dyDescent="0.25">
      <c r="A414" s="136">
        <v>408</v>
      </c>
      <c r="B414" s="158" t="e">
        <f t="shared" ca="1" si="47"/>
        <v>#REF!</v>
      </c>
      <c r="C414" s="158" t="e">
        <f t="shared" ca="1" si="48"/>
        <v>#REF!</v>
      </c>
      <c r="D414" s="140"/>
      <c r="E414" s="141"/>
      <c r="F414" s="141" t="e">
        <f t="shared" ca="1" si="49"/>
        <v>#REF!</v>
      </c>
      <c r="G414" s="139"/>
      <c r="H414" s="139"/>
      <c r="I414" s="139" t="e">
        <f t="shared" ca="1" si="51"/>
        <v>#REF!</v>
      </c>
      <c r="J414" s="142"/>
      <c r="K414" s="142"/>
      <c r="L414" s="142" t="e">
        <f t="shared" ca="1" si="50"/>
        <v>#REF!</v>
      </c>
      <c r="M414" s="143" t="e">
        <f t="shared" ca="1" si="52"/>
        <v>#REF!</v>
      </c>
      <c r="N414" s="182" t="e">
        <f t="shared" ca="1" si="53"/>
        <v>#REF!</v>
      </c>
      <c r="O414" s="145" t="e">
        <f t="shared" ca="1" si="54"/>
        <v>#REF!</v>
      </c>
      <c r="P414" s="144" t="e">
        <f t="shared" ca="1" si="55"/>
        <v>#REF!</v>
      </c>
      <c r="Q414" s="145" t="e">
        <f t="shared" ca="1" si="56"/>
        <v>#REF!</v>
      </c>
      <c r="R414" s="144" t="e">
        <f t="shared" ca="1" si="57"/>
        <v>#REF!</v>
      </c>
      <c r="S414" s="173"/>
      <c r="T414" s="173"/>
    </row>
    <row r="415" spans="1:20" ht="18" hidden="1" customHeight="1" x14ac:dyDescent="0.25">
      <c r="A415" s="136">
        <v>409</v>
      </c>
      <c r="B415" s="158" t="e">
        <f t="shared" ca="1" si="47"/>
        <v>#REF!</v>
      </c>
      <c r="C415" s="158" t="e">
        <f t="shared" ca="1" si="48"/>
        <v>#REF!</v>
      </c>
      <c r="D415" s="140"/>
      <c r="E415" s="141"/>
      <c r="F415" s="141" t="e">
        <f t="shared" ca="1" si="49"/>
        <v>#REF!</v>
      </c>
      <c r="G415" s="139"/>
      <c r="H415" s="139"/>
      <c r="I415" s="139" t="e">
        <f t="shared" ca="1" si="51"/>
        <v>#REF!</v>
      </c>
      <c r="J415" s="142"/>
      <c r="K415" s="142"/>
      <c r="L415" s="142" t="e">
        <f t="shared" ca="1" si="50"/>
        <v>#REF!</v>
      </c>
      <c r="M415" s="143" t="e">
        <f t="shared" ca="1" si="52"/>
        <v>#REF!</v>
      </c>
      <c r="N415" s="182" t="e">
        <f t="shared" ca="1" si="53"/>
        <v>#REF!</v>
      </c>
      <c r="O415" s="145" t="e">
        <f t="shared" ca="1" si="54"/>
        <v>#REF!</v>
      </c>
      <c r="P415" s="144" t="e">
        <f t="shared" ca="1" si="55"/>
        <v>#REF!</v>
      </c>
      <c r="Q415" s="145" t="e">
        <f t="shared" ca="1" si="56"/>
        <v>#REF!</v>
      </c>
      <c r="R415" s="144" t="e">
        <f t="shared" ca="1" si="57"/>
        <v>#REF!</v>
      </c>
      <c r="S415" s="173"/>
      <c r="T415" s="173"/>
    </row>
    <row r="416" spans="1:20" ht="18" hidden="1" customHeight="1" x14ac:dyDescent="0.25">
      <c r="A416" s="136">
        <v>410</v>
      </c>
      <c r="B416" s="158" t="e">
        <f t="shared" ca="1" si="47"/>
        <v>#REF!</v>
      </c>
      <c r="C416" s="158" t="e">
        <f t="shared" ca="1" si="48"/>
        <v>#REF!</v>
      </c>
      <c r="D416" s="140"/>
      <c r="E416" s="141"/>
      <c r="F416" s="141" t="e">
        <f t="shared" ca="1" si="49"/>
        <v>#REF!</v>
      </c>
      <c r="G416" s="139"/>
      <c r="H416" s="139"/>
      <c r="I416" s="139" t="e">
        <f t="shared" ca="1" si="51"/>
        <v>#REF!</v>
      </c>
      <c r="J416" s="142"/>
      <c r="K416" s="142"/>
      <c r="L416" s="142" t="e">
        <f t="shared" ca="1" si="50"/>
        <v>#REF!</v>
      </c>
      <c r="M416" s="143" t="e">
        <f t="shared" ca="1" si="52"/>
        <v>#REF!</v>
      </c>
      <c r="N416" s="182" t="e">
        <f t="shared" ca="1" si="53"/>
        <v>#REF!</v>
      </c>
      <c r="O416" s="145" t="e">
        <f t="shared" ca="1" si="54"/>
        <v>#REF!</v>
      </c>
      <c r="P416" s="144" t="e">
        <f t="shared" ca="1" si="55"/>
        <v>#REF!</v>
      </c>
      <c r="Q416" s="145" t="e">
        <f t="shared" ca="1" si="56"/>
        <v>#REF!</v>
      </c>
      <c r="R416" s="144" t="e">
        <f t="shared" ca="1" si="57"/>
        <v>#REF!</v>
      </c>
      <c r="S416" s="173"/>
      <c r="T416" s="173"/>
    </row>
    <row r="417" spans="1:20" ht="18" hidden="1" customHeight="1" x14ac:dyDescent="0.25">
      <c r="A417" s="136">
        <v>411</v>
      </c>
      <c r="B417" s="158" t="e">
        <f t="shared" ca="1" si="47"/>
        <v>#REF!</v>
      </c>
      <c r="C417" s="158" t="e">
        <f t="shared" ca="1" si="48"/>
        <v>#REF!</v>
      </c>
      <c r="D417" s="140"/>
      <c r="E417" s="141"/>
      <c r="F417" s="141" t="e">
        <f t="shared" ca="1" si="49"/>
        <v>#REF!</v>
      </c>
      <c r="G417" s="139"/>
      <c r="H417" s="139"/>
      <c r="I417" s="139" t="e">
        <f t="shared" ca="1" si="51"/>
        <v>#REF!</v>
      </c>
      <c r="J417" s="142"/>
      <c r="K417" s="142"/>
      <c r="L417" s="142" t="e">
        <f t="shared" ca="1" si="50"/>
        <v>#REF!</v>
      </c>
      <c r="M417" s="143" t="e">
        <f t="shared" ca="1" si="52"/>
        <v>#REF!</v>
      </c>
      <c r="N417" s="182" t="e">
        <f t="shared" ca="1" si="53"/>
        <v>#REF!</v>
      </c>
      <c r="O417" s="145" t="e">
        <f t="shared" ca="1" si="54"/>
        <v>#REF!</v>
      </c>
      <c r="P417" s="144" t="e">
        <f t="shared" ca="1" si="55"/>
        <v>#REF!</v>
      </c>
      <c r="Q417" s="145" t="e">
        <f t="shared" ca="1" si="56"/>
        <v>#REF!</v>
      </c>
      <c r="R417" s="144" t="e">
        <f t="shared" ca="1" si="57"/>
        <v>#REF!</v>
      </c>
      <c r="S417" s="173"/>
      <c r="T417" s="173"/>
    </row>
    <row r="418" spans="1:20" ht="18" hidden="1" customHeight="1" x14ac:dyDescent="0.25">
      <c r="A418" s="136">
        <v>412</v>
      </c>
      <c r="B418" s="158" t="e">
        <f t="shared" ca="1" si="47"/>
        <v>#REF!</v>
      </c>
      <c r="C418" s="158" t="e">
        <f t="shared" ca="1" si="48"/>
        <v>#REF!</v>
      </c>
      <c r="D418" s="140"/>
      <c r="E418" s="141"/>
      <c r="F418" s="141" t="e">
        <f t="shared" ca="1" si="49"/>
        <v>#REF!</v>
      </c>
      <c r="G418" s="139"/>
      <c r="H418" s="139"/>
      <c r="I418" s="139" t="e">
        <f t="shared" ca="1" si="51"/>
        <v>#REF!</v>
      </c>
      <c r="J418" s="142"/>
      <c r="K418" s="142"/>
      <c r="L418" s="142" t="e">
        <f t="shared" ca="1" si="50"/>
        <v>#REF!</v>
      </c>
      <c r="M418" s="143" t="e">
        <f t="shared" ca="1" si="52"/>
        <v>#REF!</v>
      </c>
      <c r="N418" s="182" t="e">
        <f t="shared" ca="1" si="53"/>
        <v>#REF!</v>
      </c>
      <c r="O418" s="145" t="e">
        <f t="shared" ca="1" si="54"/>
        <v>#REF!</v>
      </c>
      <c r="P418" s="144" t="e">
        <f t="shared" ca="1" si="55"/>
        <v>#REF!</v>
      </c>
      <c r="Q418" s="145" t="e">
        <f t="shared" ca="1" si="56"/>
        <v>#REF!</v>
      </c>
      <c r="R418" s="144" t="e">
        <f t="shared" ca="1" si="57"/>
        <v>#REF!</v>
      </c>
      <c r="S418" s="173"/>
      <c r="T418" s="173"/>
    </row>
    <row r="419" spans="1:20" ht="18" hidden="1" customHeight="1" x14ac:dyDescent="0.25">
      <c r="A419" s="136">
        <v>413</v>
      </c>
      <c r="B419" s="158" t="e">
        <f t="shared" ca="1" si="47"/>
        <v>#REF!</v>
      </c>
      <c r="C419" s="158" t="e">
        <f t="shared" ca="1" si="48"/>
        <v>#REF!</v>
      </c>
      <c r="D419" s="140"/>
      <c r="E419" s="141"/>
      <c r="F419" s="141" t="e">
        <f t="shared" ca="1" si="49"/>
        <v>#REF!</v>
      </c>
      <c r="G419" s="139"/>
      <c r="H419" s="139"/>
      <c r="I419" s="139" t="e">
        <f t="shared" ca="1" si="51"/>
        <v>#REF!</v>
      </c>
      <c r="J419" s="142"/>
      <c r="K419" s="142"/>
      <c r="L419" s="142" t="e">
        <f t="shared" ca="1" si="50"/>
        <v>#REF!</v>
      </c>
      <c r="M419" s="143" t="e">
        <f t="shared" ca="1" si="52"/>
        <v>#REF!</v>
      </c>
      <c r="N419" s="182" t="e">
        <f t="shared" ca="1" si="53"/>
        <v>#REF!</v>
      </c>
      <c r="O419" s="145" t="e">
        <f t="shared" ca="1" si="54"/>
        <v>#REF!</v>
      </c>
      <c r="P419" s="144" t="e">
        <f t="shared" ca="1" si="55"/>
        <v>#REF!</v>
      </c>
      <c r="Q419" s="145" t="e">
        <f t="shared" ca="1" si="56"/>
        <v>#REF!</v>
      </c>
      <c r="R419" s="144" t="e">
        <f t="shared" ca="1" si="57"/>
        <v>#REF!</v>
      </c>
      <c r="S419" s="173"/>
      <c r="T419" s="173"/>
    </row>
    <row r="420" spans="1:20" ht="18" hidden="1" customHeight="1" x14ac:dyDescent="0.25">
      <c r="A420" s="136">
        <v>414</v>
      </c>
      <c r="B420" s="158" t="e">
        <f t="shared" ca="1" si="47"/>
        <v>#REF!</v>
      </c>
      <c r="C420" s="158" t="e">
        <f t="shared" ca="1" si="48"/>
        <v>#REF!</v>
      </c>
      <c r="D420" s="140"/>
      <c r="E420" s="141"/>
      <c r="F420" s="141" t="e">
        <f t="shared" ca="1" si="49"/>
        <v>#REF!</v>
      </c>
      <c r="G420" s="139"/>
      <c r="H420" s="139"/>
      <c r="I420" s="139" t="e">
        <f t="shared" ca="1" si="51"/>
        <v>#REF!</v>
      </c>
      <c r="J420" s="142"/>
      <c r="K420" s="142"/>
      <c r="L420" s="142" t="e">
        <f t="shared" ca="1" si="50"/>
        <v>#REF!</v>
      </c>
      <c r="M420" s="143" t="e">
        <f t="shared" ca="1" si="52"/>
        <v>#REF!</v>
      </c>
      <c r="N420" s="182" t="e">
        <f t="shared" ca="1" si="53"/>
        <v>#REF!</v>
      </c>
      <c r="O420" s="145" t="e">
        <f t="shared" ca="1" si="54"/>
        <v>#REF!</v>
      </c>
      <c r="P420" s="144" t="e">
        <f t="shared" ca="1" si="55"/>
        <v>#REF!</v>
      </c>
      <c r="Q420" s="145" t="e">
        <f t="shared" ca="1" si="56"/>
        <v>#REF!</v>
      </c>
      <c r="R420" s="144" t="e">
        <f t="shared" ca="1" si="57"/>
        <v>#REF!</v>
      </c>
      <c r="S420" s="173"/>
      <c r="T420" s="173"/>
    </row>
    <row r="421" spans="1:20" ht="18" hidden="1" customHeight="1" x14ac:dyDescent="0.25">
      <c r="A421" s="136">
        <v>415</v>
      </c>
      <c r="B421" s="158" t="e">
        <f t="shared" ca="1" si="47"/>
        <v>#REF!</v>
      </c>
      <c r="C421" s="158" t="e">
        <f t="shared" ca="1" si="48"/>
        <v>#REF!</v>
      </c>
      <c r="D421" s="140"/>
      <c r="E421" s="141"/>
      <c r="F421" s="141" t="e">
        <f t="shared" ca="1" si="49"/>
        <v>#REF!</v>
      </c>
      <c r="G421" s="139"/>
      <c r="H421" s="139"/>
      <c r="I421" s="139" t="e">
        <f t="shared" ca="1" si="51"/>
        <v>#REF!</v>
      </c>
      <c r="J421" s="142"/>
      <c r="K421" s="142"/>
      <c r="L421" s="142" t="e">
        <f t="shared" ca="1" si="50"/>
        <v>#REF!</v>
      </c>
      <c r="M421" s="143" t="e">
        <f t="shared" ca="1" si="52"/>
        <v>#REF!</v>
      </c>
      <c r="N421" s="182" t="e">
        <f t="shared" ca="1" si="53"/>
        <v>#REF!</v>
      </c>
      <c r="O421" s="145" t="e">
        <f t="shared" ca="1" si="54"/>
        <v>#REF!</v>
      </c>
      <c r="P421" s="144" t="e">
        <f t="shared" ca="1" si="55"/>
        <v>#REF!</v>
      </c>
      <c r="Q421" s="145" t="e">
        <f t="shared" ca="1" si="56"/>
        <v>#REF!</v>
      </c>
      <c r="R421" s="144" t="e">
        <f t="shared" ca="1" si="57"/>
        <v>#REF!</v>
      </c>
      <c r="S421" s="173"/>
      <c r="T421" s="173"/>
    </row>
    <row r="422" spans="1:20" ht="18" hidden="1" customHeight="1" x14ac:dyDescent="0.25">
      <c r="A422" s="136">
        <v>416</v>
      </c>
      <c r="B422" s="158" t="e">
        <f t="shared" ca="1" si="47"/>
        <v>#REF!</v>
      </c>
      <c r="C422" s="158" t="e">
        <f t="shared" ca="1" si="48"/>
        <v>#REF!</v>
      </c>
      <c r="D422" s="140"/>
      <c r="E422" s="141"/>
      <c r="F422" s="141" t="e">
        <f t="shared" ca="1" si="49"/>
        <v>#REF!</v>
      </c>
      <c r="G422" s="139"/>
      <c r="H422" s="139"/>
      <c r="I422" s="139" t="e">
        <f t="shared" ca="1" si="51"/>
        <v>#REF!</v>
      </c>
      <c r="J422" s="142"/>
      <c r="K422" s="142"/>
      <c r="L422" s="142" t="e">
        <f t="shared" ca="1" si="50"/>
        <v>#REF!</v>
      </c>
      <c r="M422" s="143" t="e">
        <f t="shared" ca="1" si="52"/>
        <v>#REF!</v>
      </c>
      <c r="N422" s="182" t="e">
        <f t="shared" ca="1" si="53"/>
        <v>#REF!</v>
      </c>
      <c r="O422" s="145" t="e">
        <f t="shared" ca="1" si="54"/>
        <v>#REF!</v>
      </c>
      <c r="P422" s="144" t="e">
        <f t="shared" ca="1" si="55"/>
        <v>#REF!</v>
      </c>
      <c r="Q422" s="145" t="e">
        <f t="shared" ca="1" si="56"/>
        <v>#REF!</v>
      </c>
      <c r="R422" s="144" t="e">
        <f t="shared" ca="1" si="57"/>
        <v>#REF!</v>
      </c>
      <c r="S422" s="173"/>
      <c r="T422" s="173"/>
    </row>
    <row r="423" spans="1:20" ht="18" hidden="1" customHeight="1" x14ac:dyDescent="0.25">
      <c r="A423" s="136">
        <v>417</v>
      </c>
      <c r="B423" s="158" t="e">
        <f t="shared" ca="1" si="47"/>
        <v>#REF!</v>
      </c>
      <c r="C423" s="158" t="e">
        <f t="shared" ca="1" si="48"/>
        <v>#REF!</v>
      </c>
      <c r="D423" s="140"/>
      <c r="E423" s="141"/>
      <c r="F423" s="141" t="e">
        <f t="shared" ca="1" si="49"/>
        <v>#REF!</v>
      </c>
      <c r="G423" s="139"/>
      <c r="H423" s="139"/>
      <c r="I423" s="139" t="e">
        <f t="shared" ca="1" si="51"/>
        <v>#REF!</v>
      </c>
      <c r="J423" s="142"/>
      <c r="K423" s="142"/>
      <c r="L423" s="142" t="e">
        <f t="shared" ca="1" si="50"/>
        <v>#REF!</v>
      </c>
      <c r="M423" s="143" t="e">
        <f t="shared" ca="1" si="52"/>
        <v>#REF!</v>
      </c>
      <c r="N423" s="182" t="e">
        <f t="shared" ca="1" si="53"/>
        <v>#REF!</v>
      </c>
      <c r="O423" s="145" t="e">
        <f t="shared" ca="1" si="54"/>
        <v>#REF!</v>
      </c>
      <c r="P423" s="144" t="e">
        <f t="shared" ca="1" si="55"/>
        <v>#REF!</v>
      </c>
      <c r="Q423" s="145" t="e">
        <f t="shared" ca="1" si="56"/>
        <v>#REF!</v>
      </c>
      <c r="R423" s="144" t="e">
        <f t="shared" ca="1" si="57"/>
        <v>#REF!</v>
      </c>
      <c r="S423" s="173"/>
      <c r="T423" s="173"/>
    </row>
    <row r="424" spans="1:20" ht="18" hidden="1" customHeight="1" x14ac:dyDescent="0.25">
      <c r="A424" s="136">
        <v>418</v>
      </c>
      <c r="B424" s="158" t="e">
        <f t="shared" ca="1" si="47"/>
        <v>#REF!</v>
      </c>
      <c r="C424" s="158" t="e">
        <f t="shared" ca="1" si="48"/>
        <v>#REF!</v>
      </c>
      <c r="D424" s="140"/>
      <c r="E424" s="141"/>
      <c r="F424" s="141" t="e">
        <f t="shared" ca="1" si="49"/>
        <v>#REF!</v>
      </c>
      <c r="G424" s="139"/>
      <c r="H424" s="139"/>
      <c r="I424" s="139" t="e">
        <f t="shared" ca="1" si="51"/>
        <v>#REF!</v>
      </c>
      <c r="J424" s="142"/>
      <c r="K424" s="142"/>
      <c r="L424" s="142" t="e">
        <f t="shared" ca="1" si="50"/>
        <v>#REF!</v>
      </c>
      <c r="M424" s="143" t="e">
        <f t="shared" ca="1" si="52"/>
        <v>#REF!</v>
      </c>
      <c r="N424" s="182" t="e">
        <f t="shared" ca="1" si="53"/>
        <v>#REF!</v>
      </c>
      <c r="O424" s="145" t="e">
        <f t="shared" ca="1" si="54"/>
        <v>#REF!</v>
      </c>
      <c r="P424" s="144" t="e">
        <f t="shared" ca="1" si="55"/>
        <v>#REF!</v>
      </c>
      <c r="Q424" s="145" t="e">
        <f t="shared" ca="1" si="56"/>
        <v>#REF!</v>
      </c>
      <c r="R424" s="144" t="e">
        <f t="shared" ca="1" si="57"/>
        <v>#REF!</v>
      </c>
      <c r="S424" s="173"/>
      <c r="T424" s="173"/>
    </row>
    <row r="425" spans="1:20" ht="18" hidden="1" customHeight="1" x14ac:dyDescent="0.25">
      <c r="A425" s="136">
        <v>419</v>
      </c>
      <c r="B425" s="158" t="e">
        <f t="shared" ca="1" si="47"/>
        <v>#REF!</v>
      </c>
      <c r="C425" s="158" t="e">
        <f t="shared" ca="1" si="48"/>
        <v>#REF!</v>
      </c>
      <c r="D425" s="140"/>
      <c r="E425" s="141"/>
      <c r="F425" s="141" t="e">
        <f t="shared" ca="1" si="49"/>
        <v>#REF!</v>
      </c>
      <c r="G425" s="139"/>
      <c r="H425" s="139"/>
      <c r="I425" s="139" t="e">
        <f t="shared" ca="1" si="51"/>
        <v>#REF!</v>
      </c>
      <c r="J425" s="142"/>
      <c r="K425" s="142"/>
      <c r="L425" s="142" t="e">
        <f t="shared" ca="1" si="50"/>
        <v>#REF!</v>
      </c>
      <c r="M425" s="143" t="e">
        <f t="shared" ca="1" si="52"/>
        <v>#REF!</v>
      </c>
      <c r="N425" s="182" t="e">
        <f t="shared" ca="1" si="53"/>
        <v>#REF!</v>
      </c>
      <c r="O425" s="145" t="e">
        <f t="shared" ca="1" si="54"/>
        <v>#REF!</v>
      </c>
      <c r="P425" s="144" t="e">
        <f t="shared" ca="1" si="55"/>
        <v>#REF!</v>
      </c>
      <c r="Q425" s="145" t="e">
        <f t="shared" ca="1" si="56"/>
        <v>#REF!</v>
      </c>
      <c r="R425" s="144" t="e">
        <f t="shared" ca="1" si="57"/>
        <v>#REF!</v>
      </c>
      <c r="S425" s="173"/>
      <c r="T425" s="173"/>
    </row>
    <row r="426" spans="1:20" ht="18" hidden="1" customHeight="1" x14ac:dyDescent="0.25">
      <c r="A426" s="136">
        <v>420</v>
      </c>
      <c r="B426" s="158" t="e">
        <f t="shared" ca="1" si="47"/>
        <v>#REF!</v>
      </c>
      <c r="C426" s="158" t="e">
        <f t="shared" ca="1" si="48"/>
        <v>#REF!</v>
      </c>
      <c r="D426" s="140"/>
      <c r="E426" s="141"/>
      <c r="F426" s="141" t="e">
        <f t="shared" ca="1" si="49"/>
        <v>#REF!</v>
      </c>
      <c r="G426" s="139"/>
      <c r="H426" s="139"/>
      <c r="I426" s="139" t="e">
        <f t="shared" ca="1" si="51"/>
        <v>#REF!</v>
      </c>
      <c r="J426" s="142"/>
      <c r="K426" s="142"/>
      <c r="L426" s="142" t="e">
        <f t="shared" ca="1" si="50"/>
        <v>#REF!</v>
      </c>
      <c r="M426" s="143" t="e">
        <f t="shared" ca="1" si="52"/>
        <v>#REF!</v>
      </c>
      <c r="N426" s="182" t="e">
        <f t="shared" ca="1" si="53"/>
        <v>#REF!</v>
      </c>
      <c r="O426" s="145" t="e">
        <f t="shared" ca="1" si="54"/>
        <v>#REF!</v>
      </c>
      <c r="P426" s="144" t="e">
        <f t="shared" ca="1" si="55"/>
        <v>#REF!</v>
      </c>
      <c r="Q426" s="145" t="e">
        <f t="shared" ca="1" si="56"/>
        <v>#REF!</v>
      </c>
      <c r="R426" s="144" t="e">
        <f t="shared" ca="1" si="57"/>
        <v>#REF!</v>
      </c>
      <c r="S426" s="173"/>
      <c r="T426" s="173"/>
    </row>
    <row r="427" spans="1:20" ht="18" hidden="1" customHeight="1" x14ac:dyDescent="0.25">
      <c r="A427" s="136">
        <v>421</v>
      </c>
      <c r="B427" s="158" t="e">
        <f t="shared" ca="1" si="47"/>
        <v>#REF!</v>
      </c>
      <c r="C427" s="158" t="e">
        <f t="shared" ca="1" si="48"/>
        <v>#REF!</v>
      </c>
      <c r="D427" s="140"/>
      <c r="E427" s="141"/>
      <c r="F427" s="141" t="e">
        <f t="shared" ca="1" si="49"/>
        <v>#REF!</v>
      </c>
      <c r="G427" s="139"/>
      <c r="H427" s="139"/>
      <c r="I427" s="139" t="e">
        <f t="shared" ca="1" si="51"/>
        <v>#REF!</v>
      </c>
      <c r="J427" s="142"/>
      <c r="K427" s="142"/>
      <c r="L427" s="142" t="e">
        <f t="shared" ca="1" si="50"/>
        <v>#REF!</v>
      </c>
      <c r="M427" s="143" t="e">
        <f t="shared" ca="1" si="52"/>
        <v>#REF!</v>
      </c>
      <c r="N427" s="182" t="e">
        <f t="shared" ca="1" si="53"/>
        <v>#REF!</v>
      </c>
      <c r="O427" s="145" t="e">
        <f t="shared" ca="1" si="54"/>
        <v>#REF!</v>
      </c>
      <c r="P427" s="144" t="e">
        <f t="shared" ca="1" si="55"/>
        <v>#REF!</v>
      </c>
      <c r="Q427" s="145" t="e">
        <f t="shared" ca="1" si="56"/>
        <v>#REF!</v>
      </c>
      <c r="R427" s="144" t="e">
        <f t="shared" ca="1" si="57"/>
        <v>#REF!</v>
      </c>
      <c r="S427" s="173"/>
      <c r="T427" s="173"/>
    </row>
    <row r="428" spans="1:20" ht="18" hidden="1" customHeight="1" x14ac:dyDescent="0.25">
      <c r="A428" s="136">
        <v>422</v>
      </c>
      <c r="B428" s="158" t="e">
        <f t="shared" ca="1" si="47"/>
        <v>#REF!</v>
      </c>
      <c r="C428" s="158" t="e">
        <f t="shared" ca="1" si="48"/>
        <v>#REF!</v>
      </c>
      <c r="D428" s="140"/>
      <c r="E428" s="141"/>
      <c r="F428" s="141" t="e">
        <f t="shared" ca="1" si="49"/>
        <v>#REF!</v>
      </c>
      <c r="G428" s="139"/>
      <c r="H428" s="139"/>
      <c r="I428" s="139" t="e">
        <f t="shared" ca="1" si="51"/>
        <v>#REF!</v>
      </c>
      <c r="J428" s="142"/>
      <c r="K428" s="142"/>
      <c r="L428" s="142" t="e">
        <f t="shared" ca="1" si="50"/>
        <v>#REF!</v>
      </c>
      <c r="M428" s="143" t="e">
        <f t="shared" ca="1" si="52"/>
        <v>#REF!</v>
      </c>
      <c r="N428" s="182" t="e">
        <f t="shared" ca="1" si="53"/>
        <v>#REF!</v>
      </c>
      <c r="O428" s="145" t="e">
        <f t="shared" ca="1" si="54"/>
        <v>#REF!</v>
      </c>
      <c r="P428" s="144" t="e">
        <f t="shared" ca="1" si="55"/>
        <v>#REF!</v>
      </c>
      <c r="Q428" s="145" t="e">
        <f t="shared" ca="1" si="56"/>
        <v>#REF!</v>
      </c>
      <c r="R428" s="144" t="e">
        <f t="shared" ca="1" si="57"/>
        <v>#REF!</v>
      </c>
      <c r="S428" s="173"/>
      <c r="T428" s="173"/>
    </row>
    <row r="429" spans="1:20" ht="18" hidden="1" customHeight="1" x14ac:dyDescent="0.25">
      <c r="A429" s="136">
        <v>423</v>
      </c>
      <c r="B429" s="158" t="e">
        <f t="shared" ca="1" si="47"/>
        <v>#REF!</v>
      </c>
      <c r="C429" s="158" t="e">
        <f t="shared" ca="1" si="48"/>
        <v>#REF!</v>
      </c>
      <c r="D429" s="140"/>
      <c r="E429" s="141"/>
      <c r="F429" s="141" t="e">
        <f t="shared" ca="1" si="49"/>
        <v>#REF!</v>
      </c>
      <c r="G429" s="139"/>
      <c r="H429" s="139"/>
      <c r="I429" s="139" t="e">
        <f t="shared" ca="1" si="51"/>
        <v>#REF!</v>
      </c>
      <c r="J429" s="142"/>
      <c r="K429" s="142"/>
      <c r="L429" s="142" t="e">
        <f t="shared" ca="1" si="50"/>
        <v>#REF!</v>
      </c>
      <c r="M429" s="143" t="e">
        <f t="shared" ca="1" si="52"/>
        <v>#REF!</v>
      </c>
      <c r="N429" s="182" t="e">
        <f t="shared" ca="1" si="53"/>
        <v>#REF!</v>
      </c>
      <c r="O429" s="145" t="e">
        <f t="shared" ca="1" si="54"/>
        <v>#REF!</v>
      </c>
      <c r="P429" s="144" t="e">
        <f t="shared" ca="1" si="55"/>
        <v>#REF!</v>
      </c>
      <c r="Q429" s="145" t="e">
        <f t="shared" ca="1" si="56"/>
        <v>#REF!</v>
      </c>
      <c r="R429" s="144" t="e">
        <f t="shared" ca="1" si="57"/>
        <v>#REF!</v>
      </c>
      <c r="S429" s="173"/>
      <c r="T429" s="173"/>
    </row>
    <row r="430" spans="1:20" ht="18" hidden="1" customHeight="1" x14ac:dyDescent="0.25">
      <c r="A430" s="136">
        <v>424</v>
      </c>
      <c r="B430" s="158" t="e">
        <f t="shared" ca="1" si="47"/>
        <v>#REF!</v>
      </c>
      <c r="C430" s="158" t="e">
        <f t="shared" ca="1" si="48"/>
        <v>#REF!</v>
      </c>
      <c r="D430" s="140"/>
      <c r="E430" s="141"/>
      <c r="F430" s="141" t="e">
        <f t="shared" ca="1" si="49"/>
        <v>#REF!</v>
      </c>
      <c r="G430" s="139"/>
      <c r="H430" s="139"/>
      <c r="I430" s="139" t="e">
        <f t="shared" ca="1" si="51"/>
        <v>#REF!</v>
      </c>
      <c r="J430" s="142"/>
      <c r="K430" s="142"/>
      <c r="L430" s="142" t="e">
        <f t="shared" ca="1" si="50"/>
        <v>#REF!</v>
      </c>
      <c r="M430" s="143" t="e">
        <f t="shared" ca="1" si="52"/>
        <v>#REF!</v>
      </c>
      <c r="N430" s="182" t="e">
        <f t="shared" ca="1" si="53"/>
        <v>#REF!</v>
      </c>
      <c r="O430" s="145" t="e">
        <f t="shared" ca="1" si="54"/>
        <v>#REF!</v>
      </c>
      <c r="P430" s="144" t="e">
        <f t="shared" ca="1" si="55"/>
        <v>#REF!</v>
      </c>
      <c r="Q430" s="145" t="e">
        <f t="shared" ca="1" si="56"/>
        <v>#REF!</v>
      </c>
      <c r="R430" s="144" t="e">
        <f t="shared" ca="1" si="57"/>
        <v>#REF!</v>
      </c>
      <c r="S430" s="173"/>
      <c r="T430" s="173"/>
    </row>
    <row r="431" spans="1:20" ht="18" hidden="1" customHeight="1" x14ac:dyDescent="0.25">
      <c r="A431" s="136">
        <v>425</v>
      </c>
      <c r="B431" s="158" t="e">
        <f t="shared" ca="1" si="47"/>
        <v>#REF!</v>
      </c>
      <c r="C431" s="158" t="e">
        <f t="shared" ca="1" si="48"/>
        <v>#REF!</v>
      </c>
      <c r="D431" s="140"/>
      <c r="E431" s="141"/>
      <c r="F431" s="141" t="e">
        <f t="shared" ca="1" si="49"/>
        <v>#REF!</v>
      </c>
      <c r="G431" s="139"/>
      <c r="H431" s="139"/>
      <c r="I431" s="139" t="e">
        <f t="shared" ca="1" si="51"/>
        <v>#REF!</v>
      </c>
      <c r="J431" s="142"/>
      <c r="K431" s="142"/>
      <c r="L431" s="142" t="e">
        <f t="shared" ca="1" si="50"/>
        <v>#REF!</v>
      </c>
      <c r="M431" s="143" t="e">
        <f t="shared" ca="1" si="52"/>
        <v>#REF!</v>
      </c>
      <c r="N431" s="182" t="e">
        <f t="shared" ca="1" si="53"/>
        <v>#REF!</v>
      </c>
      <c r="O431" s="145" t="e">
        <f t="shared" ca="1" si="54"/>
        <v>#REF!</v>
      </c>
      <c r="P431" s="144" t="e">
        <f t="shared" ca="1" si="55"/>
        <v>#REF!</v>
      </c>
      <c r="Q431" s="145" t="e">
        <f t="shared" ca="1" si="56"/>
        <v>#REF!</v>
      </c>
      <c r="R431" s="144" t="e">
        <f t="shared" ca="1" si="57"/>
        <v>#REF!</v>
      </c>
      <c r="S431" s="173"/>
      <c r="T431" s="173"/>
    </row>
    <row r="432" spans="1:20" ht="18" hidden="1" customHeight="1" x14ac:dyDescent="0.25">
      <c r="A432" s="136">
        <v>426</v>
      </c>
      <c r="B432" s="158" t="e">
        <f t="shared" ca="1" si="47"/>
        <v>#REF!</v>
      </c>
      <c r="C432" s="158" t="e">
        <f t="shared" ca="1" si="48"/>
        <v>#REF!</v>
      </c>
      <c r="D432" s="140"/>
      <c r="E432" s="141"/>
      <c r="F432" s="141" t="e">
        <f t="shared" ca="1" si="49"/>
        <v>#REF!</v>
      </c>
      <c r="G432" s="139"/>
      <c r="H432" s="139"/>
      <c r="I432" s="139" t="e">
        <f t="shared" ca="1" si="51"/>
        <v>#REF!</v>
      </c>
      <c r="J432" s="142"/>
      <c r="K432" s="142"/>
      <c r="L432" s="142" t="e">
        <f t="shared" ca="1" si="50"/>
        <v>#REF!</v>
      </c>
      <c r="M432" s="143" t="e">
        <f t="shared" ca="1" si="52"/>
        <v>#REF!</v>
      </c>
      <c r="N432" s="182" t="e">
        <f t="shared" ca="1" si="53"/>
        <v>#REF!</v>
      </c>
      <c r="O432" s="145" t="e">
        <f t="shared" ca="1" si="54"/>
        <v>#REF!</v>
      </c>
      <c r="P432" s="144" t="e">
        <f t="shared" ca="1" si="55"/>
        <v>#REF!</v>
      </c>
      <c r="Q432" s="145" t="e">
        <f t="shared" ca="1" si="56"/>
        <v>#REF!</v>
      </c>
      <c r="R432" s="144" t="e">
        <f t="shared" ca="1" si="57"/>
        <v>#REF!</v>
      </c>
      <c r="S432" s="173"/>
      <c r="T432" s="173"/>
    </row>
    <row r="433" spans="1:20" ht="18" hidden="1" customHeight="1" x14ac:dyDescent="0.25">
      <c r="A433" s="136">
        <v>427</v>
      </c>
      <c r="B433" s="158" t="e">
        <f t="shared" ca="1" si="47"/>
        <v>#REF!</v>
      </c>
      <c r="C433" s="158" t="e">
        <f t="shared" ca="1" si="48"/>
        <v>#REF!</v>
      </c>
      <c r="D433" s="140"/>
      <c r="E433" s="141"/>
      <c r="F433" s="141" t="e">
        <f t="shared" ca="1" si="49"/>
        <v>#REF!</v>
      </c>
      <c r="G433" s="139"/>
      <c r="H433" s="139"/>
      <c r="I433" s="139" t="e">
        <f t="shared" ca="1" si="51"/>
        <v>#REF!</v>
      </c>
      <c r="J433" s="142"/>
      <c r="K433" s="142"/>
      <c r="L433" s="142" t="e">
        <f t="shared" ca="1" si="50"/>
        <v>#REF!</v>
      </c>
      <c r="M433" s="143" t="e">
        <f t="shared" ca="1" si="52"/>
        <v>#REF!</v>
      </c>
      <c r="N433" s="182" t="e">
        <f t="shared" ca="1" si="53"/>
        <v>#REF!</v>
      </c>
      <c r="O433" s="145" t="e">
        <f t="shared" ca="1" si="54"/>
        <v>#REF!</v>
      </c>
      <c r="P433" s="144" t="e">
        <f t="shared" ca="1" si="55"/>
        <v>#REF!</v>
      </c>
      <c r="Q433" s="145" t="e">
        <f t="shared" ca="1" si="56"/>
        <v>#REF!</v>
      </c>
      <c r="R433" s="144" t="e">
        <f t="shared" ca="1" si="57"/>
        <v>#REF!</v>
      </c>
      <c r="S433" s="173"/>
      <c r="T433" s="173"/>
    </row>
    <row r="434" spans="1:20" ht="18" hidden="1" customHeight="1" x14ac:dyDescent="0.25">
      <c r="A434" s="136">
        <v>428</v>
      </c>
      <c r="B434" s="158" t="e">
        <f t="shared" ca="1" si="47"/>
        <v>#REF!</v>
      </c>
      <c r="C434" s="158" t="e">
        <f t="shared" ca="1" si="48"/>
        <v>#REF!</v>
      </c>
      <c r="D434" s="140"/>
      <c r="E434" s="141"/>
      <c r="F434" s="141" t="e">
        <f t="shared" ca="1" si="49"/>
        <v>#REF!</v>
      </c>
      <c r="G434" s="139"/>
      <c r="H434" s="139"/>
      <c r="I434" s="139" t="e">
        <f t="shared" ca="1" si="51"/>
        <v>#REF!</v>
      </c>
      <c r="J434" s="142"/>
      <c r="K434" s="142"/>
      <c r="L434" s="142" t="e">
        <f t="shared" ca="1" si="50"/>
        <v>#REF!</v>
      </c>
      <c r="M434" s="143" t="e">
        <f t="shared" ca="1" si="52"/>
        <v>#REF!</v>
      </c>
      <c r="N434" s="182" t="e">
        <f t="shared" ca="1" si="53"/>
        <v>#REF!</v>
      </c>
      <c r="O434" s="145" t="e">
        <f t="shared" ca="1" si="54"/>
        <v>#REF!</v>
      </c>
      <c r="P434" s="144" t="e">
        <f t="shared" ca="1" si="55"/>
        <v>#REF!</v>
      </c>
      <c r="Q434" s="145" t="e">
        <f t="shared" ca="1" si="56"/>
        <v>#REF!</v>
      </c>
      <c r="R434" s="144" t="e">
        <f t="shared" ca="1" si="57"/>
        <v>#REF!</v>
      </c>
      <c r="S434" s="173"/>
      <c r="T434" s="173"/>
    </row>
    <row r="435" spans="1:20" ht="18" hidden="1" customHeight="1" x14ac:dyDescent="0.25">
      <c r="A435" s="136">
        <v>429</v>
      </c>
      <c r="B435" s="158" t="e">
        <f t="shared" ca="1" si="47"/>
        <v>#REF!</v>
      </c>
      <c r="C435" s="158" t="e">
        <f t="shared" ca="1" si="48"/>
        <v>#REF!</v>
      </c>
      <c r="D435" s="140"/>
      <c r="E435" s="141"/>
      <c r="F435" s="141" t="e">
        <f t="shared" ca="1" si="49"/>
        <v>#REF!</v>
      </c>
      <c r="G435" s="139"/>
      <c r="H435" s="139"/>
      <c r="I435" s="139" t="e">
        <f t="shared" ca="1" si="51"/>
        <v>#REF!</v>
      </c>
      <c r="J435" s="142"/>
      <c r="K435" s="142"/>
      <c r="L435" s="142" t="e">
        <f t="shared" ca="1" si="50"/>
        <v>#REF!</v>
      </c>
      <c r="M435" s="143" t="e">
        <f t="shared" ca="1" si="52"/>
        <v>#REF!</v>
      </c>
      <c r="N435" s="182" t="e">
        <f t="shared" ca="1" si="53"/>
        <v>#REF!</v>
      </c>
      <c r="O435" s="145" t="e">
        <f t="shared" ca="1" si="54"/>
        <v>#REF!</v>
      </c>
      <c r="P435" s="144" t="e">
        <f t="shared" ca="1" si="55"/>
        <v>#REF!</v>
      </c>
      <c r="Q435" s="145" t="e">
        <f t="shared" ca="1" si="56"/>
        <v>#REF!</v>
      </c>
      <c r="R435" s="144" t="e">
        <f t="shared" ca="1" si="57"/>
        <v>#REF!</v>
      </c>
      <c r="S435" s="173"/>
      <c r="T435" s="173"/>
    </row>
    <row r="436" spans="1:20" ht="18" hidden="1" customHeight="1" x14ac:dyDescent="0.25">
      <c r="A436" s="136">
        <v>430</v>
      </c>
      <c r="B436" s="158" t="e">
        <f t="shared" ca="1" si="47"/>
        <v>#REF!</v>
      </c>
      <c r="C436" s="158" t="e">
        <f t="shared" ca="1" si="48"/>
        <v>#REF!</v>
      </c>
      <c r="D436" s="140"/>
      <c r="E436" s="141"/>
      <c r="F436" s="141" t="e">
        <f t="shared" ca="1" si="49"/>
        <v>#REF!</v>
      </c>
      <c r="G436" s="139"/>
      <c r="H436" s="139"/>
      <c r="I436" s="139" t="e">
        <f t="shared" ca="1" si="51"/>
        <v>#REF!</v>
      </c>
      <c r="J436" s="142"/>
      <c r="K436" s="142"/>
      <c r="L436" s="142" t="e">
        <f t="shared" ca="1" si="50"/>
        <v>#REF!</v>
      </c>
      <c r="M436" s="143" t="e">
        <f t="shared" ca="1" si="52"/>
        <v>#REF!</v>
      </c>
      <c r="N436" s="182" t="e">
        <f t="shared" ca="1" si="53"/>
        <v>#REF!</v>
      </c>
      <c r="O436" s="145" t="e">
        <f t="shared" ca="1" si="54"/>
        <v>#REF!</v>
      </c>
      <c r="P436" s="144" t="e">
        <f t="shared" ca="1" si="55"/>
        <v>#REF!</v>
      </c>
      <c r="Q436" s="145" t="e">
        <f t="shared" ca="1" si="56"/>
        <v>#REF!</v>
      </c>
      <c r="R436" s="144" t="e">
        <f t="shared" ca="1" si="57"/>
        <v>#REF!</v>
      </c>
      <c r="S436" s="173"/>
      <c r="T436" s="173"/>
    </row>
    <row r="437" spans="1:20" ht="18" hidden="1" customHeight="1" x14ac:dyDescent="0.25">
      <c r="A437" s="136">
        <v>431</v>
      </c>
      <c r="B437" s="158" t="e">
        <f t="shared" ca="1" si="47"/>
        <v>#REF!</v>
      </c>
      <c r="C437" s="158" t="e">
        <f t="shared" ca="1" si="48"/>
        <v>#REF!</v>
      </c>
      <c r="D437" s="140"/>
      <c r="E437" s="141"/>
      <c r="F437" s="141" t="e">
        <f t="shared" ca="1" si="49"/>
        <v>#REF!</v>
      </c>
      <c r="G437" s="139"/>
      <c r="H437" s="139"/>
      <c r="I437" s="139" t="e">
        <f t="shared" ca="1" si="51"/>
        <v>#REF!</v>
      </c>
      <c r="J437" s="142"/>
      <c r="K437" s="142"/>
      <c r="L437" s="142" t="e">
        <f t="shared" ca="1" si="50"/>
        <v>#REF!</v>
      </c>
      <c r="M437" s="143" t="e">
        <f t="shared" ca="1" si="52"/>
        <v>#REF!</v>
      </c>
      <c r="N437" s="182" t="e">
        <f t="shared" ca="1" si="53"/>
        <v>#REF!</v>
      </c>
      <c r="O437" s="145" t="e">
        <f t="shared" ca="1" si="54"/>
        <v>#REF!</v>
      </c>
      <c r="P437" s="144" t="e">
        <f t="shared" ca="1" si="55"/>
        <v>#REF!</v>
      </c>
      <c r="Q437" s="145" t="e">
        <f t="shared" ca="1" si="56"/>
        <v>#REF!</v>
      </c>
      <c r="R437" s="144" t="e">
        <f t="shared" ca="1" si="57"/>
        <v>#REF!</v>
      </c>
      <c r="S437" s="173"/>
      <c r="T437" s="173"/>
    </row>
    <row r="438" spans="1:20" ht="18" hidden="1" customHeight="1" x14ac:dyDescent="0.25">
      <c r="A438" s="136">
        <v>432</v>
      </c>
      <c r="B438" s="158" t="e">
        <f t="shared" ca="1" si="47"/>
        <v>#REF!</v>
      </c>
      <c r="C438" s="158" t="e">
        <f t="shared" ca="1" si="48"/>
        <v>#REF!</v>
      </c>
      <c r="D438" s="140"/>
      <c r="E438" s="141"/>
      <c r="F438" s="141" t="e">
        <f t="shared" ca="1" si="49"/>
        <v>#REF!</v>
      </c>
      <c r="G438" s="139"/>
      <c r="H438" s="139"/>
      <c r="I438" s="139" t="e">
        <f t="shared" ca="1" si="51"/>
        <v>#REF!</v>
      </c>
      <c r="J438" s="142"/>
      <c r="K438" s="142"/>
      <c r="L438" s="142" t="e">
        <f t="shared" ca="1" si="50"/>
        <v>#REF!</v>
      </c>
      <c r="M438" s="143" t="e">
        <f t="shared" ca="1" si="52"/>
        <v>#REF!</v>
      </c>
      <c r="N438" s="182" t="e">
        <f t="shared" ca="1" si="53"/>
        <v>#REF!</v>
      </c>
      <c r="O438" s="145" t="e">
        <f t="shared" ca="1" si="54"/>
        <v>#REF!</v>
      </c>
      <c r="P438" s="144" t="e">
        <f t="shared" ca="1" si="55"/>
        <v>#REF!</v>
      </c>
      <c r="Q438" s="145" t="e">
        <f t="shared" ca="1" si="56"/>
        <v>#REF!</v>
      </c>
      <c r="R438" s="144" t="e">
        <f t="shared" ca="1" si="57"/>
        <v>#REF!</v>
      </c>
      <c r="S438" s="173"/>
      <c r="T438" s="173"/>
    </row>
    <row r="439" spans="1:20" ht="18" hidden="1" customHeight="1" x14ac:dyDescent="0.25">
      <c r="A439" s="136">
        <v>433</v>
      </c>
      <c r="B439" s="158" t="e">
        <f t="shared" ca="1" si="47"/>
        <v>#REF!</v>
      </c>
      <c r="C439" s="158" t="e">
        <f t="shared" ca="1" si="48"/>
        <v>#REF!</v>
      </c>
      <c r="D439" s="140"/>
      <c r="E439" s="141"/>
      <c r="F439" s="141" t="e">
        <f t="shared" ca="1" si="49"/>
        <v>#REF!</v>
      </c>
      <c r="G439" s="139"/>
      <c r="H439" s="139"/>
      <c r="I439" s="139" t="e">
        <f t="shared" ca="1" si="51"/>
        <v>#REF!</v>
      </c>
      <c r="J439" s="142"/>
      <c r="K439" s="142"/>
      <c r="L439" s="142" t="e">
        <f t="shared" ca="1" si="50"/>
        <v>#REF!</v>
      </c>
      <c r="M439" s="143" t="e">
        <f t="shared" ca="1" si="52"/>
        <v>#REF!</v>
      </c>
      <c r="N439" s="182" t="e">
        <f t="shared" ca="1" si="53"/>
        <v>#REF!</v>
      </c>
      <c r="O439" s="145" t="e">
        <f t="shared" ca="1" si="54"/>
        <v>#REF!</v>
      </c>
      <c r="P439" s="144" t="e">
        <f t="shared" ca="1" si="55"/>
        <v>#REF!</v>
      </c>
      <c r="Q439" s="145" t="e">
        <f t="shared" ca="1" si="56"/>
        <v>#REF!</v>
      </c>
      <c r="R439" s="144" t="e">
        <f t="shared" ca="1" si="57"/>
        <v>#REF!</v>
      </c>
      <c r="S439" s="173"/>
      <c r="T439" s="173"/>
    </row>
    <row r="440" spans="1:20" ht="18" hidden="1" customHeight="1" x14ac:dyDescent="0.25">
      <c r="A440" s="136">
        <v>434</v>
      </c>
      <c r="B440" s="158" t="e">
        <f t="shared" ca="1" si="47"/>
        <v>#REF!</v>
      </c>
      <c r="C440" s="158" t="e">
        <f t="shared" ca="1" si="48"/>
        <v>#REF!</v>
      </c>
      <c r="D440" s="140"/>
      <c r="E440" s="141"/>
      <c r="F440" s="141" t="e">
        <f t="shared" ca="1" si="49"/>
        <v>#REF!</v>
      </c>
      <c r="G440" s="139"/>
      <c r="H440" s="139"/>
      <c r="I440" s="139" t="e">
        <f t="shared" ca="1" si="51"/>
        <v>#REF!</v>
      </c>
      <c r="J440" s="142"/>
      <c r="K440" s="142"/>
      <c r="L440" s="142" t="e">
        <f t="shared" ca="1" si="50"/>
        <v>#REF!</v>
      </c>
      <c r="M440" s="143" t="e">
        <f t="shared" ca="1" si="52"/>
        <v>#REF!</v>
      </c>
      <c r="N440" s="182" t="e">
        <f t="shared" ca="1" si="53"/>
        <v>#REF!</v>
      </c>
      <c r="O440" s="145" t="e">
        <f t="shared" ca="1" si="54"/>
        <v>#REF!</v>
      </c>
      <c r="P440" s="144" t="e">
        <f t="shared" ca="1" si="55"/>
        <v>#REF!</v>
      </c>
      <c r="Q440" s="145" t="e">
        <f t="shared" ca="1" si="56"/>
        <v>#REF!</v>
      </c>
      <c r="R440" s="144" t="e">
        <f t="shared" ca="1" si="57"/>
        <v>#REF!</v>
      </c>
      <c r="S440" s="173"/>
      <c r="T440" s="173"/>
    </row>
    <row r="441" spans="1:20" ht="18" hidden="1" customHeight="1" x14ac:dyDescent="0.25">
      <c r="A441" s="136">
        <v>435</v>
      </c>
      <c r="B441" s="158" t="e">
        <f t="shared" ca="1" si="47"/>
        <v>#REF!</v>
      </c>
      <c r="C441" s="158" t="e">
        <f t="shared" ca="1" si="48"/>
        <v>#REF!</v>
      </c>
      <c r="D441" s="140"/>
      <c r="E441" s="141"/>
      <c r="F441" s="141" t="e">
        <f t="shared" ca="1" si="49"/>
        <v>#REF!</v>
      </c>
      <c r="G441" s="139"/>
      <c r="H441" s="139"/>
      <c r="I441" s="139" t="e">
        <f t="shared" ca="1" si="51"/>
        <v>#REF!</v>
      </c>
      <c r="J441" s="142"/>
      <c r="K441" s="142"/>
      <c r="L441" s="142" t="e">
        <f t="shared" ca="1" si="50"/>
        <v>#REF!</v>
      </c>
      <c r="M441" s="143" t="e">
        <f t="shared" ca="1" si="52"/>
        <v>#REF!</v>
      </c>
      <c r="N441" s="182" t="e">
        <f t="shared" ca="1" si="53"/>
        <v>#REF!</v>
      </c>
      <c r="O441" s="145" t="e">
        <f t="shared" ca="1" si="54"/>
        <v>#REF!</v>
      </c>
      <c r="P441" s="144" t="e">
        <f t="shared" ca="1" si="55"/>
        <v>#REF!</v>
      </c>
      <c r="Q441" s="145" t="e">
        <f t="shared" ca="1" si="56"/>
        <v>#REF!</v>
      </c>
      <c r="R441" s="144" t="e">
        <f t="shared" ca="1" si="57"/>
        <v>#REF!</v>
      </c>
      <c r="S441" s="173"/>
      <c r="T441" s="173"/>
    </row>
    <row r="442" spans="1:20" ht="18" hidden="1" customHeight="1" x14ac:dyDescent="0.25">
      <c r="A442" s="136">
        <v>436</v>
      </c>
      <c r="B442" s="158" t="e">
        <f t="shared" ca="1" si="47"/>
        <v>#REF!</v>
      </c>
      <c r="C442" s="158" t="e">
        <f t="shared" ca="1" si="48"/>
        <v>#REF!</v>
      </c>
      <c r="D442" s="140"/>
      <c r="E442" s="141"/>
      <c r="F442" s="141" t="e">
        <f t="shared" ca="1" si="49"/>
        <v>#REF!</v>
      </c>
      <c r="G442" s="139"/>
      <c r="H442" s="139"/>
      <c r="I442" s="139" t="e">
        <f t="shared" ca="1" si="51"/>
        <v>#REF!</v>
      </c>
      <c r="J442" s="142"/>
      <c r="K442" s="142"/>
      <c r="L442" s="142" t="e">
        <f t="shared" ca="1" si="50"/>
        <v>#REF!</v>
      </c>
      <c r="M442" s="143" t="e">
        <f t="shared" ca="1" si="52"/>
        <v>#REF!</v>
      </c>
      <c r="N442" s="182" t="e">
        <f t="shared" ca="1" si="53"/>
        <v>#REF!</v>
      </c>
      <c r="O442" s="145" t="e">
        <f t="shared" ca="1" si="54"/>
        <v>#REF!</v>
      </c>
      <c r="P442" s="144" t="e">
        <f t="shared" ca="1" si="55"/>
        <v>#REF!</v>
      </c>
      <c r="Q442" s="145" t="e">
        <f t="shared" ca="1" si="56"/>
        <v>#REF!</v>
      </c>
      <c r="R442" s="144" t="e">
        <f t="shared" ca="1" si="57"/>
        <v>#REF!</v>
      </c>
      <c r="S442" s="173"/>
      <c r="T442" s="173"/>
    </row>
    <row r="443" spans="1:20" ht="18" hidden="1" customHeight="1" x14ac:dyDescent="0.25">
      <c r="A443" s="136">
        <v>437</v>
      </c>
      <c r="B443" s="158" t="e">
        <f t="shared" ca="1" si="47"/>
        <v>#REF!</v>
      </c>
      <c r="C443" s="158" t="e">
        <f t="shared" ca="1" si="48"/>
        <v>#REF!</v>
      </c>
      <c r="D443" s="140"/>
      <c r="E443" s="141"/>
      <c r="F443" s="141" t="e">
        <f t="shared" ca="1" si="49"/>
        <v>#REF!</v>
      </c>
      <c r="G443" s="139"/>
      <c r="H443" s="139"/>
      <c r="I443" s="139" t="e">
        <f t="shared" ca="1" si="51"/>
        <v>#REF!</v>
      </c>
      <c r="J443" s="142"/>
      <c r="K443" s="142"/>
      <c r="L443" s="142" t="e">
        <f t="shared" ca="1" si="50"/>
        <v>#REF!</v>
      </c>
      <c r="M443" s="143" t="e">
        <f t="shared" ca="1" si="52"/>
        <v>#REF!</v>
      </c>
      <c r="N443" s="182" t="e">
        <f t="shared" ca="1" si="53"/>
        <v>#REF!</v>
      </c>
      <c r="O443" s="145" t="e">
        <f t="shared" ca="1" si="54"/>
        <v>#REF!</v>
      </c>
      <c r="P443" s="144" t="e">
        <f t="shared" ca="1" si="55"/>
        <v>#REF!</v>
      </c>
      <c r="Q443" s="145" t="e">
        <f t="shared" ca="1" si="56"/>
        <v>#REF!</v>
      </c>
      <c r="R443" s="144" t="e">
        <f t="shared" ca="1" si="57"/>
        <v>#REF!</v>
      </c>
      <c r="S443" s="173"/>
      <c r="T443" s="173"/>
    </row>
    <row r="444" spans="1:20" ht="18" hidden="1" customHeight="1" x14ac:dyDescent="0.25">
      <c r="A444" s="136">
        <v>438</v>
      </c>
      <c r="B444" s="158" t="e">
        <f t="shared" ca="1" si="47"/>
        <v>#REF!</v>
      </c>
      <c r="C444" s="158" t="e">
        <f t="shared" ca="1" si="48"/>
        <v>#REF!</v>
      </c>
      <c r="D444" s="140"/>
      <c r="E444" s="141"/>
      <c r="F444" s="141" t="e">
        <f t="shared" ca="1" si="49"/>
        <v>#REF!</v>
      </c>
      <c r="G444" s="139"/>
      <c r="H444" s="139"/>
      <c r="I444" s="139" t="e">
        <f t="shared" ca="1" si="51"/>
        <v>#REF!</v>
      </c>
      <c r="J444" s="142"/>
      <c r="K444" s="142"/>
      <c r="L444" s="142" t="e">
        <f t="shared" ca="1" si="50"/>
        <v>#REF!</v>
      </c>
      <c r="M444" s="143" t="e">
        <f t="shared" ca="1" si="52"/>
        <v>#REF!</v>
      </c>
      <c r="N444" s="182" t="e">
        <f t="shared" ca="1" si="53"/>
        <v>#REF!</v>
      </c>
      <c r="O444" s="145" t="e">
        <f t="shared" ca="1" si="54"/>
        <v>#REF!</v>
      </c>
      <c r="P444" s="144" t="e">
        <f t="shared" ca="1" si="55"/>
        <v>#REF!</v>
      </c>
      <c r="Q444" s="145" t="e">
        <f t="shared" ca="1" si="56"/>
        <v>#REF!</v>
      </c>
      <c r="R444" s="144" t="e">
        <f t="shared" ca="1" si="57"/>
        <v>#REF!</v>
      </c>
      <c r="S444" s="173"/>
      <c r="T444" s="173"/>
    </row>
    <row r="445" spans="1:20" ht="18" hidden="1" customHeight="1" x14ac:dyDescent="0.25">
      <c r="A445" s="136">
        <v>439</v>
      </c>
      <c r="B445" s="158" t="e">
        <f t="shared" ca="1" si="47"/>
        <v>#REF!</v>
      </c>
      <c r="C445" s="158" t="e">
        <f t="shared" ca="1" si="48"/>
        <v>#REF!</v>
      </c>
      <c r="D445" s="140"/>
      <c r="E445" s="141"/>
      <c r="F445" s="141" t="e">
        <f t="shared" ca="1" si="49"/>
        <v>#REF!</v>
      </c>
      <c r="G445" s="139"/>
      <c r="H445" s="139"/>
      <c r="I445" s="139" t="e">
        <f t="shared" ca="1" si="51"/>
        <v>#REF!</v>
      </c>
      <c r="J445" s="142"/>
      <c r="K445" s="142"/>
      <c r="L445" s="142" t="e">
        <f t="shared" ca="1" si="50"/>
        <v>#REF!</v>
      </c>
      <c r="M445" s="143" t="e">
        <f t="shared" ca="1" si="52"/>
        <v>#REF!</v>
      </c>
      <c r="N445" s="182" t="e">
        <f t="shared" ca="1" si="53"/>
        <v>#REF!</v>
      </c>
      <c r="O445" s="145" t="e">
        <f t="shared" ca="1" si="54"/>
        <v>#REF!</v>
      </c>
      <c r="P445" s="144" t="e">
        <f t="shared" ca="1" si="55"/>
        <v>#REF!</v>
      </c>
      <c r="Q445" s="145" t="e">
        <f t="shared" ca="1" si="56"/>
        <v>#REF!</v>
      </c>
      <c r="R445" s="144" t="e">
        <f t="shared" ca="1" si="57"/>
        <v>#REF!</v>
      </c>
      <c r="S445" s="173"/>
      <c r="T445" s="173"/>
    </row>
    <row r="446" spans="1:20" ht="18" hidden="1" customHeight="1" x14ac:dyDescent="0.25">
      <c r="A446" s="136">
        <v>440</v>
      </c>
      <c r="B446" s="158" t="e">
        <f t="shared" ca="1" si="47"/>
        <v>#REF!</v>
      </c>
      <c r="C446" s="158" t="e">
        <f t="shared" ca="1" si="48"/>
        <v>#REF!</v>
      </c>
      <c r="D446" s="140"/>
      <c r="E446" s="141"/>
      <c r="F446" s="141" t="e">
        <f t="shared" ca="1" si="49"/>
        <v>#REF!</v>
      </c>
      <c r="G446" s="139"/>
      <c r="H446" s="139"/>
      <c r="I446" s="139" t="e">
        <f t="shared" ca="1" si="51"/>
        <v>#REF!</v>
      </c>
      <c r="J446" s="142"/>
      <c r="K446" s="142"/>
      <c r="L446" s="142" t="e">
        <f t="shared" ca="1" si="50"/>
        <v>#REF!</v>
      </c>
      <c r="M446" s="143" t="e">
        <f t="shared" ca="1" si="52"/>
        <v>#REF!</v>
      </c>
      <c r="N446" s="182" t="e">
        <f t="shared" ca="1" si="53"/>
        <v>#REF!</v>
      </c>
      <c r="O446" s="145" t="e">
        <f t="shared" ca="1" si="54"/>
        <v>#REF!</v>
      </c>
      <c r="P446" s="144" t="e">
        <f t="shared" ca="1" si="55"/>
        <v>#REF!</v>
      </c>
      <c r="Q446" s="145" t="e">
        <f t="shared" ca="1" si="56"/>
        <v>#REF!</v>
      </c>
      <c r="R446" s="144" t="e">
        <f t="shared" ca="1" si="57"/>
        <v>#REF!</v>
      </c>
      <c r="S446" s="173"/>
      <c r="T446" s="173"/>
    </row>
    <row r="447" spans="1:20" ht="18" hidden="1" customHeight="1" x14ac:dyDescent="0.25">
      <c r="A447" s="136">
        <v>441</v>
      </c>
      <c r="B447" s="158" t="e">
        <f t="shared" ca="1" si="47"/>
        <v>#REF!</v>
      </c>
      <c r="C447" s="158" t="e">
        <f t="shared" ca="1" si="48"/>
        <v>#REF!</v>
      </c>
      <c r="D447" s="140"/>
      <c r="E447" s="141"/>
      <c r="F447" s="141" t="e">
        <f t="shared" ca="1" si="49"/>
        <v>#REF!</v>
      </c>
      <c r="G447" s="139"/>
      <c r="H447" s="139"/>
      <c r="I447" s="139" t="e">
        <f t="shared" ca="1" si="51"/>
        <v>#REF!</v>
      </c>
      <c r="J447" s="142"/>
      <c r="K447" s="142"/>
      <c r="L447" s="142" t="e">
        <f t="shared" ca="1" si="50"/>
        <v>#REF!</v>
      </c>
      <c r="M447" s="143" t="e">
        <f t="shared" ca="1" si="52"/>
        <v>#REF!</v>
      </c>
      <c r="N447" s="182" t="e">
        <f t="shared" ca="1" si="53"/>
        <v>#REF!</v>
      </c>
      <c r="O447" s="145" t="e">
        <f t="shared" ca="1" si="54"/>
        <v>#REF!</v>
      </c>
      <c r="P447" s="144" t="e">
        <f t="shared" ca="1" si="55"/>
        <v>#REF!</v>
      </c>
      <c r="Q447" s="145" t="e">
        <f t="shared" ca="1" si="56"/>
        <v>#REF!</v>
      </c>
      <c r="R447" s="144" t="e">
        <f t="shared" ca="1" si="57"/>
        <v>#REF!</v>
      </c>
      <c r="S447" s="173"/>
      <c r="T447" s="173"/>
    </row>
    <row r="448" spans="1:20" ht="18" hidden="1" customHeight="1" x14ac:dyDescent="0.25">
      <c r="A448" s="136">
        <v>442</v>
      </c>
      <c r="B448" s="158" t="e">
        <f t="shared" ca="1" si="47"/>
        <v>#REF!</v>
      </c>
      <c r="C448" s="158" t="e">
        <f t="shared" ca="1" si="48"/>
        <v>#REF!</v>
      </c>
      <c r="D448" s="140"/>
      <c r="E448" s="141"/>
      <c r="F448" s="141" t="e">
        <f t="shared" ca="1" si="49"/>
        <v>#REF!</v>
      </c>
      <c r="G448" s="139"/>
      <c r="H448" s="139"/>
      <c r="I448" s="139" t="e">
        <f t="shared" ca="1" si="51"/>
        <v>#REF!</v>
      </c>
      <c r="J448" s="142"/>
      <c r="K448" s="142"/>
      <c r="L448" s="142" t="e">
        <f t="shared" ca="1" si="50"/>
        <v>#REF!</v>
      </c>
      <c r="M448" s="143" t="e">
        <f t="shared" ca="1" si="52"/>
        <v>#REF!</v>
      </c>
      <c r="N448" s="182" t="e">
        <f t="shared" ca="1" si="53"/>
        <v>#REF!</v>
      </c>
      <c r="O448" s="145" t="e">
        <f t="shared" ca="1" si="54"/>
        <v>#REF!</v>
      </c>
      <c r="P448" s="144" t="e">
        <f t="shared" ca="1" si="55"/>
        <v>#REF!</v>
      </c>
      <c r="Q448" s="145" t="e">
        <f t="shared" ca="1" si="56"/>
        <v>#REF!</v>
      </c>
      <c r="R448" s="144" t="e">
        <f t="shared" ca="1" si="57"/>
        <v>#REF!</v>
      </c>
      <c r="S448" s="173"/>
      <c r="T448" s="173"/>
    </row>
    <row r="449" spans="1:20" ht="18" hidden="1" customHeight="1" x14ac:dyDescent="0.25">
      <c r="A449" s="136">
        <v>443</v>
      </c>
      <c r="B449" s="158" t="e">
        <f t="shared" ca="1" si="47"/>
        <v>#REF!</v>
      </c>
      <c r="C449" s="158" t="e">
        <f t="shared" ca="1" si="48"/>
        <v>#REF!</v>
      </c>
      <c r="D449" s="140"/>
      <c r="E449" s="141"/>
      <c r="F449" s="141" t="e">
        <f t="shared" ca="1" si="49"/>
        <v>#REF!</v>
      </c>
      <c r="G449" s="139"/>
      <c r="H449" s="139"/>
      <c r="I449" s="139" t="e">
        <f t="shared" ca="1" si="51"/>
        <v>#REF!</v>
      </c>
      <c r="J449" s="142"/>
      <c r="K449" s="142"/>
      <c r="L449" s="142" t="e">
        <f t="shared" ca="1" si="50"/>
        <v>#REF!</v>
      </c>
      <c r="M449" s="143" t="e">
        <f t="shared" ca="1" si="52"/>
        <v>#REF!</v>
      </c>
      <c r="N449" s="182" t="e">
        <f t="shared" ca="1" si="53"/>
        <v>#REF!</v>
      </c>
      <c r="O449" s="145" t="e">
        <f t="shared" ca="1" si="54"/>
        <v>#REF!</v>
      </c>
      <c r="P449" s="144" t="e">
        <f t="shared" ca="1" si="55"/>
        <v>#REF!</v>
      </c>
      <c r="Q449" s="145" t="e">
        <f t="shared" ca="1" si="56"/>
        <v>#REF!</v>
      </c>
      <c r="R449" s="144" t="e">
        <f t="shared" ca="1" si="57"/>
        <v>#REF!</v>
      </c>
      <c r="S449" s="173"/>
      <c r="T449" s="173"/>
    </row>
    <row r="450" spans="1:20" ht="18" hidden="1" customHeight="1" x14ac:dyDescent="0.25">
      <c r="A450" s="136">
        <v>444</v>
      </c>
      <c r="B450" s="158" t="e">
        <f t="shared" ca="1" si="47"/>
        <v>#REF!</v>
      </c>
      <c r="C450" s="158" t="e">
        <f t="shared" ca="1" si="48"/>
        <v>#REF!</v>
      </c>
      <c r="D450" s="140"/>
      <c r="E450" s="141"/>
      <c r="F450" s="141" t="e">
        <f t="shared" ca="1" si="49"/>
        <v>#REF!</v>
      </c>
      <c r="G450" s="139"/>
      <c r="H450" s="139"/>
      <c r="I450" s="139" t="e">
        <f t="shared" ca="1" si="51"/>
        <v>#REF!</v>
      </c>
      <c r="J450" s="142"/>
      <c r="K450" s="142"/>
      <c r="L450" s="142" t="e">
        <f t="shared" ca="1" si="50"/>
        <v>#REF!</v>
      </c>
      <c r="M450" s="143" t="e">
        <f t="shared" ca="1" si="52"/>
        <v>#REF!</v>
      </c>
      <c r="N450" s="182" t="e">
        <f t="shared" ca="1" si="53"/>
        <v>#REF!</v>
      </c>
      <c r="O450" s="145" t="e">
        <f t="shared" ca="1" si="54"/>
        <v>#REF!</v>
      </c>
      <c r="P450" s="144" t="e">
        <f t="shared" ca="1" si="55"/>
        <v>#REF!</v>
      </c>
      <c r="Q450" s="145" t="e">
        <f t="shared" ca="1" si="56"/>
        <v>#REF!</v>
      </c>
      <c r="R450" s="144" t="e">
        <f t="shared" ca="1" si="57"/>
        <v>#REF!</v>
      </c>
      <c r="S450" s="173"/>
      <c r="T450" s="173"/>
    </row>
    <row r="451" spans="1:20" ht="18" hidden="1" customHeight="1" x14ac:dyDescent="0.25">
      <c r="A451" s="136">
        <v>445</v>
      </c>
      <c r="B451" s="158" t="e">
        <f t="shared" ca="1" si="47"/>
        <v>#REF!</v>
      </c>
      <c r="C451" s="158" t="e">
        <f t="shared" ca="1" si="48"/>
        <v>#REF!</v>
      </c>
      <c r="D451" s="140"/>
      <c r="E451" s="141"/>
      <c r="F451" s="141" t="e">
        <f t="shared" ca="1" si="49"/>
        <v>#REF!</v>
      </c>
      <c r="G451" s="139"/>
      <c r="H451" s="139"/>
      <c r="I451" s="139" t="e">
        <f t="shared" ca="1" si="51"/>
        <v>#REF!</v>
      </c>
      <c r="J451" s="142"/>
      <c r="K451" s="142"/>
      <c r="L451" s="142" t="e">
        <f t="shared" ca="1" si="50"/>
        <v>#REF!</v>
      </c>
      <c r="M451" s="143" t="e">
        <f t="shared" ca="1" si="52"/>
        <v>#REF!</v>
      </c>
      <c r="N451" s="182" t="e">
        <f t="shared" ca="1" si="53"/>
        <v>#REF!</v>
      </c>
      <c r="O451" s="145" t="e">
        <f t="shared" ca="1" si="54"/>
        <v>#REF!</v>
      </c>
      <c r="P451" s="144" t="e">
        <f t="shared" ca="1" si="55"/>
        <v>#REF!</v>
      </c>
      <c r="Q451" s="145" t="e">
        <f t="shared" ca="1" si="56"/>
        <v>#REF!</v>
      </c>
      <c r="R451" s="144" t="e">
        <f t="shared" ca="1" si="57"/>
        <v>#REF!</v>
      </c>
      <c r="S451" s="173"/>
      <c r="T451" s="173"/>
    </row>
    <row r="452" spans="1:20" ht="18" hidden="1" customHeight="1" x14ac:dyDescent="0.25">
      <c r="A452" s="136">
        <v>446</v>
      </c>
      <c r="B452" s="158" t="e">
        <f t="shared" ca="1" si="47"/>
        <v>#REF!</v>
      </c>
      <c r="C452" s="158" t="e">
        <f t="shared" ca="1" si="48"/>
        <v>#REF!</v>
      </c>
      <c r="D452" s="140"/>
      <c r="E452" s="141"/>
      <c r="F452" s="141" t="e">
        <f t="shared" ca="1" si="49"/>
        <v>#REF!</v>
      </c>
      <c r="G452" s="139"/>
      <c r="H452" s="139"/>
      <c r="I452" s="139" t="e">
        <f t="shared" ca="1" si="51"/>
        <v>#REF!</v>
      </c>
      <c r="J452" s="142"/>
      <c r="K452" s="142"/>
      <c r="L452" s="142" t="e">
        <f t="shared" ca="1" si="50"/>
        <v>#REF!</v>
      </c>
      <c r="M452" s="143" t="e">
        <f t="shared" ca="1" si="52"/>
        <v>#REF!</v>
      </c>
      <c r="N452" s="182" t="e">
        <f t="shared" ca="1" si="53"/>
        <v>#REF!</v>
      </c>
      <c r="O452" s="145" t="e">
        <f t="shared" ca="1" si="54"/>
        <v>#REF!</v>
      </c>
      <c r="P452" s="144" t="e">
        <f t="shared" ca="1" si="55"/>
        <v>#REF!</v>
      </c>
      <c r="Q452" s="145" t="e">
        <f t="shared" ca="1" si="56"/>
        <v>#REF!</v>
      </c>
      <c r="R452" s="144" t="e">
        <f t="shared" ca="1" si="57"/>
        <v>#REF!</v>
      </c>
      <c r="S452" s="173"/>
      <c r="T452" s="173"/>
    </row>
    <row r="453" spans="1:20" ht="18" hidden="1" customHeight="1" x14ac:dyDescent="0.25">
      <c r="A453" s="136">
        <v>447</v>
      </c>
      <c r="B453" s="158" t="e">
        <f t="shared" ca="1" si="47"/>
        <v>#REF!</v>
      </c>
      <c r="C453" s="158" t="e">
        <f t="shared" ca="1" si="48"/>
        <v>#REF!</v>
      </c>
      <c r="D453" s="140"/>
      <c r="E453" s="141"/>
      <c r="F453" s="141" t="e">
        <f t="shared" ca="1" si="49"/>
        <v>#REF!</v>
      </c>
      <c r="G453" s="139"/>
      <c r="H453" s="139"/>
      <c r="I453" s="139" t="e">
        <f t="shared" ca="1" si="51"/>
        <v>#REF!</v>
      </c>
      <c r="J453" s="142"/>
      <c r="K453" s="142"/>
      <c r="L453" s="142" t="e">
        <f t="shared" ca="1" si="50"/>
        <v>#REF!</v>
      </c>
      <c r="M453" s="143" t="e">
        <f t="shared" ca="1" si="52"/>
        <v>#REF!</v>
      </c>
      <c r="N453" s="182" t="e">
        <f t="shared" ca="1" si="53"/>
        <v>#REF!</v>
      </c>
      <c r="O453" s="145" t="e">
        <f t="shared" ca="1" si="54"/>
        <v>#REF!</v>
      </c>
      <c r="P453" s="144" t="e">
        <f t="shared" ca="1" si="55"/>
        <v>#REF!</v>
      </c>
      <c r="Q453" s="145" t="e">
        <f t="shared" ca="1" si="56"/>
        <v>#REF!</v>
      </c>
      <c r="R453" s="144" t="e">
        <f t="shared" ca="1" si="57"/>
        <v>#REF!</v>
      </c>
      <c r="S453" s="173"/>
      <c r="T453" s="173"/>
    </row>
    <row r="454" spans="1:20" ht="18" hidden="1" customHeight="1" x14ac:dyDescent="0.25">
      <c r="A454" s="136">
        <v>448</v>
      </c>
      <c r="B454" s="158" t="e">
        <f t="shared" ca="1" si="47"/>
        <v>#REF!</v>
      </c>
      <c r="C454" s="158" t="e">
        <f t="shared" ca="1" si="48"/>
        <v>#REF!</v>
      </c>
      <c r="D454" s="140"/>
      <c r="E454" s="141"/>
      <c r="F454" s="141" t="e">
        <f t="shared" ca="1" si="49"/>
        <v>#REF!</v>
      </c>
      <c r="G454" s="139"/>
      <c r="H454" s="139"/>
      <c r="I454" s="139" t="e">
        <f t="shared" ca="1" si="51"/>
        <v>#REF!</v>
      </c>
      <c r="J454" s="142"/>
      <c r="K454" s="142"/>
      <c r="L454" s="142" t="e">
        <f t="shared" ca="1" si="50"/>
        <v>#REF!</v>
      </c>
      <c r="M454" s="143" t="e">
        <f t="shared" ca="1" si="52"/>
        <v>#REF!</v>
      </c>
      <c r="N454" s="182" t="e">
        <f t="shared" ca="1" si="53"/>
        <v>#REF!</v>
      </c>
      <c r="O454" s="145" t="e">
        <f t="shared" ca="1" si="54"/>
        <v>#REF!</v>
      </c>
      <c r="P454" s="144" t="e">
        <f t="shared" ca="1" si="55"/>
        <v>#REF!</v>
      </c>
      <c r="Q454" s="145" t="e">
        <f t="shared" ca="1" si="56"/>
        <v>#REF!</v>
      </c>
      <c r="R454" s="144" t="e">
        <f t="shared" ca="1" si="57"/>
        <v>#REF!</v>
      </c>
      <c r="S454" s="173"/>
      <c r="T454" s="173"/>
    </row>
    <row r="455" spans="1:20" ht="18" hidden="1" customHeight="1" x14ac:dyDescent="0.25">
      <c r="A455" s="136">
        <v>449</v>
      </c>
      <c r="B455" s="158" t="e">
        <f t="shared" ca="1" si="47"/>
        <v>#REF!</v>
      </c>
      <c r="C455" s="158" t="e">
        <f t="shared" ca="1" si="48"/>
        <v>#REF!</v>
      </c>
      <c r="D455" s="140"/>
      <c r="E455" s="141"/>
      <c r="F455" s="141" t="e">
        <f t="shared" ca="1" si="49"/>
        <v>#REF!</v>
      </c>
      <c r="G455" s="139"/>
      <c r="H455" s="139"/>
      <c r="I455" s="139" t="e">
        <f t="shared" ca="1" si="51"/>
        <v>#REF!</v>
      </c>
      <c r="J455" s="142"/>
      <c r="K455" s="142"/>
      <c r="L455" s="142" t="e">
        <f t="shared" ca="1" si="50"/>
        <v>#REF!</v>
      </c>
      <c r="M455" s="143" t="e">
        <f t="shared" ca="1" si="52"/>
        <v>#REF!</v>
      </c>
      <c r="N455" s="182" t="e">
        <f t="shared" ca="1" si="53"/>
        <v>#REF!</v>
      </c>
      <c r="O455" s="145" t="e">
        <f t="shared" ca="1" si="54"/>
        <v>#REF!</v>
      </c>
      <c r="P455" s="144" t="e">
        <f t="shared" ca="1" si="55"/>
        <v>#REF!</v>
      </c>
      <c r="Q455" s="145" t="e">
        <f t="shared" ca="1" si="56"/>
        <v>#REF!</v>
      </c>
      <c r="R455" s="144" t="e">
        <f t="shared" ca="1" si="57"/>
        <v>#REF!</v>
      </c>
      <c r="S455" s="173"/>
      <c r="T455" s="173"/>
    </row>
    <row r="456" spans="1:20" ht="18" hidden="1" customHeight="1" x14ac:dyDescent="0.25">
      <c r="A456" s="136">
        <v>450</v>
      </c>
      <c r="B456" s="158" t="e">
        <f t="shared" ref="B456:B498" ca="1" si="58">INDIRECT(CONCATENATE($C$505,$D$505,"!$B",$A456 + 8))</f>
        <v>#REF!</v>
      </c>
      <c r="C456" s="158" t="e">
        <f t="shared" ref="C456:C498" ca="1" si="59">INDIRECT(CONCATENATE($C$505,$D$505,"!$C",$A456 + 8))</f>
        <v>#REF!</v>
      </c>
      <c r="D456" s="140"/>
      <c r="E456" s="141"/>
      <c r="F456" s="141" t="e">
        <f t="shared" ref="F456:F498" ca="1" si="60">INDIRECT(CONCATENATE($C$505,$D$505,"!$Z",$A456 + 8))</f>
        <v>#REF!</v>
      </c>
      <c r="G456" s="139"/>
      <c r="H456" s="139"/>
      <c r="I456" s="139" t="e">
        <f t="shared" ca="1" si="51"/>
        <v>#REF!</v>
      </c>
      <c r="J456" s="142"/>
      <c r="K456" s="142"/>
      <c r="L456" s="142" t="e">
        <f t="shared" ref="L456:L498" ca="1" si="61">INDIRECT(CONCATENATE($C$505,$D$505,"!$V",$A456 + 8))</f>
        <v>#REF!</v>
      </c>
      <c r="M456" s="143" t="e">
        <f t="shared" ca="1" si="52"/>
        <v>#REF!</v>
      </c>
      <c r="N456" s="182" t="e">
        <f t="shared" ca="1" si="53"/>
        <v>#REF!</v>
      </c>
      <c r="O456" s="145" t="e">
        <f t="shared" ca="1" si="54"/>
        <v>#REF!</v>
      </c>
      <c r="P456" s="144" t="e">
        <f t="shared" ca="1" si="55"/>
        <v>#REF!</v>
      </c>
      <c r="Q456" s="145" t="e">
        <f t="shared" ca="1" si="56"/>
        <v>#REF!</v>
      </c>
      <c r="R456" s="144" t="e">
        <f t="shared" ca="1" si="57"/>
        <v>#REF!</v>
      </c>
      <c r="S456" s="173"/>
      <c r="T456" s="173"/>
    </row>
    <row r="457" spans="1:20" ht="18" hidden="1" customHeight="1" x14ac:dyDescent="0.25">
      <c r="A457" s="136">
        <v>451</v>
      </c>
      <c r="B457" s="158" t="e">
        <f t="shared" ca="1" si="58"/>
        <v>#REF!</v>
      </c>
      <c r="C457" s="158" t="e">
        <f t="shared" ca="1" si="59"/>
        <v>#REF!</v>
      </c>
      <c r="D457" s="140"/>
      <c r="E457" s="141"/>
      <c r="F457" s="141" t="e">
        <f t="shared" ca="1" si="60"/>
        <v>#REF!</v>
      </c>
      <c r="G457" s="139"/>
      <c r="H457" s="139"/>
      <c r="I457" s="139" t="e">
        <f t="shared" ref="I457:I498" ca="1" si="62">INDIRECT(CONCATENATE($C$505,$D$505,"!$AD",$A457 + 8))</f>
        <v>#REF!</v>
      </c>
      <c r="J457" s="142"/>
      <c r="K457" s="142"/>
      <c r="L457" s="142" t="e">
        <f t="shared" ca="1" si="61"/>
        <v>#REF!</v>
      </c>
      <c r="M457" s="143" t="e">
        <f t="shared" ref="M457:M498" ca="1" si="63">IF(I457&lt;33,0,3)</f>
        <v>#REF!</v>
      </c>
      <c r="N457" s="182" t="e">
        <f t="shared" ref="N457:N498" ca="1" si="64">ROUNDDOWN(O457,0)</f>
        <v>#REF!</v>
      </c>
      <c r="O457" s="145" t="e">
        <f t="shared" ref="O457:O498" ca="1" si="65">I457*M457/100</f>
        <v>#REF!</v>
      </c>
      <c r="P457" s="144" t="e">
        <f t="shared" ref="P457:P498" ca="1" si="66">ROUNDDOWN(Q457,0)</f>
        <v>#REF!</v>
      </c>
      <c r="Q457" s="145" t="e">
        <f t="shared" ref="Q457:Q498" ca="1" si="67">N457*R457/100</f>
        <v>#REF!</v>
      </c>
      <c r="R457" s="144" t="e">
        <f t="shared" ref="R457:R498" ca="1" si="68">IF(I457&lt;33,0,75)</f>
        <v>#REF!</v>
      </c>
      <c r="S457" s="173"/>
      <c r="T457" s="173"/>
    </row>
    <row r="458" spans="1:20" ht="18" hidden="1" customHeight="1" x14ac:dyDescent="0.25">
      <c r="A458" s="136">
        <v>452</v>
      </c>
      <c r="B458" s="158" t="e">
        <f t="shared" ca="1" si="58"/>
        <v>#REF!</v>
      </c>
      <c r="C458" s="158" t="e">
        <f t="shared" ca="1" si="59"/>
        <v>#REF!</v>
      </c>
      <c r="D458" s="140"/>
      <c r="E458" s="141"/>
      <c r="F458" s="141" t="e">
        <f t="shared" ca="1" si="60"/>
        <v>#REF!</v>
      </c>
      <c r="G458" s="139"/>
      <c r="H458" s="139"/>
      <c r="I458" s="139" t="e">
        <f t="shared" ca="1" si="62"/>
        <v>#REF!</v>
      </c>
      <c r="J458" s="142"/>
      <c r="K458" s="142"/>
      <c r="L458" s="142" t="e">
        <f t="shared" ca="1" si="61"/>
        <v>#REF!</v>
      </c>
      <c r="M458" s="143" t="e">
        <f t="shared" ca="1" si="63"/>
        <v>#REF!</v>
      </c>
      <c r="N458" s="182" t="e">
        <f t="shared" ca="1" si="64"/>
        <v>#REF!</v>
      </c>
      <c r="O458" s="145" t="e">
        <f t="shared" ca="1" si="65"/>
        <v>#REF!</v>
      </c>
      <c r="P458" s="144" t="e">
        <f t="shared" ca="1" si="66"/>
        <v>#REF!</v>
      </c>
      <c r="Q458" s="145" t="e">
        <f t="shared" ca="1" si="67"/>
        <v>#REF!</v>
      </c>
      <c r="R458" s="144" t="e">
        <f t="shared" ca="1" si="68"/>
        <v>#REF!</v>
      </c>
      <c r="S458" s="173"/>
      <c r="T458" s="173"/>
    </row>
    <row r="459" spans="1:20" ht="18" hidden="1" customHeight="1" x14ac:dyDescent="0.25">
      <c r="A459" s="136">
        <v>453</v>
      </c>
      <c r="B459" s="158" t="e">
        <f t="shared" ca="1" si="58"/>
        <v>#REF!</v>
      </c>
      <c r="C459" s="158" t="e">
        <f t="shared" ca="1" si="59"/>
        <v>#REF!</v>
      </c>
      <c r="D459" s="140"/>
      <c r="E459" s="141"/>
      <c r="F459" s="141" t="e">
        <f t="shared" ca="1" si="60"/>
        <v>#REF!</v>
      </c>
      <c r="G459" s="139"/>
      <c r="H459" s="139"/>
      <c r="I459" s="139" t="e">
        <f t="shared" ca="1" si="62"/>
        <v>#REF!</v>
      </c>
      <c r="J459" s="142"/>
      <c r="K459" s="142"/>
      <c r="L459" s="142" t="e">
        <f t="shared" ca="1" si="61"/>
        <v>#REF!</v>
      </c>
      <c r="M459" s="143" t="e">
        <f t="shared" ca="1" si="63"/>
        <v>#REF!</v>
      </c>
      <c r="N459" s="182" t="e">
        <f t="shared" ca="1" si="64"/>
        <v>#REF!</v>
      </c>
      <c r="O459" s="145" t="e">
        <f t="shared" ca="1" si="65"/>
        <v>#REF!</v>
      </c>
      <c r="P459" s="144" t="e">
        <f t="shared" ca="1" si="66"/>
        <v>#REF!</v>
      </c>
      <c r="Q459" s="145" t="e">
        <f t="shared" ca="1" si="67"/>
        <v>#REF!</v>
      </c>
      <c r="R459" s="144" t="e">
        <f t="shared" ca="1" si="68"/>
        <v>#REF!</v>
      </c>
      <c r="S459" s="173"/>
      <c r="T459" s="173"/>
    </row>
    <row r="460" spans="1:20" ht="18" hidden="1" customHeight="1" x14ac:dyDescent="0.25">
      <c r="A460" s="136">
        <v>454</v>
      </c>
      <c r="B460" s="158" t="e">
        <f t="shared" ca="1" si="58"/>
        <v>#REF!</v>
      </c>
      <c r="C460" s="158" t="e">
        <f t="shared" ca="1" si="59"/>
        <v>#REF!</v>
      </c>
      <c r="D460" s="140"/>
      <c r="E460" s="141"/>
      <c r="F460" s="141" t="e">
        <f t="shared" ca="1" si="60"/>
        <v>#REF!</v>
      </c>
      <c r="G460" s="139"/>
      <c r="H460" s="139"/>
      <c r="I460" s="139" t="e">
        <f t="shared" ca="1" si="62"/>
        <v>#REF!</v>
      </c>
      <c r="J460" s="142"/>
      <c r="K460" s="142"/>
      <c r="L460" s="142" t="e">
        <f t="shared" ca="1" si="61"/>
        <v>#REF!</v>
      </c>
      <c r="M460" s="143" t="e">
        <f t="shared" ca="1" si="63"/>
        <v>#REF!</v>
      </c>
      <c r="N460" s="182" t="e">
        <f t="shared" ca="1" si="64"/>
        <v>#REF!</v>
      </c>
      <c r="O460" s="145" t="e">
        <f t="shared" ca="1" si="65"/>
        <v>#REF!</v>
      </c>
      <c r="P460" s="144" t="e">
        <f t="shared" ca="1" si="66"/>
        <v>#REF!</v>
      </c>
      <c r="Q460" s="145" t="e">
        <f t="shared" ca="1" si="67"/>
        <v>#REF!</v>
      </c>
      <c r="R460" s="144" t="e">
        <f t="shared" ca="1" si="68"/>
        <v>#REF!</v>
      </c>
      <c r="S460" s="173"/>
      <c r="T460" s="173"/>
    </row>
    <row r="461" spans="1:20" ht="18" hidden="1" customHeight="1" x14ac:dyDescent="0.25">
      <c r="A461" s="136">
        <v>455</v>
      </c>
      <c r="B461" s="158" t="e">
        <f t="shared" ca="1" si="58"/>
        <v>#REF!</v>
      </c>
      <c r="C461" s="158" t="e">
        <f t="shared" ca="1" si="59"/>
        <v>#REF!</v>
      </c>
      <c r="D461" s="140"/>
      <c r="E461" s="141"/>
      <c r="F461" s="141" t="e">
        <f t="shared" ca="1" si="60"/>
        <v>#REF!</v>
      </c>
      <c r="G461" s="139"/>
      <c r="H461" s="139"/>
      <c r="I461" s="139" t="e">
        <f t="shared" ca="1" si="62"/>
        <v>#REF!</v>
      </c>
      <c r="J461" s="142"/>
      <c r="K461" s="142"/>
      <c r="L461" s="142" t="e">
        <f t="shared" ca="1" si="61"/>
        <v>#REF!</v>
      </c>
      <c r="M461" s="143" t="e">
        <f t="shared" ca="1" si="63"/>
        <v>#REF!</v>
      </c>
      <c r="N461" s="182" t="e">
        <f t="shared" ca="1" si="64"/>
        <v>#REF!</v>
      </c>
      <c r="O461" s="145" t="e">
        <f t="shared" ca="1" si="65"/>
        <v>#REF!</v>
      </c>
      <c r="P461" s="144" t="e">
        <f t="shared" ca="1" si="66"/>
        <v>#REF!</v>
      </c>
      <c r="Q461" s="145" t="e">
        <f t="shared" ca="1" si="67"/>
        <v>#REF!</v>
      </c>
      <c r="R461" s="144" t="e">
        <f t="shared" ca="1" si="68"/>
        <v>#REF!</v>
      </c>
      <c r="S461" s="173"/>
      <c r="T461" s="173"/>
    </row>
    <row r="462" spans="1:20" ht="18" hidden="1" customHeight="1" x14ac:dyDescent="0.25">
      <c r="A462" s="136">
        <v>456</v>
      </c>
      <c r="B462" s="158" t="e">
        <f t="shared" ca="1" si="58"/>
        <v>#REF!</v>
      </c>
      <c r="C462" s="158" t="e">
        <f t="shared" ca="1" si="59"/>
        <v>#REF!</v>
      </c>
      <c r="D462" s="140"/>
      <c r="E462" s="141"/>
      <c r="F462" s="141" t="e">
        <f t="shared" ca="1" si="60"/>
        <v>#REF!</v>
      </c>
      <c r="G462" s="139"/>
      <c r="H462" s="139"/>
      <c r="I462" s="139" t="e">
        <f t="shared" ca="1" si="62"/>
        <v>#REF!</v>
      </c>
      <c r="J462" s="142"/>
      <c r="K462" s="142"/>
      <c r="L462" s="142" t="e">
        <f t="shared" ca="1" si="61"/>
        <v>#REF!</v>
      </c>
      <c r="M462" s="143" t="e">
        <f t="shared" ca="1" si="63"/>
        <v>#REF!</v>
      </c>
      <c r="N462" s="182" t="e">
        <f t="shared" ca="1" si="64"/>
        <v>#REF!</v>
      </c>
      <c r="O462" s="145" t="e">
        <f t="shared" ca="1" si="65"/>
        <v>#REF!</v>
      </c>
      <c r="P462" s="144" t="e">
        <f t="shared" ca="1" si="66"/>
        <v>#REF!</v>
      </c>
      <c r="Q462" s="145" t="e">
        <f t="shared" ca="1" si="67"/>
        <v>#REF!</v>
      </c>
      <c r="R462" s="144" t="e">
        <f t="shared" ca="1" si="68"/>
        <v>#REF!</v>
      </c>
      <c r="S462" s="173"/>
      <c r="T462" s="173"/>
    </row>
    <row r="463" spans="1:20" ht="18" hidden="1" customHeight="1" x14ac:dyDescent="0.25">
      <c r="A463" s="136">
        <v>457</v>
      </c>
      <c r="B463" s="158" t="e">
        <f t="shared" ca="1" si="58"/>
        <v>#REF!</v>
      </c>
      <c r="C463" s="158" t="e">
        <f t="shared" ca="1" si="59"/>
        <v>#REF!</v>
      </c>
      <c r="D463" s="140"/>
      <c r="E463" s="141"/>
      <c r="F463" s="141" t="e">
        <f t="shared" ca="1" si="60"/>
        <v>#REF!</v>
      </c>
      <c r="G463" s="139"/>
      <c r="H463" s="139"/>
      <c r="I463" s="139" t="e">
        <f t="shared" ca="1" si="62"/>
        <v>#REF!</v>
      </c>
      <c r="J463" s="142"/>
      <c r="K463" s="142"/>
      <c r="L463" s="142" t="e">
        <f t="shared" ca="1" si="61"/>
        <v>#REF!</v>
      </c>
      <c r="M463" s="143" t="e">
        <f t="shared" ca="1" si="63"/>
        <v>#REF!</v>
      </c>
      <c r="N463" s="182" t="e">
        <f t="shared" ca="1" si="64"/>
        <v>#REF!</v>
      </c>
      <c r="O463" s="145" t="e">
        <f t="shared" ca="1" si="65"/>
        <v>#REF!</v>
      </c>
      <c r="P463" s="144" t="e">
        <f t="shared" ca="1" si="66"/>
        <v>#REF!</v>
      </c>
      <c r="Q463" s="145" t="e">
        <f t="shared" ca="1" si="67"/>
        <v>#REF!</v>
      </c>
      <c r="R463" s="144" t="e">
        <f t="shared" ca="1" si="68"/>
        <v>#REF!</v>
      </c>
      <c r="S463" s="173"/>
      <c r="T463" s="173"/>
    </row>
    <row r="464" spans="1:20" ht="18" hidden="1" customHeight="1" x14ac:dyDescent="0.25">
      <c r="A464" s="136">
        <v>458</v>
      </c>
      <c r="B464" s="158" t="e">
        <f t="shared" ca="1" si="58"/>
        <v>#REF!</v>
      </c>
      <c r="C464" s="158" t="e">
        <f t="shared" ca="1" si="59"/>
        <v>#REF!</v>
      </c>
      <c r="D464" s="140"/>
      <c r="E464" s="141"/>
      <c r="F464" s="141" t="e">
        <f t="shared" ca="1" si="60"/>
        <v>#REF!</v>
      </c>
      <c r="G464" s="139"/>
      <c r="H464" s="139"/>
      <c r="I464" s="139" t="e">
        <f t="shared" ca="1" si="62"/>
        <v>#REF!</v>
      </c>
      <c r="J464" s="142"/>
      <c r="K464" s="142"/>
      <c r="L464" s="142" t="e">
        <f t="shared" ca="1" si="61"/>
        <v>#REF!</v>
      </c>
      <c r="M464" s="143" t="e">
        <f t="shared" ca="1" si="63"/>
        <v>#REF!</v>
      </c>
      <c r="N464" s="182" t="e">
        <f t="shared" ca="1" si="64"/>
        <v>#REF!</v>
      </c>
      <c r="O464" s="145" t="e">
        <f t="shared" ca="1" si="65"/>
        <v>#REF!</v>
      </c>
      <c r="P464" s="144" t="e">
        <f t="shared" ca="1" si="66"/>
        <v>#REF!</v>
      </c>
      <c r="Q464" s="145" t="e">
        <f t="shared" ca="1" si="67"/>
        <v>#REF!</v>
      </c>
      <c r="R464" s="144" t="e">
        <f t="shared" ca="1" si="68"/>
        <v>#REF!</v>
      </c>
      <c r="S464" s="173"/>
      <c r="T464" s="173"/>
    </row>
    <row r="465" spans="1:20" ht="18" hidden="1" customHeight="1" x14ac:dyDescent="0.25">
      <c r="A465" s="136">
        <v>459</v>
      </c>
      <c r="B465" s="158" t="e">
        <f t="shared" ca="1" si="58"/>
        <v>#REF!</v>
      </c>
      <c r="C465" s="158" t="e">
        <f t="shared" ca="1" si="59"/>
        <v>#REF!</v>
      </c>
      <c r="D465" s="140"/>
      <c r="E465" s="141"/>
      <c r="F465" s="141" t="e">
        <f t="shared" ca="1" si="60"/>
        <v>#REF!</v>
      </c>
      <c r="G465" s="139"/>
      <c r="H465" s="139"/>
      <c r="I465" s="139" t="e">
        <f t="shared" ca="1" si="62"/>
        <v>#REF!</v>
      </c>
      <c r="J465" s="142"/>
      <c r="K465" s="142"/>
      <c r="L465" s="142" t="e">
        <f t="shared" ca="1" si="61"/>
        <v>#REF!</v>
      </c>
      <c r="M465" s="143" t="e">
        <f t="shared" ca="1" si="63"/>
        <v>#REF!</v>
      </c>
      <c r="N465" s="182" t="e">
        <f t="shared" ca="1" si="64"/>
        <v>#REF!</v>
      </c>
      <c r="O465" s="145" t="e">
        <f t="shared" ca="1" si="65"/>
        <v>#REF!</v>
      </c>
      <c r="P465" s="144" t="e">
        <f t="shared" ca="1" si="66"/>
        <v>#REF!</v>
      </c>
      <c r="Q465" s="145" t="e">
        <f t="shared" ca="1" si="67"/>
        <v>#REF!</v>
      </c>
      <c r="R465" s="144" t="e">
        <f t="shared" ca="1" si="68"/>
        <v>#REF!</v>
      </c>
      <c r="S465" s="173"/>
      <c r="T465" s="173"/>
    </row>
    <row r="466" spans="1:20" ht="18" hidden="1" customHeight="1" x14ac:dyDescent="0.25">
      <c r="A466" s="136">
        <v>460</v>
      </c>
      <c r="B466" s="158" t="e">
        <f t="shared" ca="1" si="58"/>
        <v>#REF!</v>
      </c>
      <c r="C466" s="158" t="e">
        <f t="shared" ca="1" si="59"/>
        <v>#REF!</v>
      </c>
      <c r="D466" s="140"/>
      <c r="E466" s="141"/>
      <c r="F466" s="141" t="e">
        <f t="shared" ca="1" si="60"/>
        <v>#REF!</v>
      </c>
      <c r="G466" s="139"/>
      <c r="H466" s="139"/>
      <c r="I466" s="139" t="e">
        <f t="shared" ca="1" si="62"/>
        <v>#REF!</v>
      </c>
      <c r="J466" s="142"/>
      <c r="K466" s="142"/>
      <c r="L466" s="142" t="e">
        <f t="shared" ca="1" si="61"/>
        <v>#REF!</v>
      </c>
      <c r="M466" s="143" t="e">
        <f t="shared" ca="1" si="63"/>
        <v>#REF!</v>
      </c>
      <c r="N466" s="182" t="e">
        <f t="shared" ca="1" si="64"/>
        <v>#REF!</v>
      </c>
      <c r="O466" s="145" t="e">
        <f t="shared" ca="1" si="65"/>
        <v>#REF!</v>
      </c>
      <c r="P466" s="144" t="e">
        <f t="shared" ca="1" si="66"/>
        <v>#REF!</v>
      </c>
      <c r="Q466" s="145" t="e">
        <f t="shared" ca="1" si="67"/>
        <v>#REF!</v>
      </c>
      <c r="R466" s="144" t="e">
        <f t="shared" ca="1" si="68"/>
        <v>#REF!</v>
      </c>
      <c r="S466" s="173"/>
      <c r="T466" s="173"/>
    </row>
    <row r="467" spans="1:20" ht="18" hidden="1" customHeight="1" x14ac:dyDescent="0.25">
      <c r="A467" s="136">
        <v>461</v>
      </c>
      <c r="B467" s="158" t="e">
        <f t="shared" ca="1" si="58"/>
        <v>#REF!</v>
      </c>
      <c r="C467" s="158" t="e">
        <f t="shared" ca="1" si="59"/>
        <v>#REF!</v>
      </c>
      <c r="D467" s="140"/>
      <c r="E467" s="141"/>
      <c r="F467" s="141" t="e">
        <f t="shared" ca="1" si="60"/>
        <v>#REF!</v>
      </c>
      <c r="G467" s="139"/>
      <c r="H467" s="139"/>
      <c r="I467" s="139" t="e">
        <f t="shared" ca="1" si="62"/>
        <v>#REF!</v>
      </c>
      <c r="J467" s="142"/>
      <c r="K467" s="142"/>
      <c r="L467" s="142" t="e">
        <f t="shared" ca="1" si="61"/>
        <v>#REF!</v>
      </c>
      <c r="M467" s="143" t="e">
        <f t="shared" ca="1" si="63"/>
        <v>#REF!</v>
      </c>
      <c r="N467" s="182" t="e">
        <f t="shared" ca="1" si="64"/>
        <v>#REF!</v>
      </c>
      <c r="O467" s="145" t="e">
        <f t="shared" ca="1" si="65"/>
        <v>#REF!</v>
      </c>
      <c r="P467" s="144" t="e">
        <f t="shared" ca="1" si="66"/>
        <v>#REF!</v>
      </c>
      <c r="Q467" s="145" t="e">
        <f t="shared" ca="1" si="67"/>
        <v>#REF!</v>
      </c>
      <c r="R467" s="144" t="e">
        <f t="shared" ca="1" si="68"/>
        <v>#REF!</v>
      </c>
      <c r="S467" s="173"/>
      <c r="T467" s="173"/>
    </row>
    <row r="468" spans="1:20" ht="18" hidden="1" customHeight="1" x14ac:dyDescent="0.25">
      <c r="A468" s="136">
        <v>462</v>
      </c>
      <c r="B468" s="158" t="e">
        <f t="shared" ca="1" si="58"/>
        <v>#REF!</v>
      </c>
      <c r="C468" s="158" t="e">
        <f t="shared" ca="1" si="59"/>
        <v>#REF!</v>
      </c>
      <c r="D468" s="140"/>
      <c r="E468" s="141"/>
      <c r="F468" s="141" t="e">
        <f t="shared" ca="1" si="60"/>
        <v>#REF!</v>
      </c>
      <c r="G468" s="139"/>
      <c r="H468" s="139"/>
      <c r="I468" s="139" t="e">
        <f t="shared" ca="1" si="62"/>
        <v>#REF!</v>
      </c>
      <c r="J468" s="142"/>
      <c r="K468" s="142"/>
      <c r="L468" s="142" t="e">
        <f t="shared" ca="1" si="61"/>
        <v>#REF!</v>
      </c>
      <c r="M468" s="143" t="e">
        <f t="shared" ca="1" si="63"/>
        <v>#REF!</v>
      </c>
      <c r="N468" s="182" t="e">
        <f t="shared" ca="1" si="64"/>
        <v>#REF!</v>
      </c>
      <c r="O468" s="145" t="e">
        <f t="shared" ca="1" si="65"/>
        <v>#REF!</v>
      </c>
      <c r="P468" s="144" t="e">
        <f t="shared" ca="1" si="66"/>
        <v>#REF!</v>
      </c>
      <c r="Q468" s="145" t="e">
        <f t="shared" ca="1" si="67"/>
        <v>#REF!</v>
      </c>
      <c r="R468" s="144" t="e">
        <f t="shared" ca="1" si="68"/>
        <v>#REF!</v>
      </c>
      <c r="S468" s="173"/>
      <c r="T468" s="173"/>
    </row>
    <row r="469" spans="1:20" ht="18" hidden="1" customHeight="1" x14ac:dyDescent="0.25">
      <c r="A469" s="136">
        <v>463</v>
      </c>
      <c r="B469" s="158" t="e">
        <f t="shared" ca="1" si="58"/>
        <v>#REF!</v>
      </c>
      <c r="C469" s="158" t="e">
        <f t="shared" ca="1" si="59"/>
        <v>#REF!</v>
      </c>
      <c r="D469" s="140"/>
      <c r="E469" s="141"/>
      <c r="F469" s="141" t="e">
        <f t="shared" ca="1" si="60"/>
        <v>#REF!</v>
      </c>
      <c r="G469" s="139"/>
      <c r="H469" s="139"/>
      <c r="I469" s="139" t="e">
        <f t="shared" ca="1" si="62"/>
        <v>#REF!</v>
      </c>
      <c r="J469" s="142"/>
      <c r="K469" s="142"/>
      <c r="L469" s="142" t="e">
        <f t="shared" ca="1" si="61"/>
        <v>#REF!</v>
      </c>
      <c r="M469" s="143" t="e">
        <f t="shared" ca="1" si="63"/>
        <v>#REF!</v>
      </c>
      <c r="N469" s="182" t="e">
        <f t="shared" ca="1" si="64"/>
        <v>#REF!</v>
      </c>
      <c r="O469" s="145" t="e">
        <f t="shared" ca="1" si="65"/>
        <v>#REF!</v>
      </c>
      <c r="P469" s="144" t="e">
        <f t="shared" ca="1" si="66"/>
        <v>#REF!</v>
      </c>
      <c r="Q469" s="145" t="e">
        <f t="shared" ca="1" si="67"/>
        <v>#REF!</v>
      </c>
      <c r="R469" s="144" t="e">
        <f t="shared" ca="1" si="68"/>
        <v>#REF!</v>
      </c>
      <c r="S469" s="173"/>
      <c r="T469" s="173"/>
    </row>
    <row r="470" spans="1:20" ht="18" hidden="1" customHeight="1" x14ac:dyDescent="0.25">
      <c r="A470" s="136">
        <v>464</v>
      </c>
      <c r="B470" s="158" t="e">
        <f t="shared" ca="1" si="58"/>
        <v>#REF!</v>
      </c>
      <c r="C470" s="158" t="e">
        <f t="shared" ca="1" si="59"/>
        <v>#REF!</v>
      </c>
      <c r="D470" s="140"/>
      <c r="E470" s="141"/>
      <c r="F470" s="141" t="e">
        <f t="shared" ca="1" si="60"/>
        <v>#REF!</v>
      </c>
      <c r="G470" s="139"/>
      <c r="H470" s="139"/>
      <c r="I470" s="139" t="e">
        <f t="shared" ca="1" si="62"/>
        <v>#REF!</v>
      </c>
      <c r="J470" s="142"/>
      <c r="K470" s="142"/>
      <c r="L470" s="142" t="e">
        <f t="shared" ca="1" si="61"/>
        <v>#REF!</v>
      </c>
      <c r="M470" s="143" t="e">
        <f t="shared" ca="1" si="63"/>
        <v>#REF!</v>
      </c>
      <c r="N470" s="182" t="e">
        <f t="shared" ca="1" si="64"/>
        <v>#REF!</v>
      </c>
      <c r="O470" s="145" t="e">
        <f t="shared" ca="1" si="65"/>
        <v>#REF!</v>
      </c>
      <c r="P470" s="144" t="e">
        <f t="shared" ca="1" si="66"/>
        <v>#REF!</v>
      </c>
      <c r="Q470" s="145" t="e">
        <f t="shared" ca="1" si="67"/>
        <v>#REF!</v>
      </c>
      <c r="R470" s="144" t="e">
        <f t="shared" ca="1" si="68"/>
        <v>#REF!</v>
      </c>
      <c r="S470" s="173"/>
      <c r="T470" s="173"/>
    </row>
    <row r="471" spans="1:20" ht="18" hidden="1" customHeight="1" x14ac:dyDescent="0.25">
      <c r="A471" s="136">
        <v>465</v>
      </c>
      <c r="B471" s="158" t="e">
        <f t="shared" ca="1" si="58"/>
        <v>#REF!</v>
      </c>
      <c r="C471" s="158" t="e">
        <f t="shared" ca="1" si="59"/>
        <v>#REF!</v>
      </c>
      <c r="D471" s="140"/>
      <c r="E471" s="141"/>
      <c r="F471" s="141" t="e">
        <f t="shared" ca="1" si="60"/>
        <v>#REF!</v>
      </c>
      <c r="G471" s="139"/>
      <c r="H471" s="139"/>
      <c r="I471" s="139" t="e">
        <f t="shared" ca="1" si="62"/>
        <v>#REF!</v>
      </c>
      <c r="J471" s="142"/>
      <c r="K471" s="142"/>
      <c r="L471" s="142" t="e">
        <f t="shared" ca="1" si="61"/>
        <v>#REF!</v>
      </c>
      <c r="M471" s="143" t="e">
        <f t="shared" ca="1" si="63"/>
        <v>#REF!</v>
      </c>
      <c r="N471" s="182" t="e">
        <f t="shared" ca="1" si="64"/>
        <v>#REF!</v>
      </c>
      <c r="O471" s="145" t="e">
        <f t="shared" ca="1" si="65"/>
        <v>#REF!</v>
      </c>
      <c r="P471" s="144" t="e">
        <f t="shared" ca="1" si="66"/>
        <v>#REF!</v>
      </c>
      <c r="Q471" s="145" t="e">
        <f t="shared" ca="1" si="67"/>
        <v>#REF!</v>
      </c>
      <c r="R471" s="144" t="e">
        <f t="shared" ca="1" si="68"/>
        <v>#REF!</v>
      </c>
      <c r="S471" s="173"/>
      <c r="T471" s="173"/>
    </row>
    <row r="472" spans="1:20" ht="18" hidden="1" customHeight="1" x14ac:dyDescent="0.25">
      <c r="A472" s="136">
        <v>466</v>
      </c>
      <c r="B472" s="158" t="e">
        <f t="shared" ca="1" si="58"/>
        <v>#REF!</v>
      </c>
      <c r="C472" s="158" t="e">
        <f t="shared" ca="1" si="59"/>
        <v>#REF!</v>
      </c>
      <c r="D472" s="140"/>
      <c r="E472" s="141"/>
      <c r="F472" s="141" t="e">
        <f t="shared" ca="1" si="60"/>
        <v>#REF!</v>
      </c>
      <c r="G472" s="139"/>
      <c r="H472" s="139"/>
      <c r="I472" s="139" t="e">
        <f t="shared" ca="1" si="62"/>
        <v>#REF!</v>
      </c>
      <c r="J472" s="142"/>
      <c r="K472" s="142"/>
      <c r="L472" s="142" t="e">
        <f t="shared" ca="1" si="61"/>
        <v>#REF!</v>
      </c>
      <c r="M472" s="143" t="e">
        <f t="shared" ca="1" si="63"/>
        <v>#REF!</v>
      </c>
      <c r="N472" s="182" t="e">
        <f t="shared" ca="1" si="64"/>
        <v>#REF!</v>
      </c>
      <c r="O472" s="145" t="e">
        <f t="shared" ca="1" si="65"/>
        <v>#REF!</v>
      </c>
      <c r="P472" s="144" t="e">
        <f t="shared" ca="1" si="66"/>
        <v>#REF!</v>
      </c>
      <c r="Q472" s="145" t="e">
        <f t="shared" ca="1" si="67"/>
        <v>#REF!</v>
      </c>
      <c r="R472" s="144" t="e">
        <f t="shared" ca="1" si="68"/>
        <v>#REF!</v>
      </c>
      <c r="S472" s="173"/>
      <c r="T472" s="173"/>
    </row>
    <row r="473" spans="1:20" ht="18" hidden="1" customHeight="1" x14ac:dyDescent="0.25">
      <c r="A473" s="136">
        <v>467</v>
      </c>
      <c r="B473" s="158" t="e">
        <f t="shared" ca="1" si="58"/>
        <v>#REF!</v>
      </c>
      <c r="C473" s="158" t="e">
        <f t="shared" ca="1" si="59"/>
        <v>#REF!</v>
      </c>
      <c r="D473" s="140"/>
      <c r="E473" s="141"/>
      <c r="F473" s="141" t="e">
        <f t="shared" ca="1" si="60"/>
        <v>#REF!</v>
      </c>
      <c r="G473" s="139"/>
      <c r="H473" s="139"/>
      <c r="I473" s="139" t="e">
        <f t="shared" ca="1" si="62"/>
        <v>#REF!</v>
      </c>
      <c r="J473" s="142"/>
      <c r="K473" s="142"/>
      <c r="L473" s="142" t="e">
        <f t="shared" ca="1" si="61"/>
        <v>#REF!</v>
      </c>
      <c r="M473" s="143" t="e">
        <f t="shared" ca="1" si="63"/>
        <v>#REF!</v>
      </c>
      <c r="N473" s="182" t="e">
        <f t="shared" ca="1" si="64"/>
        <v>#REF!</v>
      </c>
      <c r="O473" s="145" t="e">
        <f t="shared" ca="1" si="65"/>
        <v>#REF!</v>
      </c>
      <c r="P473" s="144" t="e">
        <f t="shared" ca="1" si="66"/>
        <v>#REF!</v>
      </c>
      <c r="Q473" s="145" t="e">
        <f t="shared" ca="1" si="67"/>
        <v>#REF!</v>
      </c>
      <c r="R473" s="144" t="e">
        <f t="shared" ca="1" si="68"/>
        <v>#REF!</v>
      </c>
      <c r="S473" s="173"/>
      <c r="T473" s="173"/>
    </row>
    <row r="474" spans="1:20" ht="18" hidden="1" customHeight="1" x14ac:dyDescent="0.25">
      <c r="A474" s="136">
        <v>468</v>
      </c>
      <c r="B474" s="158" t="e">
        <f t="shared" ca="1" si="58"/>
        <v>#REF!</v>
      </c>
      <c r="C474" s="158" t="e">
        <f t="shared" ca="1" si="59"/>
        <v>#REF!</v>
      </c>
      <c r="D474" s="140"/>
      <c r="E474" s="141"/>
      <c r="F474" s="141" t="e">
        <f t="shared" ca="1" si="60"/>
        <v>#REF!</v>
      </c>
      <c r="G474" s="139"/>
      <c r="H474" s="139"/>
      <c r="I474" s="139" t="e">
        <f t="shared" ca="1" si="62"/>
        <v>#REF!</v>
      </c>
      <c r="J474" s="142"/>
      <c r="K474" s="142"/>
      <c r="L474" s="142" t="e">
        <f t="shared" ca="1" si="61"/>
        <v>#REF!</v>
      </c>
      <c r="M474" s="143" t="e">
        <f t="shared" ca="1" si="63"/>
        <v>#REF!</v>
      </c>
      <c r="N474" s="182" t="e">
        <f t="shared" ca="1" si="64"/>
        <v>#REF!</v>
      </c>
      <c r="O474" s="145" t="e">
        <f t="shared" ca="1" si="65"/>
        <v>#REF!</v>
      </c>
      <c r="P474" s="144" t="e">
        <f t="shared" ca="1" si="66"/>
        <v>#REF!</v>
      </c>
      <c r="Q474" s="145" t="e">
        <f t="shared" ca="1" si="67"/>
        <v>#REF!</v>
      </c>
      <c r="R474" s="144" t="e">
        <f t="shared" ca="1" si="68"/>
        <v>#REF!</v>
      </c>
      <c r="S474" s="173"/>
      <c r="T474" s="173"/>
    </row>
    <row r="475" spans="1:20" ht="18" hidden="1" customHeight="1" x14ac:dyDescent="0.25">
      <c r="A475" s="136">
        <v>469</v>
      </c>
      <c r="B475" s="158" t="e">
        <f t="shared" ca="1" si="58"/>
        <v>#REF!</v>
      </c>
      <c r="C475" s="158" t="e">
        <f t="shared" ca="1" si="59"/>
        <v>#REF!</v>
      </c>
      <c r="D475" s="140"/>
      <c r="E475" s="141"/>
      <c r="F475" s="141" t="e">
        <f t="shared" ca="1" si="60"/>
        <v>#REF!</v>
      </c>
      <c r="G475" s="139"/>
      <c r="H475" s="139"/>
      <c r="I475" s="139" t="e">
        <f t="shared" ca="1" si="62"/>
        <v>#REF!</v>
      </c>
      <c r="J475" s="142"/>
      <c r="K475" s="142"/>
      <c r="L475" s="142" t="e">
        <f t="shared" ca="1" si="61"/>
        <v>#REF!</v>
      </c>
      <c r="M475" s="143" t="e">
        <f t="shared" ca="1" si="63"/>
        <v>#REF!</v>
      </c>
      <c r="N475" s="182" t="e">
        <f t="shared" ca="1" si="64"/>
        <v>#REF!</v>
      </c>
      <c r="O475" s="145" t="e">
        <f t="shared" ca="1" si="65"/>
        <v>#REF!</v>
      </c>
      <c r="P475" s="144" t="e">
        <f t="shared" ca="1" si="66"/>
        <v>#REF!</v>
      </c>
      <c r="Q475" s="145" t="e">
        <f t="shared" ca="1" si="67"/>
        <v>#REF!</v>
      </c>
      <c r="R475" s="144" t="e">
        <f t="shared" ca="1" si="68"/>
        <v>#REF!</v>
      </c>
      <c r="S475" s="173"/>
      <c r="T475" s="173"/>
    </row>
    <row r="476" spans="1:20" ht="18" hidden="1" customHeight="1" x14ac:dyDescent="0.25">
      <c r="A476" s="136">
        <v>470</v>
      </c>
      <c r="B476" s="158" t="e">
        <f t="shared" ca="1" si="58"/>
        <v>#REF!</v>
      </c>
      <c r="C476" s="158" t="e">
        <f t="shared" ca="1" si="59"/>
        <v>#REF!</v>
      </c>
      <c r="D476" s="140"/>
      <c r="E476" s="141"/>
      <c r="F476" s="141" t="e">
        <f t="shared" ca="1" si="60"/>
        <v>#REF!</v>
      </c>
      <c r="G476" s="139"/>
      <c r="H476" s="139"/>
      <c r="I476" s="139" t="e">
        <f t="shared" ca="1" si="62"/>
        <v>#REF!</v>
      </c>
      <c r="J476" s="142"/>
      <c r="K476" s="142"/>
      <c r="L476" s="142" t="e">
        <f t="shared" ca="1" si="61"/>
        <v>#REF!</v>
      </c>
      <c r="M476" s="143" t="e">
        <f t="shared" ca="1" si="63"/>
        <v>#REF!</v>
      </c>
      <c r="N476" s="182" t="e">
        <f t="shared" ca="1" si="64"/>
        <v>#REF!</v>
      </c>
      <c r="O476" s="145" t="e">
        <f t="shared" ca="1" si="65"/>
        <v>#REF!</v>
      </c>
      <c r="P476" s="144" t="e">
        <f t="shared" ca="1" si="66"/>
        <v>#REF!</v>
      </c>
      <c r="Q476" s="145" t="e">
        <f t="shared" ca="1" si="67"/>
        <v>#REF!</v>
      </c>
      <c r="R476" s="144" t="e">
        <f t="shared" ca="1" si="68"/>
        <v>#REF!</v>
      </c>
      <c r="S476" s="173"/>
      <c r="T476" s="173"/>
    </row>
    <row r="477" spans="1:20" ht="18" hidden="1" customHeight="1" x14ac:dyDescent="0.25">
      <c r="A477" s="136">
        <v>471</v>
      </c>
      <c r="B477" s="158" t="e">
        <f t="shared" ca="1" si="58"/>
        <v>#REF!</v>
      </c>
      <c r="C477" s="158" t="e">
        <f t="shared" ca="1" si="59"/>
        <v>#REF!</v>
      </c>
      <c r="D477" s="140"/>
      <c r="E477" s="141"/>
      <c r="F477" s="141" t="e">
        <f t="shared" ca="1" si="60"/>
        <v>#REF!</v>
      </c>
      <c r="G477" s="139"/>
      <c r="H477" s="139"/>
      <c r="I477" s="139" t="e">
        <f t="shared" ca="1" si="62"/>
        <v>#REF!</v>
      </c>
      <c r="J477" s="142"/>
      <c r="K477" s="142"/>
      <c r="L477" s="142" t="e">
        <f t="shared" ca="1" si="61"/>
        <v>#REF!</v>
      </c>
      <c r="M477" s="143" t="e">
        <f t="shared" ca="1" si="63"/>
        <v>#REF!</v>
      </c>
      <c r="N477" s="182" t="e">
        <f t="shared" ca="1" si="64"/>
        <v>#REF!</v>
      </c>
      <c r="O477" s="145" t="e">
        <f t="shared" ca="1" si="65"/>
        <v>#REF!</v>
      </c>
      <c r="P477" s="144" t="e">
        <f t="shared" ca="1" si="66"/>
        <v>#REF!</v>
      </c>
      <c r="Q477" s="145" t="e">
        <f t="shared" ca="1" si="67"/>
        <v>#REF!</v>
      </c>
      <c r="R477" s="144" t="e">
        <f t="shared" ca="1" si="68"/>
        <v>#REF!</v>
      </c>
      <c r="S477" s="173"/>
      <c r="T477" s="173"/>
    </row>
    <row r="478" spans="1:20" ht="18" hidden="1" customHeight="1" x14ac:dyDescent="0.25">
      <c r="A478" s="136">
        <v>472</v>
      </c>
      <c r="B478" s="158" t="e">
        <f t="shared" ca="1" si="58"/>
        <v>#REF!</v>
      </c>
      <c r="C478" s="158" t="e">
        <f t="shared" ca="1" si="59"/>
        <v>#REF!</v>
      </c>
      <c r="D478" s="140"/>
      <c r="E478" s="141"/>
      <c r="F478" s="141" t="e">
        <f t="shared" ca="1" si="60"/>
        <v>#REF!</v>
      </c>
      <c r="G478" s="139"/>
      <c r="H478" s="139"/>
      <c r="I478" s="139" t="e">
        <f t="shared" ca="1" si="62"/>
        <v>#REF!</v>
      </c>
      <c r="J478" s="142"/>
      <c r="K478" s="142"/>
      <c r="L478" s="142" t="e">
        <f t="shared" ca="1" si="61"/>
        <v>#REF!</v>
      </c>
      <c r="M478" s="143" t="e">
        <f t="shared" ca="1" si="63"/>
        <v>#REF!</v>
      </c>
      <c r="N478" s="182" t="e">
        <f t="shared" ca="1" si="64"/>
        <v>#REF!</v>
      </c>
      <c r="O478" s="145" t="e">
        <f t="shared" ca="1" si="65"/>
        <v>#REF!</v>
      </c>
      <c r="P478" s="144" t="e">
        <f t="shared" ca="1" si="66"/>
        <v>#REF!</v>
      </c>
      <c r="Q478" s="145" t="e">
        <f t="shared" ca="1" si="67"/>
        <v>#REF!</v>
      </c>
      <c r="R478" s="144" t="e">
        <f t="shared" ca="1" si="68"/>
        <v>#REF!</v>
      </c>
      <c r="S478" s="173"/>
      <c r="T478" s="173"/>
    </row>
    <row r="479" spans="1:20" ht="18" hidden="1" customHeight="1" x14ac:dyDescent="0.25">
      <c r="A479" s="136">
        <v>473</v>
      </c>
      <c r="B479" s="158" t="e">
        <f t="shared" ca="1" si="58"/>
        <v>#REF!</v>
      </c>
      <c r="C479" s="158" t="e">
        <f t="shared" ca="1" si="59"/>
        <v>#REF!</v>
      </c>
      <c r="D479" s="140"/>
      <c r="E479" s="141"/>
      <c r="F479" s="141" t="e">
        <f t="shared" ca="1" si="60"/>
        <v>#REF!</v>
      </c>
      <c r="G479" s="139"/>
      <c r="H479" s="139"/>
      <c r="I479" s="139" t="e">
        <f t="shared" ca="1" si="62"/>
        <v>#REF!</v>
      </c>
      <c r="J479" s="142"/>
      <c r="K479" s="142"/>
      <c r="L479" s="142" t="e">
        <f t="shared" ca="1" si="61"/>
        <v>#REF!</v>
      </c>
      <c r="M479" s="143" t="e">
        <f t="shared" ca="1" si="63"/>
        <v>#REF!</v>
      </c>
      <c r="N479" s="182" t="e">
        <f t="shared" ca="1" si="64"/>
        <v>#REF!</v>
      </c>
      <c r="O479" s="145" t="e">
        <f t="shared" ca="1" si="65"/>
        <v>#REF!</v>
      </c>
      <c r="P479" s="144" t="e">
        <f t="shared" ca="1" si="66"/>
        <v>#REF!</v>
      </c>
      <c r="Q479" s="145" t="e">
        <f t="shared" ca="1" si="67"/>
        <v>#REF!</v>
      </c>
      <c r="R479" s="144" t="e">
        <f t="shared" ca="1" si="68"/>
        <v>#REF!</v>
      </c>
      <c r="S479" s="173"/>
      <c r="T479" s="173"/>
    </row>
    <row r="480" spans="1:20" ht="18" hidden="1" customHeight="1" x14ac:dyDescent="0.25">
      <c r="A480" s="136">
        <v>474</v>
      </c>
      <c r="B480" s="158" t="e">
        <f t="shared" ca="1" si="58"/>
        <v>#REF!</v>
      </c>
      <c r="C480" s="158" t="e">
        <f t="shared" ca="1" si="59"/>
        <v>#REF!</v>
      </c>
      <c r="D480" s="140"/>
      <c r="E480" s="141"/>
      <c r="F480" s="141" t="e">
        <f t="shared" ca="1" si="60"/>
        <v>#REF!</v>
      </c>
      <c r="G480" s="139"/>
      <c r="H480" s="139"/>
      <c r="I480" s="139" t="e">
        <f t="shared" ca="1" si="62"/>
        <v>#REF!</v>
      </c>
      <c r="J480" s="142"/>
      <c r="K480" s="142"/>
      <c r="L480" s="142" t="e">
        <f t="shared" ca="1" si="61"/>
        <v>#REF!</v>
      </c>
      <c r="M480" s="143" t="e">
        <f t="shared" ca="1" si="63"/>
        <v>#REF!</v>
      </c>
      <c r="N480" s="182" t="e">
        <f t="shared" ca="1" si="64"/>
        <v>#REF!</v>
      </c>
      <c r="O480" s="145" t="e">
        <f t="shared" ca="1" si="65"/>
        <v>#REF!</v>
      </c>
      <c r="P480" s="144" t="e">
        <f t="shared" ca="1" si="66"/>
        <v>#REF!</v>
      </c>
      <c r="Q480" s="145" t="e">
        <f t="shared" ca="1" si="67"/>
        <v>#REF!</v>
      </c>
      <c r="R480" s="144" t="e">
        <f t="shared" ca="1" si="68"/>
        <v>#REF!</v>
      </c>
      <c r="S480" s="173"/>
      <c r="T480" s="173"/>
    </row>
    <row r="481" spans="1:20" ht="18" hidden="1" customHeight="1" x14ac:dyDescent="0.25">
      <c r="A481" s="136">
        <v>475</v>
      </c>
      <c r="B481" s="158" t="e">
        <f t="shared" ca="1" si="58"/>
        <v>#REF!</v>
      </c>
      <c r="C481" s="158" t="e">
        <f t="shared" ca="1" si="59"/>
        <v>#REF!</v>
      </c>
      <c r="D481" s="140"/>
      <c r="E481" s="141"/>
      <c r="F481" s="141" t="e">
        <f t="shared" ca="1" si="60"/>
        <v>#REF!</v>
      </c>
      <c r="G481" s="139"/>
      <c r="H481" s="139"/>
      <c r="I481" s="139" t="e">
        <f t="shared" ca="1" si="62"/>
        <v>#REF!</v>
      </c>
      <c r="J481" s="142"/>
      <c r="K481" s="142"/>
      <c r="L481" s="142" t="e">
        <f t="shared" ca="1" si="61"/>
        <v>#REF!</v>
      </c>
      <c r="M481" s="143" t="e">
        <f t="shared" ca="1" si="63"/>
        <v>#REF!</v>
      </c>
      <c r="N481" s="182" t="e">
        <f t="shared" ca="1" si="64"/>
        <v>#REF!</v>
      </c>
      <c r="O481" s="145" t="e">
        <f t="shared" ca="1" si="65"/>
        <v>#REF!</v>
      </c>
      <c r="P481" s="144" t="e">
        <f t="shared" ca="1" si="66"/>
        <v>#REF!</v>
      </c>
      <c r="Q481" s="145" t="e">
        <f t="shared" ca="1" si="67"/>
        <v>#REF!</v>
      </c>
      <c r="R481" s="144" t="e">
        <f t="shared" ca="1" si="68"/>
        <v>#REF!</v>
      </c>
      <c r="S481" s="173"/>
      <c r="T481" s="173"/>
    </row>
    <row r="482" spans="1:20" ht="18" hidden="1" customHeight="1" x14ac:dyDescent="0.25">
      <c r="A482" s="136">
        <v>476</v>
      </c>
      <c r="B482" s="158" t="e">
        <f t="shared" ca="1" si="58"/>
        <v>#REF!</v>
      </c>
      <c r="C482" s="158" t="e">
        <f t="shared" ca="1" si="59"/>
        <v>#REF!</v>
      </c>
      <c r="D482" s="140"/>
      <c r="E482" s="141"/>
      <c r="F482" s="141" t="e">
        <f t="shared" ca="1" si="60"/>
        <v>#REF!</v>
      </c>
      <c r="G482" s="139"/>
      <c r="H482" s="139"/>
      <c r="I482" s="139" t="e">
        <f t="shared" ca="1" si="62"/>
        <v>#REF!</v>
      </c>
      <c r="J482" s="142"/>
      <c r="K482" s="142"/>
      <c r="L482" s="142" t="e">
        <f t="shared" ca="1" si="61"/>
        <v>#REF!</v>
      </c>
      <c r="M482" s="143" t="e">
        <f t="shared" ca="1" si="63"/>
        <v>#REF!</v>
      </c>
      <c r="N482" s="182" t="e">
        <f t="shared" ca="1" si="64"/>
        <v>#REF!</v>
      </c>
      <c r="O482" s="145" t="e">
        <f t="shared" ca="1" si="65"/>
        <v>#REF!</v>
      </c>
      <c r="P482" s="144" t="e">
        <f t="shared" ca="1" si="66"/>
        <v>#REF!</v>
      </c>
      <c r="Q482" s="145" t="e">
        <f t="shared" ca="1" si="67"/>
        <v>#REF!</v>
      </c>
      <c r="R482" s="144" t="e">
        <f t="shared" ca="1" si="68"/>
        <v>#REF!</v>
      </c>
      <c r="S482" s="173"/>
      <c r="T482" s="173"/>
    </row>
    <row r="483" spans="1:20" ht="18" hidden="1" customHeight="1" x14ac:dyDescent="0.25">
      <c r="A483" s="136">
        <v>477</v>
      </c>
      <c r="B483" s="158" t="e">
        <f t="shared" ca="1" si="58"/>
        <v>#REF!</v>
      </c>
      <c r="C483" s="158" t="e">
        <f t="shared" ca="1" si="59"/>
        <v>#REF!</v>
      </c>
      <c r="D483" s="140"/>
      <c r="E483" s="141"/>
      <c r="F483" s="141" t="e">
        <f t="shared" ca="1" si="60"/>
        <v>#REF!</v>
      </c>
      <c r="G483" s="139"/>
      <c r="H483" s="139"/>
      <c r="I483" s="139" t="e">
        <f t="shared" ca="1" si="62"/>
        <v>#REF!</v>
      </c>
      <c r="J483" s="142"/>
      <c r="K483" s="142"/>
      <c r="L483" s="142" t="e">
        <f t="shared" ca="1" si="61"/>
        <v>#REF!</v>
      </c>
      <c r="M483" s="143" t="e">
        <f t="shared" ca="1" si="63"/>
        <v>#REF!</v>
      </c>
      <c r="N483" s="182" t="e">
        <f t="shared" ca="1" si="64"/>
        <v>#REF!</v>
      </c>
      <c r="O483" s="145" t="e">
        <f t="shared" ca="1" si="65"/>
        <v>#REF!</v>
      </c>
      <c r="P483" s="144" t="e">
        <f t="shared" ca="1" si="66"/>
        <v>#REF!</v>
      </c>
      <c r="Q483" s="145" t="e">
        <f t="shared" ca="1" si="67"/>
        <v>#REF!</v>
      </c>
      <c r="R483" s="144" t="e">
        <f t="shared" ca="1" si="68"/>
        <v>#REF!</v>
      </c>
      <c r="S483" s="173"/>
      <c r="T483" s="173"/>
    </row>
    <row r="484" spans="1:20" ht="18" hidden="1" customHeight="1" x14ac:dyDescent="0.25">
      <c r="A484" s="136">
        <v>478</v>
      </c>
      <c r="B484" s="158" t="e">
        <f t="shared" ca="1" si="58"/>
        <v>#REF!</v>
      </c>
      <c r="C484" s="158" t="e">
        <f t="shared" ca="1" si="59"/>
        <v>#REF!</v>
      </c>
      <c r="D484" s="140"/>
      <c r="E484" s="141"/>
      <c r="F484" s="141" t="e">
        <f t="shared" ca="1" si="60"/>
        <v>#REF!</v>
      </c>
      <c r="G484" s="139"/>
      <c r="H484" s="139"/>
      <c r="I484" s="139" t="e">
        <f t="shared" ca="1" si="62"/>
        <v>#REF!</v>
      </c>
      <c r="J484" s="142"/>
      <c r="K484" s="142"/>
      <c r="L484" s="142" t="e">
        <f t="shared" ca="1" si="61"/>
        <v>#REF!</v>
      </c>
      <c r="M484" s="143" t="e">
        <f t="shared" ca="1" si="63"/>
        <v>#REF!</v>
      </c>
      <c r="N484" s="182" t="e">
        <f t="shared" ca="1" si="64"/>
        <v>#REF!</v>
      </c>
      <c r="O484" s="145" t="e">
        <f t="shared" ca="1" si="65"/>
        <v>#REF!</v>
      </c>
      <c r="P484" s="144" t="e">
        <f t="shared" ca="1" si="66"/>
        <v>#REF!</v>
      </c>
      <c r="Q484" s="145" t="e">
        <f t="shared" ca="1" si="67"/>
        <v>#REF!</v>
      </c>
      <c r="R484" s="144" t="e">
        <f t="shared" ca="1" si="68"/>
        <v>#REF!</v>
      </c>
      <c r="S484" s="173"/>
      <c r="T484" s="173"/>
    </row>
    <row r="485" spans="1:20" ht="18" hidden="1" customHeight="1" x14ac:dyDescent="0.25">
      <c r="A485" s="136">
        <v>479</v>
      </c>
      <c r="B485" s="158" t="e">
        <f t="shared" ca="1" si="58"/>
        <v>#REF!</v>
      </c>
      <c r="C485" s="158" t="e">
        <f t="shared" ca="1" si="59"/>
        <v>#REF!</v>
      </c>
      <c r="D485" s="140"/>
      <c r="E485" s="141"/>
      <c r="F485" s="141" t="e">
        <f t="shared" ca="1" si="60"/>
        <v>#REF!</v>
      </c>
      <c r="G485" s="139"/>
      <c r="H485" s="139"/>
      <c r="I485" s="139" t="e">
        <f t="shared" ca="1" si="62"/>
        <v>#REF!</v>
      </c>
      <c r="J485" s="142"/>
      <c r="K485" s="142"/>
      <c r="L485" s="142" t="e">
        <f t="shared" ca="1" si="61"/>
        <v>#REF!</v>
      </c>
      <c r="M485" s="143" t="e">
        <f t="shared" ca="1" si="63"/>
        <v>#REF!</v>
      </c>
      <c r="N485" s="182" t="e">
        <f t="shared" ca="1" si="64"/>
        <v>#REF!</v>
      </c>
      <c r="O485" s="145" t="e">
        <f t="shared" ca="1" si="65"/>
        <v>#REF!</v>
      </c>
      <c r="P485" s="144" t="e">
        <f t="shared" ca="1" si="66"/>
        <v>#REF!</v>
      </c>
      <c r="Q485" s="145" t="e">
        <f t="shared" ca="1" si="67"/>
        <v>#REF!</v>
      </c>
      <c r="R485" s="144" t="e">
        <f t="shared" ca="1" si="68"/>
        <v>#REF!</v>
      </c>
      <c r="S485" s="173"/>
      <c r="T485" s="173"/>
    </row>
    <row r="486" spans="1:20" ht="18" hidden="1" customHeight="1" x14ac:dyDescent="0.25">
      <c r="A486" s="136">
        <v>480</v>
      </c>
      <c r="B486" s="158" t="e">
        <f t="shared" ca="1" si="58"/>
        <v>#REF!</v>
      </c>
      <c r="C486" s="158" t="e">
        <f t="shared" ca="1" si="59"/>
        <v>#REF!</v>
      </c>
      <c r="D486" s="140"/>
      <c r="E486" s="141"/>
      <c r="F486" s="141" t="e">
        <f t="shared" ca="1" si="60"/>
        <v>#REF!</v>
      </c>
      <c r="G486" s="139"/>
      <c r="H486" s="139"/>
      <c r="I486" s="139" t="e">
        <f t="shared" ca="1" si="62"/>
        <v>#REF!</v>
      </c>
      <c r="J486" s="142"/>
      <c r="K486" s="142"/>
      <c r="L486" s="142" t="e">
        <f t="shared" ca="1" si="61"/>
        <v>#REF!</v>
      </c>
      <c r="M486" s="143" t="e">
        <f t="shared" ca="1" si="63"/>
        <v>#REF!</v>
      </c>
      <c r="N486" s="182" t="e">
        <f t="shared" ca="1" si="64"/>
        <v>#REF!</v>
      </c>
      <c r="O486" s="145" t="e">
        <f t="shared" ca="1" si="65"/>
        <v>#REF!</v>
      </c>
      <c r="P486" s="144" t="e">
        <f t="shared" ca="1" si="66"/>
        <v>#REF!</v>
      </c>
      <c r="Q486" s="145" t="e">
        <f t="shared" ca="1" si="67"/>
        <v>#REF!</v>
      </c>
      <c r="R486" s="144" t="e">
        <f t="shared" ca="1" si="68"/>
        <v>#REF!</v>
      </c>
      <c r="S486" s="173"/>
      <c r="T486" s="173"/>
    </row>
    <row r="487" spans="1:20" ht="18" hidden="1" customHeight="1" x14ac:dyDescent="0.25">
      <c r="A487" s="136">
        <v>481</v>
      </c>
      <c r="B487" s="158" t="e">
        <f t="shared" ca="1" si="58"/>
        <v>#REF!</v>
      </c>
      <c r="C487" s="158" t="e">
        <f t="shared" ca="1" si="59"/>
        <v>#REF!</v>
      </c>
      <c r="D487" s="140"/>
      <c r="E487" s="141"/>
      <c r="F487" s="141" t="e">
        <f t="shared" ca="1" si="60"/>
        <v>#REF!</v>
      </c>
      <c r="G487" s="139"/>
      <c r="H487" s="139"/>
      <c r="I487" s="139" t="e">
        <f t="shared" ca="1" si="62"/>
        <v>#REF!</v>
      </c>
      <c r="J487" s="142"/>
      <c r="K487" s="142"/>
      <c r="L487" s="142" t="e">
        <f t="shared" ca="1" si="61"/>
        <v>#REF!</v>
      </c>
      <c r="M487" s="143" t="e">
        <f t="shared" ca="1" si="63"/>
        <v>#REF!</v>
      </c>
      <c r="N487" s="182" t="e">
        <f t="shared" ca="1" si="64"/>
        <v>#REF!</v>
      </c>
      <c r="O487" s="145" t="e">
        <f t="shared" ca="1" si="65"/>
        <v>#REF!</v>
      </c>
      <c r="P487" s="144" t="e">
        <f t="shared" ca="1" si="66"/>
        <v>#REF!</v>
      </c>
      <c r="Q487" s="145" t="e">
        <f t="shared" ca="1" si="67"/>
        <v>#REF!</v>
      </c>
      <c r="R487" s="144" t="e">
        <f t="shared" ca="1" si="68"/>
        <v>#REF!</v>
      </c>
      <c r="S487" s="173"/>
      <c r="T487" s="173"/>
    </row>
    <row r="488" spans="1:20" ht="18" hidden="1" customHeight="1" x14ac:dyDescent="0.25">
      <c r="A488" s="136">
        <v>482</v>
      </c>
      <c r="B488" s="158" t="e">
        <f t="shared" ca="1" si="58"/>
        <v>#REF!</v>
      </c>
      <c r="C488" s="158" t="e">
        <f t="shared" ca="1" si="59"/>
        <v>#REF!</v>
      </c>
      <c r="D488" s="140"/>
      <c r="E488" s="141"/>
      <c r="F488" s="141" t="e">
        <f t="shared" ca="1" si="60"/>
        <v>#REF!</v>
      </c>
      <c r="G488" s="139"/>
      <c r="H488" s="139"/>
      <c r="I488" s="139" t="e">
        <f t="shared" ca="1" si="62"/>
        <v>#REF!</v>
      </c>
      <c r="J488" s="142"/>
      <c r="K488" s="142"/>
      <c r="L488" s="142" t="e">
        <f t="shared" ca="1" si="61"/>
        <v>#REF!</v>
      </c>
      <c r="M488" s="143" t="e">
        <f t="shared" ca="1" si="63"/>
        <v>#REF!</v>
      </c>
      <c r="N488" s="182" t="e">
        <f t="shared" ca="1" si="64"/>
        <v>#REF!</v>
      </c>
      <c r="O488" s="145" t="e">
        <f t="shared" ca="1" si="65"/>
        <v>#REF!</v>
      </c>
      <c r="P488" s="144" t="e">
        <f t="shared" ca="1" si="66"/>
        <v>#REF!</v>
      </c>
      <c r="Q488" s="145" t="e">
        <f t="shared" ca="1" si="67"/>
        <v>#REF!</v>
      </c>
      <c r="R488" s="144" t="e">
        <f t="shared" ca="1" si="68"/>
        <v>#REF!</v>
      </c>
      <c r="S488" s="173"/>
      <c r="T488" s="173"/>
    </row>
    <row r="489" spans="1:20" ht="18" hidden="1" customHeight="1" x14ac:dyDescent="0.25">
      <c r="A489" s="136">
        <v>483</v>
      </c>
      <c r="B489" s="158" t="e">
        <f t="shared" ca="1" si="58"/>
        <v>#REF!</v>
      </c>
      <c r="C489" s="158" t="e">
        <f t="shared" ca="1" si="59"/>
        <v>#REF!</v>
      </c>
      <c r="D489" s="140"/>
      <c r="E489" s="141"/>
      <c r="F489" s="141" t="e">
        <f t="shared" ca="1" si="60"/>
        <v>#REF!</v>
      </c>
      <c r="G489" s="139"/>
      <c r="H489" s="139"/>
      <c r="I489" s="139" t="e">
        <f t="shared" ca="1" si="62"/>
        <v>#REF!</v>
      </c>
      <c r="J489" s="142"/>
      <c r="K489" s="142"/>
      <c r="L489" s="142" t="e">
        <f t="shared" ca="1" si="61"/>
        <v>#REF!</v>
      </c>
      <c r="M489" s="143" t="e">
        <f t="shared" ca="1" si="63"/>
        <v>#REF!</v>
      </c>
      <c r="N489" s="182" t="e">
        <f t="shared" ca="1" si="64"/>
        <v>#REF!</v>
      </c>
      <c r="O489" s="145" t="e">
        <f t="shared" ca="1" si="65"/>
        <v>#REF!</v>
      </c>
      <c r="P489" s="144" t="e">
        <f t="shared" ca="1" si="66"/>
        <v>#REF!</v>
      </c>
      <c r="Q489" s="145" t="e">
        <f t="shared" ca="1" si="67"/>
        <v>#REF!</v>
      </c>
      <c r="R489" s="144" t="e">
        <f t="shared" ca="1" si="68"/>
        <v>#REF!</v>
      </c>
      <c r="S489" s="173"/>
      <c r="T489" s="173"/>
    </row>
    <row r="490" spans="1:20" ht="18" hidden="1" customHeight="1" x14ac:dyDescent="0.25">
      <c r="A490" s="136">
        <v>484</v>
      </c>
      <c r="B490" s="158" t="e">
        <f t="shared" ca="1" si="58"/>
        <v>#REF!</v>
      </c>
      <c r="C490" s="158" t="e">
        <f t="shared" ca="1" si="59"/>
        <v>#REF!</v>
      </c>
      <c r="D490" s="140"/>
      <c r="E490" s="141"/>
      <c r="F490" s="141" t="e">
        <f t="shared" ca="1" si="60"/>
        <v>#REF!</v>
      </c>
      <c r="G490" s="139"/>
      <c r="H490" s="139"/>
      <c r="I490" s="139" t="e">
        <f t="shared" ca="1" si="62"/>
        <v>#REF!</v>
      </c>
      <c r="J490" s="142"/>
      <c r="K490" s="142"/>
      <c r="L490" s="142" t="e">
        <f t="shared" ca="1" si="61"/>
        <v>#REF!</v>
      </c>
      <c r="M490" s="143" t="e">
        <f t="shared" ca="1" si="63"/>
        <v>#REF!</v>
      </c>
      <c r="N490" s="182" t="e">
        <f t="shared" ca="1" si="64"/>
        <v>#REF!</v>
      </c>
      <c r="O490" s="145" t="e">
        <f t="shared" ca="1" si="65"/>
        <v>#REF!</v>
      </c>
      <c r="P490" s="144" t="e">
        <f t="shared" ca="1" si="66"/>
        <v>#REF!</v>
      </c>
      <c r="Q490" s="145" t="e">
        <f t="shared" ca="1" si="67"/>
        <v>#REF!</v>
      </c>
      <c r="R490" s="144" t="e">
        <f t="shared" ca="1" si="68"/>
        <v>#REF!</v>
      </c>
      <c r="S490" s="173"/>
      <c r="T490" s="173"/>
    </row>
    <row r="491" spans="1:20" ht="18" hidden="1" customHeight="1" x14ac:dyDescent="0.25">
      <c r="A491" s="136">
        <v>485</v>
      </c>
      <c r="B491" s="158" t="e">
        <f t="shared" ca="1" si="58"/>
        <v>#REF!</v>
      </c>
      <c r="C491" s="158" t="e">
        <f t="shared" ca="1" si="59"/>
        <v>#REF!</v>
      </c>
      <c r="D491" s="140"/>
      <c r="E491" s="141"/>
      <c r="F491" s="141" t="e">
        <f t="shared" ca="1" si="60"/>
        <v>#REF!</v>
      </c>
      <c r="G491" s="139"/>
      <c r="H491" s="139"/>
      <c r="I491" s="139" t="e">
        <f t="shared" ca="1" si="62"/>
        <v>#REF!</v>
      </c>
      <c r="J491" s="142"/>
      <c r="K491" s="142"/>
      <c r="L491" s="142" t="e">
        <f t="shared" ca="1" si="61"/>
        <v>#REF!</v>
      </c>
      <c r="M491" s="143" t="e">
        <f t="shared" ca="1" si="63"/>
        <v>#REF!</v>
      </c>
      <c r="N491" s="182" t="e">
        <f t="shared" ca="1" si="64"/>
        <v>#REF!</v>
      </c>
      <c r="O491" s="145" t="e">
        <f t="shared" ca="1" si="65"/>
        <v>#REF!</v>
      </c>
      <c r="P491" s="144" t="e">
        <f t="shared" ca="1" si="66"/>
        <v>#REF!</v>
      </c>
      <c r="Q491" s="145" t="e">
        <f t="shared" ca="1" si="67"/>
        <v>#REF!</v>
      </c>
      <c r="R491" s="144" t="e">
        <f t="shared" ca="1" si="68"/>
        <v>#REF!</v>
      </c>
      <c r="S491" s="173"/>
      <c r="T491" s="173"/>
    </row>
    <row r="492" spans="1:20" ht="18" hidden="1" customHeight="1" x14ac:dyDescent="0.25">
      <c r="A492" s="136">
        <v>486</v>
      </c>
      <c r="B492" s="158" t="e">
        <f t="shared" ca="1" si="58"/>
        <v>#REF!</v>
      </c>
      <c r="C492" s="158" t="e">
        <f t="shared" ca="1" si="59"/>
        <v>#REF!</v>
      </c>
      <c r="D492" s="140"/>
      <c r="E492" s="141"/>
      <c r="F492" s="141" t="e">
        <f t="shared" ca="1" si="60"/>
        <v>#REF!</v>
      </c>
      <c r="G492" s="139"/>
      <c r="H492" s="139"/>
      <c r="I492" s="139" t="e">
        <f t="shared" ca="1" si="62"/>
        <v>#REF!</v>
      </c>
      <c r="J492" s="142"/>
      <c r="K492" s="142"/>
      <c r="L492" s="142" t="e">
        <f t="shared" ca="1" si="61"/>
        <v>#REF!</v>
      </c>
      <c r="M492" s="143" t="e">
        <f t="shared" ca="1" si="63"/>
        <v>#REF!</v>
      </c>
      <c r="N492" s="182" t="e">
        <f t="shared" ca="1" si="64"/>
        <v>#REF!</v>
      </c>
      <c r="O492" s="145" t="e">
        <f t="shared" ca="1" si="65"/>
        <v>#REF!</v>
      </c>
      <c r="P492" s="144" t="e">
        <f t="shared" ca="1" si="66"/>
        <v>#REF!</v>
      </c>
      <c r="Q492" s="145" t="e">
        <f t="shared" ca="1" si="67"/>
        <v>#REF!</v>
      </c>
      <c r="R492" s="144" t="e">
        <f t="shared" ca="1" si="68"/>
        <v>#REF!</v>
      </c>
      <c r="S492" s="173"/>
      <c r="T492" s="173"/>
    </row>
    <row r="493" spans="1:20" ht="18" hidden="1" customHeight="1" x14ac:dyDescent="0.25">
      <c r="A493" s="136">
        <v>487</v>
      </c>
      <c r="B493" s="158" t="e">
        <f t="shared" ca="1" si="58"/>
        <v>#REF!</v>
      </c>
      <c r="C493" s="158" t="e">
        <f t="shared" ca="1" si="59"/>
        <v>#REF!</v>
      </c>
      <c r="D493" s="140"/>
      <c r="E493" s="141"/>
      <c r="F493" s="141" t="e">
        <f t="shared" ca="1" si="60"/>
        <v>#REF!</v>
      </c>
      <c r="G493" s="139"/>
      <c r="H493" s="139"/>
      <c r="I493" s="139" t="e">
        <f t="shared" ca="1" si="62"/>
        <v>#REF!</v>
      </c>
      <c r="J493" s="142"/>
      <c r="K493" s="142"/>
      <c r="L493" s="142" t="e">
        <f t="shared" ca="1" si="61"/>
        <v>#REF!</v>
      </c>
      <c r="M493" s="143" t="e">
        <f t="shared" ca="1" si="63"/>
        <v>#REF!</v>
      </c>
      <c r="N493" s="182" t="e">
        <f t="shared" ca="1" si="64"/>
        <v>#REF!</v>
      </c>
      <c r="O493" s="145" t="e">
        <f t="shared" ca="1" si="65"/>
        <v>#REF!</v>
      </c>
      <c r="P493" s="144" t="e">
        <f t="shared" ca="1" si="66"/>
        <v>#REF!</v>
      </c>
      <c r="Q493" s="145" t="e">
        <f t="shared" ca="1" si="67"/>
        <v>#REF!</v>
      </c>
      <c r="R493" s="144" t="e">
        <f t="shared" ca="1" si="68"/>
        <v>#REF!</v>
      </c>
      <c r="S493" s="173"/>
      <c r="T493" s="173"/>
    </row>
    <row r="494" spans="1:20" ht="18" hidden="1" customHeight="1" x14ac:dyDescent="0.25">
      <c r="A494" s="136">
        <v>488</v>
      </c>
      <c r="B494" s="158" t="e">
        <f t="shared" ca="1" si="58"/>
        <v>#REF!</v>
      </c>
      <c r="C494" s="158" t="e">
        <f t="shared" ca="1" si="59"/>
        <v>#REF!</v>
      </c>
      <c r="D494" s="140"/>
      <c r="E494" s="141"/>
      <c r="F494" s="141" t="e">
        <f t="shared" ca="1" si="60"/>
        <v>#REF!</v>
      </c>
      <c r="G494" s="139"/>
      <c r="H494" s="139"/>
      <c r="I494" s="139" t="e">
        <f t="shared" ca="1" si="62"/>
        <v>#REF!</v>
      </c>
      <c r="J494" s="142"/>
      <c r="K494" s="142"/>
      <c r="L494" s="142" t="e">
        <f t="shared" ca="1" si="61"/>
        <v>#REF!</v>
      </c>
      <c r="M494" s="143" t="e">
        <f t="shared" ca="1" si="63"/>
        <v>#REF!</v>
      </c>
      <c r="N494" s="182" t="e">
        <f t="shared" ca="1" si="64"/>
        <v>#REF!</v>
      </c>
      <c r="O494" s="145" t="e">
        <f t="shared" ca="1" si="65"/>
        <v>#REF!</v>
      </c>
      <c r="P494" s="144" t="e">
        <f t="shared" ca="1" si="66"/>
        <v>#REF!</v>
      </c>
      <c r="Q494" s="145" t="e">
        <f t="shared" ca="1" si="67"/>
        <v>#REF!</v>
      </c>
      <c r="R494" s="144" t="e">
        <f t="shared" ca="1" si="68"/>
        <v>#REF!</v>
      </c>
      <c r="S494" s="173"/>
      <c r="T494" s="173"/>
    </row>
    <row r="495" spans="1:20" ht="18" hidden="1" customHeight="1" x14ac:dyDescent="0.25">
      <c r="A495" s="136">
        <v>489</v>
      </c>
      <c r="B495" s="158" t="e">
        <f t="shared" ca="1" si="58"/>
        <v>#REF!</v>
      </c>
      <c r="C495" s="158" t="e">
        <f t="shared" ca="1" si="59"/>
        <v>#REF!</v>
      </c>
      <c r="D495" s="140"/>
      <c r="E495" s="141"/>
      <c r="F495" s="141" t="e">
        <f t="shared" ca="1" si="60"/>
        <v>#REF!</v>
      </c>
      <c r="G495" s="139"/>
      <c r="H495" s="139"/>
      <c r="I495" s="139" t="e">
        <f t="shared" ca="1" si="62"/>
        <v>#REF!</v>
      </c>
      <c r="J495" s="142"/>
      <c r="K495" s="142"/>
      <c r="L495" s="142" t="e">
        <f t="shared" ca="1" si="61"/>
        <v>#REF!</v>
      </c>
      <c r="M495" s="143" t="e">
        <f t="shared" ca="1" si="63"/>
        <v>#REF!</v>
      </c>
      <c r="N495" s="182" t="e">
        <f t="shared" ca="1" si="64"/>
        <v>#REF!</v>
      </c>
      <c r="O495" s="145" t="e">
        <f t="shared" ca="1" si="65"/>
        <v>#REF!</v>
      </c>
      <c r="P495" s="144" t="e">
        <f t="shared" ca="1" si="66"/>
        <v>#REF!</v>
      </c>
      <c r="Q495" s="145" t="e">
        <f t="shared" ca="1" si="67"/>
        <v>#REF!</v>
      </c>
      <c r="R495" s="144" t="e">
        <f t="shared" ca="1" si="68"/>
        <v>#REF!</v>
      </c>
      <c r="S495" s="173"/>
      <c r="T495" s="173"/>
    </row>
    <row r="496" spans="1:20" ht="18" hidden="1" customHeight="1" x14ac:dyDescent="0.25">
      <c r="A496" s="136">
        <v>490</v>
      </c>
      <c r="B496" s="158" t="e">
        <f t="shared" ca="1" si="58"/>
        <v>#REF!</v>
      </c>
      <c r="C496" s="158" t="e">
        <f t="shared" ca="1" si="59"/>
        <v>#REF!</v>
      </c>
      <c r="D496" s="140"/>
      <c r="E496" s="141"/>
      <c r="F496" s="141" t="e">
        <f t="shared" ca="1" si="60"/>
        <v>#REF!</v>
      </c>
      <c r="G496" s="139"/>
      <c r="H496" s="139"/>
      <c r="I496" s="139" t="e">
        <f t="shared" ca="1" si="62"/>
        <v>#REF!</v>
      </c>
      <c r="J496" s="142"/>
      <c r="K496" s="142"/>
      <c r="L496" s="142" t="e">
        <f t="shared" ca="1" si="61"/>
        <v>#REF!</v>
      </c>
      <c r="M496" s="143" t="e">
        <f t="shared" ca="1" si="63"/>
        <v>#REF!</v>
      </c>
      <c r="N496" s="182" t="e">
        <f t="shared" ca="1" si="64"/>
        <v>#REF!</v>
      </c>
      <c r="O496" s="145" t="e">
        <f t="shared" ca="1" si="65"/>
        <v>#REF!</v>
      </c>
      <c r="P496" s="144" t="e">
        <f t="shared" ca="1" si="66"/>
        <v>#REF!</v>
      </c>
      <c r="Q496" s="145" t="e">
        <f t="shared" ca="1" si="67"/>
        <v>#REF!</v>
      </c>
      <c r="R496" s="144" t="e">
        <f t="shared" ca="1" si="68"/>
        <v>#REF!</v>
      </c>
      <c r="S496" s="173"/>
      <c r="T496" s="173"/>
    </row>
    <row r="497" spans="1:20" ht="18" hidden="1" customHeight="1" x14ac:dyDescent="0.25">
      <c r="A497" s="136">
        <v>491</v>
      </c>
      <c r="B497" s="158" t="e">
        <f t="shared" ca="1" si="58"/>
        <v>#REF!</v>
      </c>
      <c r="C497" s="158" t="e">
        <f t="shared" ca="1" si="59"/>
        <v>#REF!</v>
      </c>
      <c r="D497" s="140"/>
      <c r="E497" s="141"/>
      <c r="F497" s="141" t="e">
        <f t="shared" ca="1" si="60"/>
        <v>#REF!</v>
      </c>
      <c r="G497" s="139"/>
      <c r="H497" s="139"/>
      <c r="I497" s="139" t="e">
        <f t="shared" ca="1" si="62"/>
        <v>#REF!</v>
      </c>
      <c r="J497" s="142"/>
      <c r="K497" s="142"/>
      <c r="L497" s="142" t="e">
        <f t="shared" ca="1" si="61"/>
        <v>#REF!</v>
      </c>
      <c r="M497" s="143" t="e">
        <f t="shared" ca="1" si="63"/>
        <v>#REF!</v>
      </c>
      <c r="N497" s="182" t="e">
        <f t="shared" ca="1" si="64"/>
        <v>#REF!</v>
      </c>
      <c r="O497" s="145" t="e">
        <f t="shared" ca="1" si="65"/>
        <v>#REF!</v>
      </c>
      <c r="P497" s="144" t="e">
        <f t="shared" ca="1" si="66"/>
        <v>#REF!</v>
      </c>
      <c r="Q497" s="145" t="e">
        <f t="shared" ca="1" si="67"/>
        <v>#REF!</v>
      </c>
      <c r="R497" s="144" t="e">
        <f t="shared" ca="1" si="68"/>
        <v>#REF!</v>
      </c>
      <c r="S497" s="173"/>
      <c r="T497" s="173"/>
    </row>
    <row r="498" spans="1:20" ht="18" hidden="1" customHeight="1" x14ac:dyDescent="0.25">
      <c r="A498" s="136">
        <v>492</v>
      </c>
      <c r="B498" s="158" t="e">
        <f t="shared" ca="1" si="58"/>
        <v>#REF!</v>
      </c>
      <c r="C498" s="158" t="e">
        <f t="shared" ca="1" si="59"/>
        <v>#REF!</v>
      </c>
      <c r="D498" s="140"/>
      <c r="E498" s="141"/>
      <c r="F498" s="141" t="e">
        <f t="shared" ca="1" si="60"/>
        <v>#REF!</v>
      </c>
      <c r="G498" s="139"/>
      <c r="H498" s="139"/>
      <c r="I498" s="139" t="e">
        <f t="shared" ca="1" si="62"/>
        <v>#REF!</v>
      </c>
      <c r="J498" s="142"/>
      <c r="K498" s="142"/>
      <c r="L498" s="142" t="e">
        <f t="shared" ca="1" si="61"/>
        <v>#REF!</v>
      </c>
      <c r="M498" s="143" t="e">
        <f t="shared" ca="1" si="63"/>
        <v>#REF!</v>
      </c>
      <c r="N498" s="182" t="e">
        <f t="shared" ca="1" si="64"/>
        <v>#REF!</v>
      </c>
      <c r="O498" s="145" t="e">
        <f t="shared" ca="1" si="65"/>
        <v>#REF!</v>
      </c>
      <c r="P498" s="144" t="e">
        <f t="shared" ca="1" si="66"/>
        <v>#REF!</v>
      </c>
      <c r="Q498" s="145" t="e">
        <f t="shared" ca="1" si="67"/>
        <v>#REF!</v>
      </c>
      <c r="R498" s="144" t="e">
        <f t="shared" ca="1" si="68"/>
        <v>#REF!</v>
      </c>
      <c r="S498" s="173"/>
      <c r="T498" s="173"/>
    </row>
    <row r="499" spans="1:20" ht="26.25" customHeight="1" x14ac:dyDescent="0.25">
      <c r="A499" s="151" t="s">
        <v>845</v>
      </c>
      <c r="B499" s="151"/>
      <c r="C499" s="188"/>
      <c r="D499" s="153"/>
      <c r="E499" s="153"/>
      <c r="F499" s="153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4"/>
      <c r="R499" s="155"/>
      <c r="S499" s="205"/>
      <c r="T499" s="205"/>
    </row>
    <row r="500" spans="1:20" x14ac:dyDescent="0.25">
      <c r="A500" s="429"/>
      <c r="B500" s="429"/>
      <c r="C500" s="429"/>
      <c r="D500" s="429"/>
      <c r="E500" s="429"/>
      <c r="F500" s="429"/>
      <c r="G500" s="429"/>
      <c r="H500" s="429"/>
      <c r="I500" s="429"/>
      <c r="J500" s="429"/>
      <c r="K500" s="429"/>
      <c r="L500" s="429"/>
      <c r="M500" s="429"/>
      <c r="N500" s="429"/>
      <c r="O500" s="429"/>
      <c r="P500" s="429"/>
      <c r="Q500" s="154"/>
      <c r="R500" s="155"/>
      <c r="S500" s="205"/>
      <c r="T500" s="205"/>
    </row>
    <row r="501" spans="1:20" x14ac:dyDescent="0.25">
      <c r="A501" s="429"/>
      <c r="B501" s="429"/>
      <c r="C501" s="429"/>
      <c r="D501" s="429"/>
      <c r="E501" s="429"/>
      <c r="F501" s="429"/>
      <c r="G501" s="429"/>
      <c r="H501" s="429"/>
      <c r="I501" s="429"/>
      <c r="J501" s="429"/>
      <c r="K501" s="429"/>
      <c r="L501" s="429"/>
      <c r="M501" s="429"/>
      <c r="N501" s="429"/>
      <c r="O501" s="429"/>
      <c r="P501" s="429"/>
      <c r="Q501" s="154"/>
      <c r="R501" s="155"/>
      <c r="S501" s="205"/>
      <c r="T501" s="205"/>
    </row>
    <row r="502" spans="1:20" x14ac:dyDescent="0.25">
      <c r="A502" s="164"/>
      <c r="B502" s="201"/>
      <c r="C502" s="201" t="s">
        <v>640</v>
      </c>
      <c r="D502" s="165" t="s">
        <v>641</v>
      </c>
      <c r="E502" s="159"/>
      <c r="F502" s="159"/>
      <c r="G502" s="155"/>
      <c r="H502" s="155"/>
      <c r="I502" s="155"/>
      <c r="J502" s="154"/>
      <c r="K502" s="154"/>
      <c r="L502" s="154"/>
      <c r="M502" s="159"/>
      <c r="N502" s="155"/>
      <c r="O502" s="154"/>
      <c r="P502" s="155"/>
      <c r="Q502" s="154"/>
      <c r="R502" s="155"/>
      <c r="S502" s="205"/>
      <c r="T502" s="205"/>
    </row>
    <row r="503" spans="1:20" x14ac:dyDescent="0.25">
      <c r="A503" s="164"/>
      <c r="B503" s="201"/>
      <c r="C503" s="201"/>
      <c r="D503" s="165"/>
      <c r="E503" s="159"/>
      <c r="F503" s="159"/>
      <c r="G503" s="155"/>
      <c r="H503" s="155"/>
      <c r="I503" s="155"/>
      <c r="J503" s="154"/>
      <c r="K503" s="154"/>
      <c r="L503" s="154"/>
      <c r="M503" s="159"/>
      <c r="N503" s="155"/>
      <c r="O503" s="154"/>
      <c r="P503" s="155"/>
      <c r="Q503" s="154"/>
      <c r="R503" s="155"/>
      <c r="S503" s="205"/>
      <c r="T503" s="205"/>
    </row>
    <row r="504" spans="1:20" x14ac:dyDescent="0.25">
      <c r="A504" s="164"/>
      <c r="B504" s="201"/>
      <c r="C504" s="202"/>
      <c r="D504" s="165"/>
      <c r="E504" s="159"/>
      <c r="F504" s="159"/>
      <c r="G504" s="155"/>
      <c r="H504" s="155"/>
      <c r="I504" s="155"/>
      <c r="J504" s="154"/>
      <c r="K504" s="154"/>
      <c r="L504" s="154"/>
      <c r="M504" s="159"/>
      <c r="N504" s="155"/>
      <c r="O504" s="154"/>
      <c r="P504" s="155"/>
      <c r="Q504" s="154"/>
      <c r="R504" s="155"/>
      <c r="S504" s="205"/>
      <c r="T504" s="205"/>
    </row>
    <row r="505" spans="1:20" x14ac:dyDescent="0.25">
      <c r="A505" s="164"/>
      <c r="B505" s="201" t="s">
        <v>643</v>
      </c>
      <c r="C505" s="190" t="s">
        <v>652</v>
      </c>
      <c r="D505" s="165" t="s">
        <v>77</v>
      </c>
      <c r="E505" s="159"/>
      <c r="F505" s="159"/>
      <c r="G505" s="155"/>
      <c r="H505" s="155"/>
      <c r="I505" s="155"/>
      <c r="J505" s="154"/>
      <c r="K505" s="154"/>
      <c r="L505" s="154"/>
      <c r="M505" s="159"/>
      <c r="N505" s="155"/>
      <c r="O505" s="154"/>
      <c r="P505" s="155"/>
      <c r="Q505" s="154"/>
      <c r="R505" s="155"/>
      <c r="S505" s="205"/>
      <c r="T505" s="205"/>
    </row>
  </sheetData>
  <autoFilter ref="A6:S500">
    <filterColumn colId="13">
      <filters blank="1">
        <filter val="1"/>
        <filter val="10"/>
        <filter val="11"/>
        <filter val="12"/>
        <filter val="1278"/>
        <filter val="15"/>
        <filter val="16"/>
        <filter val="17"/>
        <filter val="18"/>
        <filter val="193"/>
        <filter val="195"/>
        <filter val="2"/>
        <filter val="20"/>
        <filter val="21"/>
        <filter val="23"/>
        <filter val="24"/>
        <filter val="25"/>
        <filter val="3"/>
        <filter val="30"/>
        <filter val="37"/>
        <filter val="4"/>
        <filter val="5"/>
        <filter val="53"/>
        <filter val="6"/>
        <filter val="61"/>
        <filter val="7"/>
        <filter val="70"/>
        <filter val="71"/>
        <filter val="8"/>
        <filter val="82"/>
        <filter val="9"/>
      </filters>
    </filterColumn>
  </autoFilter>
  <mergeCells count="12">
    <mergeCell ref="T4:T5"/>
    <mergeCell ref="A2:T2"/>
    <mergeCell ref="A501:P501"/>
    <mergeCell ref="A500:P500"/>
    <mergeCell ref="A4:A5"/>
    <mergeCell ref="B4:B5"/>
    <mergeCell ref="C4:C5"/>
    <mergeCell ref="D4:F4"/>
    <mergeCell ref="G4:I4"/>
    <mergeCell ref="J4:L4"/>
    <mergeCell ref="M4:R4"/>
    <mergeCell ref="S4:S5"/>
  </mergeCells>
  <pageMargins left="0.43307086614173229" right="0.23622047244094491" top="0.49" bottom="0.35433070866141736" header="0.31496062992125984" footer="0.31496062992125984"/>
  <pageSetup paperSize="9" scale="71" fitToHeight="0" orientation="landscape" r:id="rId1"/>
  <headerFooter differentFirst="1">
    <oddHeader>&amp;C&amp;"Times New Roman,обычный"&amp;16&amp;P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P505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L7" sqref="L7"/>
    </sheetView>
  </sheetViews>
  <sheetFormatPr defaultRowHeight="15.75" x14ac:dyDescent="0.25"/>
  <cols>
    <col min="1" max="1" width="6.5703125" style="156" customWidth="1"/>
    <col min="2" max="2" width="50.5703125" style="192" customWidth="1"/>
    <col min="3" max="3" width="21" style="193" customWidth="1"/>
    <col min="4" max="6" width="9.42578125" style="131" customWidth="1"/>
    <col min="7" max="9" width="9.7109375" style="125" customWidth="1"/>
    <col min="10" max="12" width="8.7109375" style="52" customWidth="1"/>
    <col min="13" max="13" width="13.42578125" style="131" customWidth="1"/>
    <col min="14" max="14" width="9.140625" style="125" customWidth="1"/>
    <col min="15" max="15" width="8.140625" style="6" hidden="1" customWidth="1"/>
    <col min="16" max="16" width="8.140625" style="115" customWidth="1"/>
    <col min="17" max="16384" width="9.140625" style="6"/>
  </cols>
  <sheetData>
    <row r="1" spans="1:16" s="115" customFormat="1" x14ac:dyDescent="0.25">
      <c r="A1" s="132"/>
      <c r="B1" s="186"/>
      <c r="C1" s="186"/>
      <c r="D1" s="131"/>
      <c r="E1" s="131"/>
      <c r="F1" s="131"/>
      <c r="G1" s="125"/>
      <c r="H1" s="125"/>
      <c r="I1" s="125"/>
      <c r="J1" s="52"/>
      <c r="K1" s="52"/>
      <c r="L1" s="52"/>
      <c r="M1" s="131"/>
      <c r="N1" s="125"/>
    </row>
    <row r="2" spans="1:16" s="194" customFormat="1" x14ac:dyDescent="0.25">
      <c r="A2" s="364" t="s">
        <v>850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6" s="115" customFormat="1" x14ac:dyDescent="0.25">
      <c r="A3" s="132"/>
      <c r="B3" s="186"/>
      <c r="C3" s="186"/>
      <c r="D3" s="116"/>
      <c r="E3" s="116"/>
      <c r="F3" s="116"/>
      <c r="G3" s="117"/>
      <c r="H3" s="117"/>
      <c r="I3" s="117"/>
      <c r="J3" s="129"/>
      <c r="K3" s="129"/>
      <c r="L3" s="129"/>
      <c r="M3" s="116"/>
      <c r="N3" s="117"/>
    </row>
    <row r="4" spans="1:16" s="133" customFormat="1" ht="34.5" customHeight="1" x14ac:dyDescent="0.25">
      <c r="A4" s="433" t="s">
        <v>0</v>
      </c>
      <c r="B4" s="433" t="s">
        <v>602</v>
      </c>
      <c r="C4" s="433" t="s">
        <v>601</v>
      </c>
      <c r="D4" s="464" t="s">
        <v>1</v>
      </c>
      <c r="E4" s="465"/>
      <c r="F4" s="466"/>
      <c r="G4" s="439" t="s">
        <v>589</v>
      </c>
      <c r="H4" s="440"/>
      <c r="I4" s="441"/>
      <c r="J4" s="445" t="s">
        <v>590</v>
      </c>
      <c r="K4" s="446"/>
      <c r="L4" s="447"/>
      <c r="M4" s="436" t="s">
        <v>591</v>
      </c>
      <c r="N4" s="437"/>
      <c r="O4" s="437"/>
      <c r="P4" s="439" t="s">
        <v>846</v>
      </c>
    </row>
    <row r="5" spans="1:16" s="135" customFormat="1" ht="40.5" customHeight="1" x14ac:dyDescent="0.25">
      <c r="A5" s="434"/>
      <c r="B5" s="434"/>
      <c r="C5" s="434"/>
      <c r="D5" s="339">
        <v>2016</v>
      </c>
      <c r="E5" s="339">
        <v>2017</v>
      </c>
      <c r="F5" s="339">
        <v>2018</v>
      </c>
      <c r="G5" s="339">
        <v>2016</v>
      </c>
      <c r="H5" s="339">
        <v>2017</v>
      </c>
      <c r="I5" s="339">
        <v>2018</v>
      </c>
      <c r="J5" s="339">
        <v>2016</v>
      </c>
      <c r="K5" s="339">
        <v>2017</v>
      </c>
      <c r="L5" s="339">
        <v>2018</v>
      </c>
      <c r="M5" s="169" t="s">
        <v>595</v>
      </c>
      <c r="N5" s="137" t="s">
        <v>630</v>
      </c>
      <c r="O5" s="168" t="s">
        <v>624</v>
      </c>
      <c r="P5" s="451"/>
    </row>
    <row r="6" spans="1:16" s="138" customFormat="1" ht="19.5" customHeight="1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14</v>
      </c>
      <c r="O6" s="184">
        <v>15</v>
      </c>
      <c r="P6" s="184">
        <v>16</v>
      </c>
    </row>
    <row r="7" spans="1:16" s="146" customFormat="1" ht="17.25" customHeight="1" x14ac:dyDescent="0.25">
      <c r="A7" s="298">
        <v>1</v>
      </c>
      <c r="B7" s="299" t="s">
        <v>651</v>
      </c>
      <c r="C7" s="187"/>
      <c r="D7" s="340"/>
      <c r="E7" s="178"/>
      <c r="F7" s="178"/>
      <c r="G7" s="179"/>
      <c r="H7" s="179"/>
      <c r="I7" s="179">
        <v>280512.15000000002</v>
      </c>
      <c r="J7" s="180"/>
      <c r="K7" s="180"/>
      <c r="L7" s="180"/>
      <c r="M7" s="178">
        <f>N7*100/I7</f>
        <v>30.984397645520879</v>
      </c>
      <c r="N7" s="179">
        <f>SUBTOTAL(9,N9:N302)</f>
        <v>86915</v>
      </c>
      <c r="O7" s="180"/>
      <c r="P7" s="181">
        <v>84470</v>
      </c>
    </row>
    <row r="8" spans="1:16" s="146" customFormat="1" ht="31.5" hidden="1" x14ac:dyDescent="0.25">
      <c r="A8" s="136">
        <v>2</v>
      </c>
      <c r="B8" s="158" t="s">
        <v>655</v>
      </c>
      <c r="C8" s="158" t="s">
        <v>876</v>
      </c>
      <c r="D8" s="269"/>
      <c r="E8" s="270"/>
      <c r="F8" s="141">
        <v>0</v>
      </c>
      <c r="G8" s="268"/>
      <c r="H8" s="268"/>
      <c r="I8" s="139">
        <v>0</v>
      </c>
      <c r="J8" s="271"/>
      <c r="K8" s="271"/>
      <c r="L8" s="142"/>
      <c r="M8" s="143">
        <v>0</v>
      </c>
      <c r="N8" s="182">
        <f>ROUNDDOWN(O8,0)</f>
        <v>0</v>
      </c>
      <c r="O8" s="145">
        <f>I8*M8/100</f>
        <v>0</v>
      </c>
      <c r="P8" s="144"/>
    </row>
    <row r="9" spans="1:16" s="146" customFormat="1" ht="31.5" x14ac:dyDescent="0.25">
      <c r="A9" s="136">
        <v>3</v>
      </c>
      <c r="B9" s="158" t="s">
        <v>47</v>
      </c>
      <c r="C9" s="158" t="s">
        <v>654</v>
      </c>
      <c r="D9" s="269">
        <v>385.3</v>
      </c>
      <c r="E9" s="270">
        <v>385.3</v>
      </c>
      <c r="F9" s="141">
        <v>385.33</v>
      </c>
      <c r="G9" s="268">
        <v>107</v>
      </c>
      <c r="H9" s="268">
        <v>157</v>
      </c>
      <c r="I9" s="139">
        <v>493</v>
      </c>
      <c r="J9" s="271">
        <v>0.27770568388268879</v>
      </c>
      <c r="K9" s="271">
        <v>0.40747469504282374</v>
      </c>
      <c r="L9" s="271">
        <f>I9/F9</f>
        <v>1.2794228323774428</v>
      </c>
      <c r="M9" s="143">
        <v>2.5</v>
      </c>
      <c r="N9" s="182">
        <f t="shared" ref="N9:N72" si="0">ROUNDDOWN(O9,0)</f>
        <v>12</v>
      </c>
      <c r="O9" s="145">
        <f t="shared" ref="O9:O72" si="1">I9*M9/100</f>
        <v>12.324999999999999</v>
      </c>
      <c r="P9" s="144">
        <v>12</v>
      </c>
    </row>
    <row r="10" spans="1:16" s="146" customFormat="1" ht="31.5" x14ac:dyDescent="0.25">
      <c r="A10" s="136">
        <v>4</v>
      </c>
      <c r="B10" s="158" t="s">
        <v>221</v>
      </c>
      <c r="C10" s="158" t="s">
        <v>61</v>
      </c>
      <c r="D10" s="269">
        <v>165.2</v>
      </c>
      <c r="E10" s="270">
        <v>165.2</v>
      </c>
      <c r="F10" s="141">
        <v>165.23</v>
      </c>
      <c r="G10" s="268">
        <v>374</v>
      </c>
      <c r="H10" s="268">
        <v>292</v>
      </c>
      <c r="I10" s="139">
        <v>207</v>
      </c>
      <c r="J10" s="271">
        <v>2.2639225181598066</v>
      </c>
      <c r="K10" s="271">
        <v>1.7675544794188862</v>
      </c>
      <c r="L10" s="271">
        <f t="shared" ref="L10:L13" si="2">I10/F10</f>
        <v>1.2527991284875628</v>
      </c>
      <c r="M10" s="143">
        <v>35</v>
      </c>
      <c r="N10" s="182">
        <f t="shared" si="0"/>
        <v>72</v>
      </c>
      <c r="O10" s="145">
        <f t="shared" si="1"/>
        <v>72.45</v>
      </c>
      <c r="P10" s="149">
        <v>86</v>
      </c>
    </row>
    <row r="11" spans="1:16" s="146" customFormat="1" ht="31.5" x14ac:dyDescent="0.25">
      <c r="A11" s="136">
        <v>5</v>
      </c>
      <c r="B11" s="158" t="s">
        <v>803</v>
      </c>
      <c r="C11" s="158" t="s">
        <v>654</v>
      </c>
      <c r="D11" s="269">
        <v>258.39999999999998</v>
      </c>
      <c r="E11" s="270">
        <v>222.3</v>
      </c>
      <c r="F11" s="141">
        <v>221.72</v>
      </c>
      <c r="G11" s="268">
        <v>96</v>
      </c>
      <c r="H11" s="268">
        <v>163</v>
      </c>
      <c r="I11" s="139">
        <v>228</v>
      </c>
      <c r="J11" s="271">
        <v>0.37151702786377711</v>
      </c>
      <c r="K11" s="271">
        <v>0.73324336482231212</v>
      </c>
      <c r="L11" s="271">
        <f t="shared" si="2"/>
        <v>1.0283240122677251</v>
      </c>
      <c r="M11" s="143">
        <v>35</v>
      </c>
      <c r="N11" s="182">
        <f t="shared" si="0"/>
        <v>79</v>
      </c>
      <c r="O11" s="145">
        <f t="shared" si="1"/>
        <v>79.8</v>
      </c>
      <c r="P11" s="149"/>
    </row>
    <row r="12" spans="1:16" ht="31.5" hidden="1" x14ac:dyDescent="0.25">
      <c r="A12" s="136">
        <v>6</v>
      </c>
      <c r="B12" s="158" t="s">
        <v>804</v>
      </c>
      <c r="C12" s="158" t="s">
        <v>61</v>
      </c>
      <c r="D12" s="269"/>
      <c r="E12" s="270"/>
      <c r="F12" s="141">
        <v>198.44</v>
      </c>
      <c r="G12" s="268"/>
      <c r="H12" s="268"/>
      <c r="I12" s="139">
        <v>0</v>
      </c>
      <c r="J12" s="271"/>
      <c r="K12" s="271"/>
      <c r="L12" s="271">
        <f t="shared" si="2"/>
        <v>0</v>
      </c>
      <c r="M12" s="143">
        <v>0</v>
      </c>
      <c r="N12" s="182">
        <f t="shared" si="0"/>
        <v>0</v>
      </c>
      <c r="O12" s="145">
        <f t="shared" si="1"/>
        <v>0</v>
      </c>
      <c r="P12" s="149"/>
    </row>
    <row r="13" spans="1:16" ht="31.5" x14ac:dyDescent="0.25">
      <c r="A13" s="136">
        <v>7</v>
      </c>
      <c r="B13" s="158" t="s">
        <v>195</v>
      </c>
      <c r="C13" s="158" t="s">
        <v>654</v>
      </c>
      <c r="D13" s="269">
        <v>280.10000000000002</v>
      </c>
      <c r="E13" s="270">
        <v>280.89999999999998</v>
      </c>
      <c r="F13" s="141">
        <v>276.38</v>
      </c>
      <c r="G13" s="268">
        <v>264</v>
      </c>
      <c r="H13" s="268">
        <v>412</v>
      </c>
      <c r="I13" s="139">
        <v>279</v>
      </c>
      <c r="J13" s="271">
        <v>0.94252052838272038</v>
      </c>
      <c r="K13" s="271">
        <v>1.4667141331434674</v>
      </c>
      <c r="L13" s="271">
        <f t="shared" si="2"/>
        <v>1.0094797018597583</v>
      </c>
      <c r="M13" s="143">
        <v>34.799999999999997</v>
      </c>
      <c r="N13" s="182">
        <f t="shared" si="0"/>
        <v>97</v>
      </c>
      <c r="O13" s="145">
        <f t="shared" si="1"/>
        <v>97.091999999999985</v>
      </c>
      <c r="P13" s="173">
        <v>97</v>
      </c>
    </row>
    <row r="14" spans="1:16" ht="31.5" hidden="1" x14ac:dyDescent="0.25">
      <c r="A14" s="136">
        <v>8</v>
      </c>
      <c r="B14" s="158" t="s">
        <v>444</v>
      </c>
      <c r="C14" s="158" t="s">
        <v>802</v>
      </c>
      <c r="D14" s="269"/>
      <c r="E14" s="270"/>
      <c r="F14" s="141"/>
      <c r="G14" s="268"/>
      <c r="H14" s="268"/>
      <c r="I14" s="139"/>
      <c r="J14" s="271"/>
      <c r="K14" s="271"/>
      <c r="L14" s="271"/>
      <c r="M14" s="143">
        <v>35</v>
      </c>
      <c r="N14" s="182">
        <f t="shared" si="0"/>
        <v>0</v>
      </c>
      <c r="O14" s="145">
        <f t="shared" si="1"/>
        <v>0</v>
      </c>
      <c r="P14" s="173"/>
    </row>
    <row r="15" spans="1:16" ht="31.5" x14ac:dyDescent="0.25">
      <c r="A15" s="136">
        <v>9</v>
      </c>
      <c r="B15" s="158" t="s">
        <v>193</v>
      </c>
      <c r="C15" s="158" t="s">
        <v>73</v>
      </c>
      <c r="D15" s="269">
        <v>77</v>
      </c>
      <c r="E15" s="270">
        <v>77</v>
      </c>
      <c r="F15" s="141">
        <v>77</v>
      </c>
      <c r="G15" s="268">
        <v>34</v>
      </c>
      <c r="H15" s="268">
        <v>126</v>
      </c>
      <c r="I15" s="139">
        <v>99</v>
      </c>
      <c r="J15" s="271">
        <v>0.44155844155844154</v>
      </c>
      <c r="K15" s="271">
        <v>1.6363636363636365</v>
      </c>
      <c r="L15" s="271">
        <f t="shared" ref="L15:L18" si="3">I15/F15</f>
        <v>1.2857142857142858</v>
      </c>
      <c r="M15" s="143">
        <v>32</v>
      </c>
      <c r="N15" s="182">
        <f t="shared" si="0"/>
        <v>31</v>
      </c>
      <c r="O15" s="145">
        <f t="shared" si="1"/>
        <v>31.68</v>
      </c>
      <c r="P15" s="173">
        <v>31</v>
      </c>
    </row>
    <row r="16" spans="1:16" ht="31.5" x14ac:dyDescent="0.25">
      <c r="A16" s="136">
        <v>10</v>
      </c>
      <c r="B16" s="158" t="s">
        <v>806</v>
      </c>
      <c r="C16" s="158" t="s">
        <v>73</v>
      </c>
      <c r="D16" s="269">
        <v>116.6</v>
      </c>
      <c r="E16" s="270"/>
      <c r="F16" s="141">
        <v>117.98</v>
      </c>
      <c r="G16" s="268">
        <v>9</v>
      </c>
      <c r="H16" s="268"/>
      <c r="I16" s="139">
        <v>47</v>
      </c>
      <c r="J16" s="271">
        <v>7.7186963979416809E-2</v>
      </c>
      <c r="K16" s="271"/>
      <c r="L16" s="271">
        <f t="shared" si="3"/>
        <v>0.39837260552636039</v>
      </c>
      <c r="M16" s="143">
        <v>35</v>
      </c>
      <c r="N16" s="182">
        <f t="shared" si="0"/>
        <v>16</v>
      </c>
      <c r="O16" s="145">
        <f t="shared" si="1"/>
        <v>16.45</v>
      </c>
      <c r="P16" s="173"/>
    </row>
    <row r="17" spans="1:16" ht="31.5" x14ac:dyDescent="0.25">
      <c r="A17" s="136">
        <v>11</v>
      </c>
      <c r="B17" s="158" t="s">
        <v>807</v>
      </c>
      <c r="C17" s="158" t="s">
        <v>74</v>
      </c>
      <c r="D17" s="269"/>
      <c r="E17" s="270"/>
      <c r="F17" s="141">
        <v>188.58</v>
      </c>
      <c r="G17" s="268"/>
      <c r="H17" s="268"/>
      <c r="I17" s="139">
        <v>76</v>
      </c>
      <c r="J17" s="271"/>
      <c r="K17" s="271"/>
      <c r="L17" s="271">
        <f t="shared" si="3"/>
        <v>0.40301198430374374</v>
      </c>
      <c r="M17" s="143">
        <v>35</v>
      </c>
      <c r="N17" s="182">
        <f t="shared" si="0"/>
        <v>26</v>
      </c>
      <c r="O17" s="145">
        <f t="shared" si="1"/>
        <v>26.6</v>
      </c>
      <c r="P17" s="173"/>
    </row>
    <row r="18" spans="1:16" ht="31.5" hidden="1" x14ac:dyDescent="0.25">
      <c r="A18" s="136">
        <v>12</v>
      </c>
      <c r="B18" s="158" t="s">
        <v>670</v>
      </c>
      <c r="C18" s="158" t="s">
        <v>74</v>
      </c>
      <c r="D18" s="269"/>
      <c r="E18" s="270"/>
      <c r="F18" s="141">
        <v>14.64</v>
      </c>
      <c r="G18" s="268"/>
      <c r="H18" s="268"/>
      <c r="I18" s="139">
        <v>23</v>
      </c>
      <c r="J18" s="271"/>
      <c r="K18" s="271"/>
      <c r="L18" s="271">
        <f t="shared" si="3"/>
        <v>1.5710382513661201</v>
      </c>
      <c r="M18" s="143">
        <v>0</v>
      </c>
      <c r="N18" s="182">
        <f t="shared" si="0"/>
        <v>0</v>
      </c>
      <c r="O18" s="145">
        <f t="shared" si="1"/>
        <v>0</v>
      </c>
      <c r="P18" s="173"/>
    </row>
    <row r="19" spans="1:16" ht="31.5" hidden="1" x14ac:dyDescent="0.25">
      <c r="A19" s="136">
        <v>13</v>
      </c>
      <c r="B19" s="158" t="s">
        <v>444</v>
      </c>
      <c r="C19" s="158" t="s">
        <v>805</v>
      </c>
      <c r="D19" s="269"/>
      <c r="E19" s="270"/>
      <c r="F19" s="141"/>
      <c r="G19" s="268"/>
      <c r="H19" s="268"/>
      <c r="I19" s="139"/>
      <c r="J19" s="271"/>
      <c r="K19" s="271"/>
      <c r="L19" s="271"/>
      <c r="M19" s="143">
        <v>35</v>
      </c>
      <c r="N19" s="182">
        <f t="shared" si="0"/>
        <v>0</v>
      </c>
      <c r="O19" s="145">
        <f t="shared" si="1"/>
        <v>0</v>
      </c>
      <c r="P19" s="173"/>
    </row>
    <row r="20" spans="1:16" ht="31.5" x14ac:dyDescent="0.25">
      <c r="A20" s="136">
        <v>14</v>
      </c>
      <c r="B20" s="158" t="s">
        <v>176</v>
      </c>
      <c r="C20" s="158" t="s">
        <v>656</v>
      </c>
      <c r="D20" s="269">
        <v>21.1</v>
      </c>
      <c r="E20" s="270">
        <v>20.9</v>
      </c>
      <c r="F20" s="141">
        <v>21.16</v>
      </c>
      <c r="G20" s="268">
        <v>45</v>
      </c>
      <c r="H20" s="268">
        <v>40</v>
      </c>
      <c r="I20" s="139">
        <v>45</v>
      </c>
      <c r="J20" s="271">
        <v>2.1327014218009479</v>
      </c>
      <c r="K20" s="271">
        <v>1.9138755980861246</v>
      </c>
      <c r="L20" s="271">
        <f t="shared" ref="L20:L39" si="4">I20/F20</f>
        <v>2.1266540642722118</v>
      </c>
      <c r="M20" s="143">
        <v>35</v>
      </c>
      <c r="N20" s="182">
        <f t="shared" si="0"/>
        <v>15</v>
      </c>
      <c r="O20" s="145">
        <f t="shared" si="1"/>
        <v>15.75</v>
      </c>
      <c r="P20" s="173">
        <v>15</v>
      </c>
    </row>
    <row r="21" spans="1:16" ht="31.5" hidden="1" x14ac:dyDescent="0.25">
      <c r="A21" s="136">
        <v>15</v>
      </c>
      <c r="B21" s="158" t="s">
        <v>657</v>
      </c>
      <c r="C21" s="158" t="s">
        <v>656</v>
      </c>
      <c r="D21" s="269">
        <v>5.2</v>
      </c>
      <c r="E21" s="270"/>
      <c r="F21" s="141">
        <v>5.22</v>
      </c>
      <c r="G21" s="268">
        <v>10</v>
      </c>
      <c r="H21" s="268"/>
      <c r="I21" s="139">
        <v>10</v>
      </c>
      <c r="J21" s="271">
        <v>1.9230769230769229</v>
      </c>
      <c r="K21" s="271"/>
      <c r="L21" s="271">
        <f t="shared" si="4"/>
        <v>1.9157088122605366</v>
      </c>
      <c r="M21" s="143">
        <v>0</v>
      </c>
      <c r="N21" s="182">
        <f t="shared" si="0"/>
        <v>0</v>
      </c>
      <c r="O21" s="145">
        <f t="shared" si="1"/>
        <v>0</v>
      </c>
      <c r="P21" s="173"/>
    </row>
    <row r="22" spans="1:16" ht="31.5" x14ac:dyDescent="0.25">
      <c r="A22" s="136">
        <v>16</v>
      </c>
      <c r="B22" s="158" t="s">
        <v>658</v>
      </c>
      <c r="C22" s="158" t="s">
        <v>656</v>
      </c>
      <c r="D22" s="269">
        <v>9.5</v>
      </c>
      <c r="E22" s="270"/>
      <c r="F22" s="141">
        <v>9.5299999999999994</v>
      </c>
      <c r="G22" s="268">
        <v>36</v>
      </c>
      <c r="H22" s="268"/>
      <c r="I22" s="139">
        <v>33</v>
      </c>
      <c r="J22" s="271">
        <v>3.7894736842105261</v>
      </c>
      <c r="K22" s="271"/>
      <c r="L22" s="271">
        <f t="shared" si="4"/>
        <v>3.4627492130115427</v>
      </c>
      <c r="M22" s="143">
        <v>32</v>
      </c>
      <c r="N22" s="182">
        <f t="shared" si="0"/>
        <v>10</v>
      </c>
      <c r="O22" s="145">
        <f t="shared" si="1"/>
        <v>10.56</v>
      </c>
      <c r="P22" s="173">
        <v>10</v>
      </c>
    </row>
    <row r="23" spans="1:16" ht="47.25" x14ac:dyDescent="0.25">
      <c r="A23" s="136">
        <v>17</v>
      </c>
      <c r="B23" s="158" t="s">
        <v>659</v>
      </c>
      <c r="C23" s="158" t="s">
        <v>656</v>
      </c>
      <c r="D23" s="269">
        <v>26.9</v>
      </c>
      <c r="E23" s="270">
        <v>26.9</v>
      </c>
      <c r="F23" s="141">
        <v>26.93</v>
      </c>
      <c r="G23" s="268">
        <v>75</v>
      </c>
      <c r="H23" s="268">
        <v>62</v>
      </c>
      <c r="I23" s="139">
        <v>65</v>
      </c>
      <c r="J23" s="271">
        <v>2.7881040892193312</v>
      </c>
      <c r="K23" s="271">
        <v>2.3048327137546472</v>
      </c>
      <c r="L23" s="271">
        <f t="shared" si="4"/>
        <v>2.4136650575566283</v>
      </c>
      <c r="M23" s="143">
        <v>35</v>
      </c>
      <c r="N23" s="182">
        <f t="shared" si="0"/>
        <v>22</v>
      </c>
      <c r="O23" s="145">
        <f t="shared" si="1"/>
        <v>22.75</v>
      </c>
      <c r="P23" s="173">
        <v>22</v>
      </c>
    </row>
    <row r="24" spans="1:16" ht="31.5" x14ac:dyDescent="0.25">
      <c r="A24" s="136">
        <v>18</v>
      </c>
      <c r="B24" s="158" t="s">
        <v>660</v>
      </c>
      <c r="C24" s="158" t="s">
        <v>836</v>
      </c>
      <c r="D24" s="269">
        <v>51</v>
      </c>
      <c r="E24" s="270">
        <v>51</v>
      </c>
      <c r="F24" s="141">
        <v>45.72</v>
      </c>
      <c r="G24" s="268">
        <v>92</v>
      </c>
      <c r="H24" s="268">
        <v>117</v>
      </c>
      <c r="I24" s="139">
        <v>66</v>
      </c>
      <c r="J24" s="271">
        <v>1.803921568627451</v>
      </c>
      <c r="K24" s="271">
        <v>2.2941176470588234</v>
      </c>
      <c r="L24" s="271">
        <f t="shared" si="4"/>
        <v>1.4435695538057742</v>
      </c>
      <c r="M24" s="143">
        <v>35</v>
      </c>
      <c r="N24" s="182">
        <f t="shared" si="0"/>
        <v>23</v>
      </c>
      <c r="O24" s="145">
        <f t="shared" si="1"/>
        <v>23.1</v>
      </c>
      <c r="P24" s="173">
        <v>40</v>
      </c>
    </row>
    <row r="25" spans="1:16" ht="31.5" x14ac:dyDescent="0.25">
      <c r="A25" s="136">
        <v>19</v>
      </c>
      <c r="B25" s="158" t="s">
        <v>661</v>
      </c>
      <c r="C25" s="158" t="s">
        <v>656</v>
      </c>
      <c r="D25" s="269">
        <v>27.8</v>
      </c>
      <c r="E25" s="270">
        <v>27.8</v>
      </c>
      <c r="F25" s="141">
        <v>27.8</v>
      </c>
      <c r="G25" s="268">
        <v>124</v>
      </c>
      <c r="H25" s="268">
        <v>134</v>
      </c>
      <c r="I25" s="139">
        <v>139</v>
      </c>
      <c r="J25" s="271">
        <v>4.4604316546762588</v>
      </c>
      <c r="K25" s="271">
        <v>4.8201438848920866</v>
      </c>
      <c r="L25" s="271">
        <f t="shared" si="4"/>
        <v>5</v>
      </c>
      <c r="M25" s="143">
        <v>18</v>
      </c>
      <c r="N25" s="182">
        <f t="shared" si="0"/>
        <v>25</v>
      </c>
      <c r="O25" s="145">
        <f t="shared" si="1"/>
        <v>25.02</v>
      </c>
      <c r="P25" s="173">
        <v>25</v>
      </c>
    </row>
    <row r="26" spans="1:16" ht="31.5" hidden="1" x14ac:dyDescent="0.25">
      <c r="A26" s="136">
        <v>20</v>
      </c>
      <c r="B26" s="158" t="s">
        <v>808</v>
      </c>
      <c r="C26" s="158" t="s">
        <v>656</v>
      </c>
      <c r="D26" s="269"/>
      <c r="E26" s="270"/>
      <c r="F26" s="141">
        <v>0</v>
      </c>
      <c r="G26" s="268"/>
      <c r="H26" s="268"/>
      <c r="I26" s="139">
        <v>0</v>
      </c>
      <c r="J26" s="271"/>
      <c r="K26" s="271"/>
      <c r="L26" s="271" t="e">
        <f t="shared" si="4"/>
        <v>#DIV/0!</v>
      </c>
      <c r="M26" s="143">
        <v>0</v>
      </c>
      <c r="N26" s="182">
        <f t="shared" si="0"/>
        <v>0</v>
      </c>
      <c r="O26" s="145">
        <f t="shared" si="1"/>
        <v>0</v>
      </c>
      <c r="P26" s="173"/>
    </row>
    <row r="27" spans="1:16" ht="31.5" x14ac:dyDescent="0.25">
      <c r="A27" s="136">
        <v>21</v>
      </c>
      <c r="B27" s="158" t="s">
        <v>662</v>
      </c>
      <c r="C27" s="158" t="s">
        <v>656</v>
      </c>
      <c r="D27" s="269">
        <v>67.5</v>
      </c>
      <c r="E27" s="270">
        <v>67.5</v>
      </c>
      <c r="F27" s="141">
        <v>68.53</v>
      </c>
      <c r="G27" s="268">
        <v>196</v>
      </c>
      <c r="H27" s="268">
        <v>217</v>
      </c>
      <c r="I27" s="139">
        <v>232</v>
      </c>
      <c r="J27" s="271">
        <v>2.9037037037037039</v>
      </c>
      <c r="K27" s="271">
        <v>3.2148148148148148</v>
      </c>
      <c r="L27" s="271">
        <f t="shared" si="4"/>
        <v>3.3853786662775427</v>
      </c>
      <c r="M27" s="143">
        <v>33.200000000000003</v>
      </c>
      <c r="N27" s="182">
        <f t="shared" si="0"/>
        <v>77</v>
      </c>
      <c r="O27" s="145">
        <f t="shared" si="1"/>
        <v>77.024000000000001</v>
      </c>
      <c r="P27" s="173">
        <v>77</v>
      </c>
    </row>
    <row r="28" spans="1:16" x14ac:dyDescent="0.25">
      <c r="A28" s="136">
        <v>22</v>
      </c>
      <c r="B28" s="158" t="s">
        <v>2</v>
      </c>
      <c r="C28" s="158" t="s">
        <v>656</v>
      </c>
      <c r="D28" s="269">
        <v>188</v>
      </c>
      <c r="E28" s="270">
        <v>170.3</v>
      </c>
      <c r="F28" s="141">
        <v>229.62</v>
      </c>
      <c r="G28" s="268">
        <v>253</v>
      </c>
      <c r="H28" s="268">
        <v>295</v>
      </c>
      <c r="I28" s="139">
        <v>385</v>
      </c>
      <c r="J28" s="271">
        <v>1.3457446808510638</v>
      </c>
      <c r="K28" s="271">
        <v>1.7322372284204344</v>
      </c>
      <c r="L28" s="271">
        <f t="shared" si="4"/>
        <v>1.6766832157477571</v>
      </c>
      <c r="M28" s="143">
        <v>35</v>
      </c>
      <c r="N28" s="182">
        <f t="shared" si="0"/>
        <v>134</v>
      </c>
      <c r="O28" s="145">
        <f t="shared" si="1"/>
        <v>134.75</v>
      </c>
      <c r="P28" s="173"/>
    </row>
    <row r="29" spans="1:16" ht="31.5" x14ac:dyDescent="0.25">
      <c r="A29" s="136">
        <v>23</v>
      </c>
      <c r="B29" s="158" t="s">
        <v>118</v>
      </c>
      <c r="C29" s="158" t="s">
        <v>656</v>
      </c>
      <c r="D29" s="269">
        <v>22.9</v>
      </c>
      <c r="E29" s="270">
        <v>2.9</v>
      </c>
      <c r="F29" s="141">
        <v>29.44</v>
      </c>
      <c r="G29" s="268">
        <v>37</v>
      </c>
      <c r="H29" s="268">
        <v>42</v>
      </c>
      <c r="I29" s="139">
        <v>49</v>
      </c>
      <c r="J29" s="271">
        <v>1.6157205240174672</v>
      </c>
      <c r="K29" s="271">
        <v>14.482758620689655</v>
      </c>
      <c r="L29" s="271">
        <f t="shared" si="4"/>
        <v>1.6644021739130435</v>
      </c>
      <c r="M29" s="143">
        <v>31</v>
      </c>
      <c r="N29" s="182">
        <f t="shared" si="0"/>
        <v>15</v>
      </c>
      <c r="O29" s="145">
        <f t="shared" si="1"/>
        <v>15.19</v>
      </c>
      <c r="P29" s="173">
        <v>15</v>
      </c>
    </row>
    <row r="30" spans="1:16" ht="31.5" x14ac:dyDescent="0.25">
      <c r="A30" s="136">
        <v>24</v>
      </c>
      <c r="B30" s="158" t="s">
        <v>115</v>
      </c>
      <c r="C30" s="158" t="s">
        <v>656</v>
      </c>
      <c r="D30" s="269">
        <v>110.4</v>
      </c>
      <c r="E30" s="270">
        <v>48.4</v>
      </c>
      <c r="F30" s="141">
        <v>48.4</v>
      </c>
      <c r="G30" s="268">
        <v>81</v>
      </c>
      <c r="H30" s="268">
        <v>82</v>
      </c>
      <c r="I30" s="139">
        <v>109</v>
      </c>
      <c r="J30" s="271">
        <v>0.73369565217391297</v>
      </c>
      <c r="K30" s="271">
        <v>1.694214876033058</v>
      </c>
      <c r="L30" s="271">
        <f t="shared" si="4"/>
        <v>2.2520661157024793</v>
      </c>
      <c r="M30" s="143">
        <v>33.299999999999997</v>
      </c>
      <c r="N30" s="182">
        <f t="shared" si="0"/>
        <v>36</v>
      </c>
      <c r="O30" s="145">
        <f t="shared" si="1"/>
        <v>36.296999999999997</v>
      </c>
      <c r="P30" s="173">
        <v>36</v>
      </c>
    </row>
    <row r="31" spans="1:16" ht="31.5" x14ac:dyDescent="0.25">
      <c r="A31" s="136">
        <v>25</v>
      </c>
      <c r="B31" s="158" t="s">
        <v>117</v>
      </c>
      <c r="C31" s="158" t="s">
        <v>656</v>
      </c>
      <c r="D31" s="269">
        <v>13.5</v>
      </c>
      <c r="E31" s="270">
        <v>13.5</v>
      </c>
      <c r="F31" s="141">
        <v>13.57</v>
      </c>
      <c r="G31" s="268">
        <v>56</v>
      </c>
      <c r="H31" s="268">
        <v>47</v>
      </c>
      <c r="I31" s="139">
        <v>44</v>
      </c>
      <c r="J31" s="271">
        <v>4.1481481481481479</v>
      </c>
      <c r="K31" s="271">
        <v>3.4814814814814814</v>
      </c>
      <c r="L31" s="271">
        <f t="shared" si="4"/>
        <v>3.2424465733235075</v>
      </c>
      <c r="M31" s="143">
        <v>35</v>
      </c>
      <c r="N31" s="182">
        <f t="shared" si="0"/>
        <v>15</v>
      </c>
      <c r="O31" s="145">
        <f t="shared" si="1"/>
        <v>15.4</v>
      </c>
      <c r="P31" s="173">
        <v>15</v>
      </c>
    </row>
    <row r="32" spans="1:16" ht="31.5" x14ac:dyDescent="0.25">
      <c r="A32" s="136">
        <v>26</v>
      </c>
      <c r="B32" s="158" t="s">
        <v>199</v>
      </c>
      <c r="C32" s="158" t="s">
        <v>656</v>
      </c>
      <c r="D32" s="269">
        <v>13.3</v>
      </c>
      <c r="E32" s="270">
        <v>13.3</v>
      </c>
      <c r="F32" s="141">
        <v>13.8</v>
      </c>
      <c r="G32" s="268">
        <v>44</v>
      </c>
      <c r="H32" s="268">
        <v>46</v>
      </c>
      <c r="I32" s="139">
        <v>38</v>
      </c>
      <c r="J32" s="271">
        <v>3.3082706766917291</v>
      </c>
      <c r="K32" s="271">
        <v>3.4586466165413534</v>
      </c>
      <c r="L32" s="271">
        <f t="shared" si="4"/>
        <v>2.7536231884057969</v>
      </c>
      <c r="M32" s="143">
        <v>35</v>
      </c>
      <c r="N32" s="182">
        <f t="shared" si="0"/>
        <v>13</v>
      </c>
      <c r="O32" s="145">
        <f t="shared" si="1"/>
        <v>13.3</v>
      </c>
      <c r="P32" s="173">
        <v>13</v>
      </c>
    </row>
    <row r="33" spans="1:16" ht="31.5" x14ac:dyDescent="0.25">
      <c r="A33" s="136">
        <v>27</v>
      </c>
      <c r="B33" s="158" t="s">
        <v>663</v>
      </c>
      <c r="C33" s="158" t="s">
        <v>656</v>
      </c>
      <c r="D33" s="269"/>
      <c r="E33" s="270">
        <v>12.1</v>
      </c>
      <c r="F33" s="141">
        <v>12.07</v>
      </c>
      <c r="G33" s="268"/>
      <c r="H33" s="268">
        <v>55</v>
      </c>
      <c r="I33" s="139">
        <v>58</v>
      </c>
      <c r="J33" s="271"/>
      <c r="K33" s="271">
        <v>4.5454545454545459</v>
      </c>
      <c r="L33" s="271">
        <f t="shared" si="4"/>
        <v>4.8053024026512015</v>
      </c>
      <c r="M33" s="143">
        <v>33</v>
      </c>
      <c r="N33" s="182">
        <f t="shared" si="0"/>
        <v>19</v>
      </c>
      <c r="O33" s="145">
        <f t="shared" si="1"/>
        <v>19.14</v>
      </c>
      <c r="P33" s="173">
        <v>19</v>
      </c>
    </row>
    <row r="34" spans="1:16" ht="31.5" x14ac:dyDescent="0.25">
      <c r="A34" s="136">
        <v>28</v>
      </c>
      <c r="B34" s="158" t="s">
        <v>116</v>
      </c>
      <c r="C34" s="158" t="s">
        <v>656</v>
      </c>
      <c r="D34" s="269">
        <v>62.9</v>
      </c>
      <c r="E34" s="270"/>
      <c r="F34" s="141">
        <v>62.92</v>
      </c>
      <c r="G34" s="268">
        <v>18</v>
      </c>
      <c r="H34" s="268"/>
      <c r="I34" s="139">
        <v>40</v>
      </c>
      <c r="J34" s="271">
        <v>0.2861685214626391</v>
      </c>
      <c r="K34" s="271"/>
      <c r="L34" s="271">
        <f t="shared" si="4"/>
        <v>0.63572790845518112</v>
      </c>
      <c r="M34" s="143">
        <v>35</v>
      </c>
      <c r="N34" s="182">
        <f t="shared" si="0"/>
        <v>14</v>
      </c>
      <c r="O34" s="145">
        <f t="shared" si="1"/>
        <v>14</v>
      </c>
      <c r="P34" s="173">
        <v>14</v>
      </c>
    </row>
    <row r="35" spans="1:16" ht="31.5" hidden="1" x14ac:dyDescent="0.25">
      <c r="A35" s="136">
        <v>29</v>
      </c>
      <c r="B35" s="158" t="s">
        <v>126</v>
      </c>
      <c r="C35" s="158" t="s">
        <v>656</v>
      </c>
      <c r="D35" s="269">
        <v>7.9</v>
      </c>
      <c r="E35" s="270"/>
      <c r="F35" s="141">
        <v>15.14</v>
      </c>
      <c r="G35" s="268">
        <v>37</v>
      </c>
      <c r="H35" s="268"/>
      <c r="I35" s="139">
        <v>39</v>
      </c>
      <c r="J35" s="271">
        <v>4.6835443037974684</v>
      </c>
      <c r="K35" s="271"/>
      <c r="L35" s="271">
        <f t="shared" si="4"/>
        <v>2.5759577278731833</v>
      </c>
      <c r="M35" s="143">
        <v>0</v>
      </c>
      <c r="N35" s="182">
        <f t="shared" si="0"/>
        <v>0</v>
      </c>
      <c r="O35" s="145">
        <f t="shared" si="1"/>
        <v>0</v>
      </c>
      <c r="P35" s="173">
        <v>0</v>
      </c>
    </row>
    <row r="36" spans="1:16" ht="31.5" x14ac:dyDescent="0.25">
      <c r="A36" s="136">
        <v>30</v>
      </c>
      <c r="B36" s="158" t="s">
        <v>88</v>
      </c>
      <c r="C36" s="158" t="s">
        <v>656</v>
      </c>
      <c r="D36" s="269">
        <v>65.8</v>
      </c>
      <c r="E36" s="270">
        <v>65.8</v>
      </c>
      <c r="F36" s="141">
        <v>66.8</v>
      </c>
      <c r="G36" s="268">
        <v>276</v>
      </c>
      <c r="H36" s="268">
        <v>287</v>
      </c>
      <c r="I36" s="139">
        <v>319</v>
      </c>
      <c r="J36" s="271">
        <v>4.1945288753799392</v>
      </c>
      <c r="K36" s="271">
        <v>4.3617021276595747</v>
      </c>
      <c r="L36" s="271">
        <f t="shared" si="4"/>
        <v>4.7754491017964078</v>
      </c>
      <c r="M36" s="143">
        <v>33.5</v>
      </c>
      <c r="N36" s="182">
        <f t="shared" si="0"/>
        <v>106</v>
      </c>
      <c r="O36" s="145">
        <f t="shared" si="1"/>
        <v>106.86499999999999</v>
      </c>
      <c r="P36" s="173">
        <v>106</v>
      </c>
    </row>
    <row r="37" spans="1:16" ht="31.5" x14ac:dyDescent="0.25">
      <c r="A37" s="136">
        <v>31</v>
      </c>
      <c r="B37" s="158" t="s">
        <v>664</v>
      </c>
      <c r="C37" s="158" t="s">
        <v>656</v>
      </c>
      <c r="D37" s="269"/>
      <c r="E37" s="270"/>
      <c r="F37" s="141">
        <v>15.05</v>
      </c>
      <c r="G37" s="268"/>
      <c r="H37" s="268"/>
      <c r="I37" s="139">
        <v>49</v>
      </c>
      <c r="J37" s="271"/>
      <c r="K37" s="271"/>
      <c r="L37" s="271">
        <f t="shared" si="4"/>
        <v>3.2558139534883721</v>
      </c>
      <c r="M37" s="143">
        <v>33</v>
      </c>
      <c r="N37" s="182">
        <f t="shared" si="0"/>
        <v>16</v>
      </c>
      <c r="O37" s="145">
        <f t="shared" si="1"/>
        <v>16.170000000000002</v>
      </c>
      <c r="P37" s="173">
        <v>16</v>
      </c>
    </row>
    <row r="38" spans="1:16" ht="31.5" x14ac:dyDescent="0.25">
      <c r="A38" s="136">
        <v>32</v>
      </c>
      <c r="B38" s="158" t="s">
        <v>133</v>
      </c>
      <c r="C38" s="158" t="s">
        <v>656</v>
      </c>
      <c r="D38" s="269">
        <v>32.6</v>
      </c>
      <c r="E38" s="270">
        <v>32.6</v>
      </c>
      <c r="F38" s="141">
        <v>32.6</v>
      </c>
      <c r="G38" s="268">
        <v>81</v>
      </c>
      <c r="H38" s="268">
        <v>77</v>
      </c>
      <c r="I38" s="139">
        <v>80</v>
      </c>
      <c r="J38" s="271">
        <v>2.4846625766871164</v>
      </c>
      <c r="K38" s="271">
        <v>2.3619631901840488</v>
      </c>
      <c r="L38" s="271">
        <f t="shared" si="4"/>
        <v>2.4539877300613497</v>
      </c>
      <c r="M38" s="143">
        <v>32.5</v>
      </c>
      <c r="N38" s="182">
        <f t="shared" si="0"/>
        <v>26</v>
      </c>
      <c r="O38" s="145">
        <f t="shared" si="1"/>
        <v>26</v>
      </c>
      <c r="P38" s="173">
        <v>26</v>
      </c>
    </row>
    <row r="39" spans="1:16" ht="47.25" hidden="1" x14ac:dyDescent="0.25">
      <c r="A39" s="136">
        <v>33</v>
      </c>
      <c r="B39" s="158" t="s">
        <v>86</v>
      </c>
      <c r="C39" s="158" t="s">
        <v>877</v>
      </c>
      <c r="D39" s="269"/>
      <c r="E39" s="270"/>
      <c r="F39" s="141">
        <v>8.6</v>
      </c>
      <c r="G39" s="268"/>
      <c r="H39" s="268"/>
      <c r="I39" s="139">
        <v>11</v>
      </c>
      <c r="J39" s="271"/>
      <c r="K39" s="271"/>
      <c r="L39" s="271">
        <f t="shared" si="4"/>
        <v>1.2790697674418605</v>
      </c>
      <c r="M39" s="143">
        <v>0</v>
      </c>
      <c r="N39" s="182">
        <f t="shared" si="0"/>
        <v>0</v>
      </c>
      <c r="O39" s="145">
        <f t="shared" si="1"/>
        <v>0</v>
      </c>
      <c r="P39" s="173"/>
    </row>
    <row r="40" spans="1:16" hidden="1" x14ac:dyDescent="0.25">
      <c r="A40" s="136">
        <v>34</v>
      </c>
      <c r="B40" s="158" t="s">
        <v>444</v>
      </c>
      <c r="C40" s="158" t="s">
        <v>656</v>
      </c>
      <c r="D40" s="269"/>
      <c r="E40" s="270"/>
      <c r="F40" s="141"/>
      <c r="G40" s="268"/>
      <c r="H40" s="268"/>
      <c r="I40" s="139"/>
      <c r="J40" s="271"/>
      <c r="K40" s="271"/>
      <c r="L40" s="271"/>
      <c r="M40" s="143">
        <v>35</v>
      </c>
      <c r="N40" s="182">
        <f t="shared" si="0"/>
        <v>0</v>
      </c>
      <c r="O40" s="145">
        <f t="shared" si="1"/>
        <v>0</v>
      </c>
      <c r="P40" s="173"/>
    </row>
    <row r="41" spans="1:16" ht="47.25" x14ac:dyDescent="0.25">
      <c r="A41" s="136">
        <v>35</v>
      </c>
      <c r="B41" s="158" t="s">
        <v>134</v>
      </c>
      <c r="C41" s="158" t="s">
        <v>809</v>
      </c>
      <c r="D41" s="269">
        <v>25.6</v>
      </c>
      <c r="E41" s="270">
        <v>25.6</v>
      </c>
      <c r="F41" s="141">
        <v>25.64</v>
      </c>
      <c r="G41" s="268">
        <v>50</v>
      </c>
      <c r="H41" s="268">
        <v>43</v>
      </c>
      <c r="I41" s="139">
        <v>59</v>
      </c>
      <c r="J41" s="271">
        <v>1.953125</v>
      </c>
      <c r="K41" s="271">
        <v>1.6796875</v>
      </c>
      <c r="L41" s="271">
        <f t="shared" ref="L41:L46" si="5">I41/F41</f>
        <v>2.3010920436817472</v>
      </c>
      <c r="M41" s="143">
        <v>31</v>
      </c>
      <c r="N41" s="182">
        <f t="shared" si="0"/>
        <v>18</v>
      </c>
      <c r="O41" s="145">
        <f t="shared" si="1"/>
        <v>18.29</v>
      </c>
      <c r="P41" s="173">
        <v>18</v>
      </c>
    </row>
    <row r="42" spans="1:16" ht="31.5" x14ac:dyDescent="0.25">
      <c r="A42" s="136">
        <v>36</v>
      </c>
      <c r="B42" s="158" t="s">
        <v>48</v>
      </c>
      <c r="C42" s="158" t="s">
        <v>809</v>
      </c>
      <c r="D42" s="269">
        <v>17.899999999999999</v>
      </c>
      <c r="E42" s="270">
        <v>17.899999999999999</v>
      </c>
      <c r="F42" s="141">
        <v>9.99</v>
      </c>
      <c r="G42" s="268">
        <v>106</v>
      </c>
      <c r="H42" s="268">
        <v>149</v>
      </c>
      <c r="I42" s="139">
        <v>96</v>
      </c>
      <c r="J42" s="271">
        <v>5.9217877094972069</v>
      </c>
      <c r="K42" s="271">
        <v>8.3240223463687162</v>
      </c>
      <c r="L42" s="271">
        <f t="shared" si="5"/>
        <v>9.6096096096096097</v>
      </c>
      <c r="M42" s="143">
        <v>35</v>
      </c>
      <c r="N42" s="182">
        <f t="shared" si="0"/>
        <v>33</v>
      </c>
      <c r="O42" s="145">
        <f t="shared" si="1"/>
        <v>33.6</v>
      </c>
      <c r="P42" s="173">
        <v>60</v>
      </c>
    </row>
    <row r="43" spans="1:16" ht="47.25" hidden="1" x14ac:dyDescent="0.25">
      <c r="A43" s="136">
        <v>37</v>
      </c>
      <c r="B43" s="158" t="s">
        <v>288</v>
      </c>
      <c r="C43" s="158" t="s">
        <v>838</v>
      </c>
      <c r="D43" s="269">
        <v>263.8</v>
      </c>
      <c r="E43" s="270"/>
      <c r="F43" s="141">
        <v>70.599999999999994</v>
      </c>
      <c r="G43" s="268">
        <v>391</v>
      </c>
      <c r="H43" s="268"/>
      <c r="I43" s="139"/>
      <c r="J43" s="271">
        <v>1.4821834723275207</v>
      </c>
      <c r="K43" s="271"/>
      <c r="L43" s="271">
        <f t="shared" si="5"/>
        <v>0</v>
      </c>
      <c r="M43" s="143">
        <v>0</v>
      </c>
      <c r="N43" s="182">
        <f t="shared" si="0"/>
        <v>0</v>
      </c>
      <c r="O43" s="145">
        <f t="shared" si="1"/>
        <v>0</v>
      </c>
      <c r="P43" s="173"/>
    </row>
    <row r="44" spans="1:16" hidden="1" x14ac:dyDescent="0.25">
      <c r="A44" s="136">
        <v>38</v>
      </c>
      <c r="B44" s="158" t="s">
        <v>2</v>
      </c>
      <c r="C44" s="158" t="s">
        <v>809</v>
      </c>
      <c r="D44" s="269"/>
      <c r="E44" s="270"/>
      <c r="F44" s="141">
        <v>57.19</v>
      </c>
      <c r="G44" s="268"/>
      <c r="H44" s="268"/>
      <c r="I44" s="139">
        <v>26</v>
      </c>
      <c r="J44" s="271"/>
      <c r="K44" s="271"/>
      <c r="L44" s="271">
        <f t="shared" si="5"/>
        <v>0.45462493442909602</v>
      </c>
      <c r="M44" s="143">
        <v>0</v>
      </c>
      <c r="N44" s="182">
        <f t="shared" si="0"/>
        <v>0</v>
      </c>
      <c r="O44" s="145">
        <f t="shared" si="1"/>
        <v>0</v>
      </c>
      <c r="P44" s="173"/>
    </row>
    <row r="45" spans="1:16" ht="31.5" x14ac:dyDescent="0.25">
      <c r="A45" s="136">
        <v>39</v>
      </c>
      <c r="B45" s="158" t="s">
        <v>89</v>
      </c>
      <c r="C45" s="158" t="s">
        <v>839</v>
      </c>
      <c r="D45" s="269">
        <v>39.6</v>
      </c>
      <c r="E45" s="269">
        <v>39.6</v>
      </c>
      <c r="F45" s="269">
        <v>39.6</v>
      </c>
      <c r="G45" s="268">
        <v>45</v>
      </c>
      <c r="H45" s="268"/>
      <c r="I45" s="139">
        <v>86</v>
      </c>
      <c r="J45" s="271">
        <v>1.1363636363636362</v>
      </c>
      <c r="K45" s="271"/>
      <c r="L45" s="271">
        <f t="shared" si="5"/>
        <v>2.1717171717171717</v>
      </c>
      <c r="M45" s="143">
        <v>35</v>
      </c>
      <c r="N45" s="182">
        <f t="shared" si="0"/>
        <v>30</v>
      </c>
      <c r="O45" s="145">
        <f t="shared" si="1"/>
        <v>30.1</v>
      </c>
      <c r="P45" s="173">
        <v>30</v>
      </c>
    </row>
    <row r="46" spans="1:16" ht="47.25" x14ac:dyDescent="0.25">
      <c r="A46" s="136">
        <v>40</v>
      </c>
      <c r="B46" s="158" t="s">
        <v>86</v>
      </c>
      <c r="C46" s="158" t="s">
        <v>809</v>
      </c>
      <c r="D46" s="269">
        <v>40.6</v>
      </c>
      <c r="E46" s="270">
        <v>40.6</v>
      </c>
      <c r="F46" s="141">
        <v>43.33</v>
      </c>
      <c r="G46" s="268">
        <v>121</v>
      </c>
      <c r="H46" s="268">
        <v>96</v>
      </c>
      <c r="I46" s="139">
        <v>130</v>
      </c>
      <c r="J46" s="271">
        <v>2.9802955665024631</v>
      </c>
      <c r="K46" s="271">
        <v>2.3645320197044333</v>
      </c>
      <c r="L46" s="271">
        <f t="shared" si="5"/>
        <v>3.0002307869836145</v>
      </c>
      <c r="M46" s="143">
        <v>35</v>
      </c>
      <c r="N46" s="182">
        <f t="shared" si="0"/>
        <v>45</v>
      </c>
      <c r="O46" s="145">
        <f t="shared" si="1"/>
        <v>45.5</v>
      </c>
      <c r="P46" s="173">
        <v>45</v>
      </c>
    </row>
    <row r="47" spans="1:16" hidden="1" x14ac:dyDescent="0.25">
      <c r="A47" s="136">
        <v>41</v>
      </c>
      <c r="B47" s="158" t="s">
        <v>444</v>
      </c>
      <c r="C47" s="158" t="s">
        <v>809</v>
      </c>
      <c r="D47" s="269"/>
      <c r="E47" s="270"/>
      <c r="F47" s="141"/>
      <c r="G47" s="268"/>
      <c r="H47" s="268"/>
      <c r="I47" s="139"/>
      <c r="J47" s="271"/>
      <c r="K47" s="271"/>
      <c r="L47" s="271"/>
      <c r="M47" s="143">
        <v>35</v>
      </c>
      <c r="N47" s="182">
        <f t="shared" si="0"/>
        <v>0</v>
      </c>
      <c r="O47" s="145">
        <f t="shared" si="1"/>
        <v>0</v>
      </c>
      <c r="P47" s="173"/>
    </row>
    <row r="48" spans="1:16" ht="31.5" hidden="1" x14ac:dyDescent="0.25">
      <c r="A48" s="136">
        <v>42</v>
      </c>
      <c r="B48" s="158" t="s">
        <v>666</v>
      </c>
      <c r="C48" s="158" t="s">
        <v>49</v>
      </c>
      <c r="D48" s="269">
        <v>6.5</v>
      </c>
      <c r="E48" s="270"/>
      <c r="F48" s="141">
        <v>6.45</v>
      </c>
      <c r="G48" s="268">
        <v>14</v>
      </c>
      <c r="H48" s="268"/>
      <c r="I48" s="139">
        <v>15</v>
      </c>
      <c r="J48" s="271">
        <v>2.1538461538461537</v>
      </c>
      <c r="K48" s="271"/>
      <c r="L48" s="271">
        <f t="shared" ref="L48:L58" si="6">I48/F48</f>
        <v>2.3255813953488373</v>
      </c>
      <c r="M48" s="143">
        <v>0</v>
      </c>
      <c r="N48" s="182">
        <f t="shared" si="0"/>
        <v>0</v>
      </c>
      <c r="O48" s="145">
        <f t="shared" si="1"/>
        <v>0</v>
      </c>
      <c r="P48" s="173"/>
    </row>
    <row r="49" spans="1:16" ht="31.5" hidden="1" x14ac:dyDescent="0.25">
      <c r="A49" s="136">
        <v>43</v>
      </c>
      <c r="B49" s="158" t="s">
        <v>667</v>
      </c>
      <c r="C49" s="158" t="s">
        <v>49</v>
      </c>
      <c r="D49" s="269">
        <v>6.5</v>
      </c>
      <c r="E49" s="270"/>
      <c r="F49" s="141">
        <v>6.53</v>
      </c>
      <c r="G49" s="268">
        <v>17</v>
      </c>
      <c r="H49" s="268"/>
      <c r="I49" s="139">
        <v>14</v>
      </c>
      <c r="J49" s="271">
        <v>2.6153846153846154</v>
      </c>
      <c r="K49" s="271"/>
      <c r="L49" s="271">
        <f t="shared" si="6"/>
        <v>2.1439509954058193</v>
      </c>
      <c r="M49" s="143">
        <v>0</v>
      </c>
      <c r="N49" s="182">
        <f t="shared" si="0"/>
        <v>0</v>
      </c>
      <c r="O49" s="145">
        <f t="shared" si="1"/>
        <v>0</v>
      </c>
      <c r="P49" s="173"/>
    </row>
    <row r="50" spans="1:16" ht="31.5" x14ac:dyDescent="0.25">
      <c r="A50" s="136">
        <v>44</v>
      </c>
      <c r="B50" s="158" t="s">
        <v>50</v>
      </c>
      <c r="C50" s="158" t="s">
        <v>49</v>
      </c>
      <c r="D50" s="269">
        <v>672.9</v>
      </c>
      <c r="E50" s="270">
        <v>646.79999999999995</v>
      </c>
      <c r="F50" s="141">
        <v>672.93</v>
      </c>
      <c r="G50" s="268">
        <v>1100</v>
      </c>
      <c r="H50" s="268">
        <v>1184</v>
      </c>
      <c r="I50" s="139">
        <v>1196</v>
      </c>
      <c r="J50" s="271">
        <v>1.6347154109080102</v>
      </c>
      <c r="K50" s="271">
        <v>1.8305504019789736</v>
      </c>
      <c r="L50" s="271">
        <f t="shared" si="6"/>
        <v>1.7773022454044256</v>
      </c>
      <c r="M50" s="143">
        <v>25.1</v>
      </c>
      <c r="N50" s="182">
        <f t="shared" si="0"/>
        <v>300</v>
      </c>
      <c r="O50" s="145">
        <f t="shared" si="1"/>
        <v>300.19600000000003</v>
      </c>
      <c r="P50" s="173">
        <v>300</v>
      </c>
    </row>
    <row r="51" spans="1:16" ht="31.5" x14ac:dyDescent="0.25">
      <c r="A51" s="136">
        <v>45</v>
      </c>
      <c r="B51" s="158" t="s">
        <v>54</v>
      </c>
      <c r="C51" s="158" t="s">
        <v>53</v>
      </c>
      <c r="D51" s="269">
        <v>193.8</v>
      </c>
      <c r="E51" s="270">
        <v>193.8</v>
      </c>
      <c r="F51" s="141">
        <v>193.8</v>
      </c>
      <c r="G51" s="268">
        <v>164</v>
      </c>
      <c r="H51" s="268">
        <v>142</v>
      </c>
      <c r="I51" s="139">
        <v>295</v>
      </c>
      <c r="J51" s="271">
        <v>0.84623323013415885</v>
      </c>
      <c r="K51" s="271">
        <v>0.73271413828689369</v>
      </c>
      <c r="L51" s="271">
        <f t="shared" si="6"/>
        <v>1.5221878224974199</v>
      </c>
      <c r="M51" s="143">
        <v>20.5</v>
      </c>
      <c r="N51" s="182">
        <f t="shared" si="0"/>
        <v>60</v>
      </c>
      <c r="O51" s="145">
        <f t="shared" si="1"/>
        <v>60.475000000000001</v>
      </c>
      <c r="P51" s="173">
        <v>60</v>
      </c>
    </row>
    <row r="52" spans="1:16" ht="31.5" x14ac:dyDescent="0.25">
      <c r="A52" s="136">
        <v>46</v>
      </c>
      <c r="B52" s="158" t="s">
        <v>811</v>
      </c>
      <c r="C52" s="158" t="s">
        <v>49</v>
      </c>
      <c r="D52" s="269">
        <v>274.5</v>
      </c>
      <c r="E52" s="270">
        <v>277.7</v>
      </c>
      <c r="F52" s="141">
        <v>274.27999999999997</v>
      </c>
      <c r="G52" s="268">
        <v>354</v>
      </c>
      <c r="H52" s="268">
        <v>343</v>
      </c>
      <c r="I52" s="139">
        <v>420</v>
      </c>
      <c r="J52" s="271">
        <v>1.2896174863387979</v>
      </c>
      <c r="K52" s="271">
        <v>1.2351458408354339</v>
      </c>
      <c r="L52" s="271">
        <f t="shared" si="6"/>
        <v>1.5312819017062858</v>
      </c>
      <c r="M52" s="143">
        <v>35</v>
      </c>
      <c r="N52" s="182">
        <f t="shared" si="0"/>
        <v>147</v>
      </c>
      <c r="O52" s="145">
        <f t="shared" si="1"/>
        <v>147</v>
      </c>
      <c r="P52" s="173"/>
    </row>
    <row r="53" spans="1:16" ht="31.5" x14ac:dyDescent="0.25">
      <c r="A53" s="136">
        <v>47</v>
      </c>
      <c r="B53" s="158" t="s">
        <v>812</v>
      </c>
      <c r="C53" s="158" t="s">
        <v>53</v>
      </c>
      <c r="D53" s="269">
        <v>65.599999999999994</v>
      </c>
      <c r="E53" s="270">
        <v>69.2</v>
      </c>
      <c r="F53" s="141">
        <v>65.55</v>
      </c>
      <c r="G53" s="268">
        <v>63</v>
      </c>
      <c r="H53" s="268">
        <v>100</v>
      </c>
      <c r="I53" s="139">
        <v>103</v>
      </c>
      <c r="J53" s="271">
        <v>0.96036585365853666</v>
      </c>
      <c r="K53" s="271">
        <v>1.445086705202312</v>
      </c>
      <c r="L53" s="271">
        <f t="shared" si="6"/>
        <v>1.5713196033562167</v>
      </c>
      <c r="M53" s="143">
        <v>35</v>
      </c>
      <c r="N53" s="182">
        <f t="shared" si="0"/>
        <v>36</v>
      </c>
      <c r="O53" s="145">
        <f t="shared" si="1"/>
        <v>36.049999999999997</v>
      </c>
      <c r="P53" s="173"/>
    </row>
    <row r="54" spans="1:16" ht="31.5" x14ac:dyDescent="0.25">
      <c r="A54" s="136">
        <v>48</v>
      </c>
      <c r="B54" s="158" t="s">
        <v>668</v>
      </c>
      <c r="C54" s="158" t="s">
        <v>49</v>
      </c>
      <c r="D54" s="269">
        <v>30.2</v>
      </c>
      <c r="E54" s="270">
        <v>30.2</v>
      </c>
      <c r="F54" s="141">
        <v>30.15</v>
      </c>
      <c r="G54" s="268">
        <v>62</v>
      </c>
      <c r="H54" s="268">
        <v>38</v>
      </c>
      <c r="I54" s="139">
        <v>48</v>
      </c>
      <c r="J54" s="271">
        <v>2.052980132450331</v>
      </c>
      <c r="K54" s="271">
        <v>1.2582781456953642</v>
      </c>
      <c r="L54" s="271">
        <f t="shared" si="6"/>
        <v>1.592039800995025</v>
      </c>
      <c r="M54" s="143">
        <v>25</v>
      </c>
      <c r="N54" s="182">
        <f t="shared" si="0"/>
        <v>12</v>
      </c>
      <c r="O54" s="145">
        <f t="shared" si="1"/>
        <v>12</v>
      </c>
      <c r="P54" s="173">
        <v>12</v>
      </c>
    </row>
    <row r="55" spans="1:16" ht="31.5" x14ac:dyDescent="0.25">
      <c r="A55" s="136">
        <v>49</v>
      </c>
      <c r="B55" s="158" t="s">
        <v>91</v>
      </c>
      <c r="C55" s="158" t="s">
        <v>49</v>
      </c>
      <c r="D55" s="269">
        <v>19</v>
      </c>
      <c r="E55" s="270">
        <v>19</v>
      </c>
      <c r="F55" s="141">
        <v>19</v>
      </c>
      <c r="G55" s="268">
        <v>61</v>
      </c>
      <c r="H55" s="268">
        <v>70</v>
      </c>
      <c r="I55" s="139">
        <v>63</v>
      </c>
      <c r="J55" s="271">
        <v>3.2105263157894739</v>
      </c>
      <c r="K55" s="271">
        <v>3.6842105263157894</v>
      </c>
      <c r="L55" s="271">
        <f t="shared" si="6"/>
        <v>3.3157894736842106</v>
      </c>
      <c r="M55" s="143">
        <v>32</v>
      </c>
      <c r="N55" s="182">
        <f t="shared" si="0"/>
        <v>20</v>
      </c>
      <c r="O55" s="145">
        <f t="shared" si="1"/>
        <v>20.16</v>
      </c>
      <c r="P55" s="173">
        <v>20</v>
      </c>
    </row>
    <row r="56" spans="1:16" ht="31.5" hidden="1" x14ac:dyDescent="0.25">
      <c r="A56" s="136">
        <v>50</v>
      </c>
      <c r="B56" s="158" t="s">
        <v>90</v>
      </c>
      <c r="C56" s="158" t="s">
        <v>49</v>
      </c>
      <c r="D56" s="269">
        <v>44</v>
      </c>
      <c r="E56" s="270">
        <v>44</v>
      </c>
      <c r="F56" s="141">
        <v>44</v>
      </c>
      <c r="G56" s="268">
        <v>115</v>
      </c>
      <c r="H56" s="268">
        <v>92</v>
      </c>
      <c r="I56" s="139">
        <v>78</v>
      </c>
      <c r="J56" s="271">
        <v>2.6136363636363638</v>
      </c>
      <c r="K56" s="271">
        <v>2.0909090909090908</v>
      </c>
      <c r="L56" s="271">
        <f t="shared" si="6"/>
        <v>1.7727272727272727</v>
      </c>
      <c r="M56" s="143">
        <v>0</v>
      </c>
      <c r="N56" s="182">
        <f t="shared" si="0"/>
        <v>0</v>
      </c>
      <c r="O56" s="145">
        <f t="shared" si="1"/>
        <v>0</v>
      </c>
      <c r="P56" s="173"/>
    </row>
    <row r="57" spans="1:16" ht="31.5" hidden="1" x14ac:dyDescent="0.25">
      <c r="A57" s="136">
        <v>51</v>
      </c>
      <c r="B57" s="158" t="s">
        <v>669</v>
      </c>
      <c r="C57" s="158" t="s">
        <v>49</v>
      </c>
      <c r="D57" s="269">
        <v>44.4</v>
      </c>
      <c r="E57" s="270"/>
      <c r="F57" s="141">
        <v>44.38</v>
      </c>
      <c r="G57" s="268">
        <v>75</v>
      </c>
      <c r="H57" s="268"/>
      <c r="I57" s="139">
        <v>112</v>
      </c>
      <c r="J57" s="271">
        <v>1.6891891891891893</v>
      </c>
      <c r="K57" s="271"/>
      <c r="L57" s="271">
        <f t="shared" si="6"/>
        <v>2.5236593059936907</v>
      </c>
      <c r="M57" s="143">
        <v>0</v>
      </c>
      <c r="N57" s="182">
        <f t="shared" si="0"/>
        <v>0</v>
      </c>
      <c r="O57" s="145">
        <f t="shared" si="1"/>
        <v>0</v>
      </c>
      <c r="P57" s="173"/>
    </row>
    <row r="58" spans="1:16" ht="31.5" x14ac:dyDescent="0.25">
      <c r="A58" s="136">
        <v>52</v>
      </c>
      <c r="B58" s="158" t="s">
        <v>242</v>
      </c>
      <c r="C58" s="158" t="s">
        <v>49</v>
      </c>
      <c r="D58" s="269"/>
      <c r="E58" s="270">
        <v>45.4</v>
      </c>
      <c r="F58" s="141">
        <v>45.41</v>
      </c>
      <c r="G58" s="268"/>
      <c r="H58" s="268">
        <v>109</v>
      </c>
      <c r="I58" s="139">
        <v>117</v>
      </c>
      <c r="J58" s="271"/>
      <c r="K58" s="271">
        <v>2.4008810572687227</v>
      </c>
      <c r="L58" s="271">
        <f t="shared" si="6"/>
        <v>2.5765249944946049</v>
      </c>
      <c r="M58" s="143">
        <v>32.5</v>
      </c>
      <c r="N58" s="182">
        <f t="shared" si="0"/>
        <v>38</v>
      </c>
      <c r="O58" s="145">
        <f t="shared" si="1"/>
        <v>38.024999999999999</v>
      </c>
      <c r="P58" s="173">
        <v>38</v>
      </c>
    </row>
    <row r="59" spans="1:16" ht="31.5" hidden="1" x14ac:dyDescent="0.25">
      <c r="A59" s="136">
        <v>53</v>
      </c>
      <c r="B59" s="158" t="s">
        <v>444</v>
      </c>
      <c r="C59" s="158" t="s">
        <v>810</v>
      </c>
      <c r="D59" s="269"/>
      <c r="E59" s="270"/>
      <c r="F59" s="141"/>
      <c r="G59" s="268"/>
      <c r="H59" s="268"/>
      <c r="I59" s="139"/>
      <c r="J59" s="271"/>
      <c r="K59" s="271"/>
      <c r="L59" s="271"/>
      <c r="M59" s="143">
        <v>35</v>
      </c>
      <c r="N59" s="182">
        <f t="shared" si="0"/>
        <v>0</v>
      </c>
      <c r="O59" s="145">
        <f t="shared" si="1"/>
        <v>0</v>
      </c>
      <c r="P59" s="173"/>
    </row>
    <row r="60" spans="1:16" ht="31.5" x14ac:dyDescent="0.25">
      <c r="A60" s="136">
        <v>54</v>
      </c>
      <c r="B60" s="158" t="s">
        <v>672</v>
      </c>
      <c r="C60" s="158" t="s">
        <v>671</v>
      </c>
      <c r="D60" s="269"/>
      <c r="E60" s="270"/>
      <c r="F60" s="141">
        <v>12.6</v>
      </c>
      <c r="G60" s="268"/>
      <c r="H60" s="268"/>
      <c r="I60" s="139">
        <v>49</v>
      </c>
      <c r="J60" s="271"/>
      <c r="K60" s="271"/>
      <c r="L60" s="271">
        <f t="shared" ref="L60:L67" si="7">I60/F60</f>
        <v>3.8888888888888888</v>
      </c>
      <c r="M60" s="143">
        <v>24.5</v>
      </c>
      <c r="N60" s="182">
        <f t="shared" si="0"/>
        <v>12</v>
      </c>
      <c r="O60" s="145">
        <f t="shared" si="1"/>
        <v>12.005000000000001</v>
      </c>
      <c r="P60" s="173">
        <v>12</v>
      </c>
    </row>
    <row r="61" spans="1:16" ht="31.5" x14ac:dyDescent="0.25">
      <c r="A61" s="136">
        <v>55</v>
      </c>
      <c r="B61" s="158" t="s">
        <v>660</v>
      </c>
      <c r="C61" s="158" t="s">
        <v>840</v>
      </c>
      <c r="D61" s="269">
        <v>32.200000000000003</v>
      </c>
      <c r="E61" s="270">
        <v>32.1</v>
      </c>
      <c r="F61" s="270">
        <v>32.1</v>
      </c>
      <c r="G61" s="268">
        <v>79</v>
      </c>
      <c r="H61" s="268">
        <v>75</v>
      </c>
      <c r="I61" s="139">
        <v>53</v>
      </c>
      <c r="J61" s="271">
        <v>2.4534161490683228</v>
      </c>
      <c r="K61" s="271">
        <v>2.3364485981308412</v>
      </c>
      <c r="L61" s="271">
        <f t="shared" si="7"/>
        <v>1.6510903426791277</v>
      </c>
      <c r="M61" s="143">
        <v>32.1</v>
      </c>
      <c r="N61" s="182">
        <f t="shared" si="0"/>
        <v>17</v>
      </c>
      <c r="O61" s="145">
        <f t="shared" si="1"/>
        <v>17.013000000000002</v>
      </c>
      <c r="P61" s="173">
        <v>17</v>
      </c>
    </row>
    <row r="62" spans="1:16" ht="47.25" x14ac:dyDescent="0.25">
      <c r="A62" s="136">
        <v>56</v>
      </c>
      <c r="B62" s="158" t="s">
        <v>170</v>
      </c>
      <c r="C62" s="158" t="s">
        <v>671</v>
      </c>
      <c r="D62" s="269">
        <v>995</v>
      </c>
      <c r="E62" s="270">
        <v>993.7</v>
      </c>
      <c r="F62" s="141">
        <v>993.68</v>
      </c>
      <c r="G62" s="268">
        <v>1553</v>
      </c>
      <c r="H62" s="268">
        <v>1556</v>
      </c>
      <c r="I62" s="139">
        <v>1704</v>
      </c>
      <c r="J62" s="271">
        <v>1.5608040201005025</v>
      </c>
      <c r="K62" s="271">
        <v>1.5658649491798329</v>
      </c>
      <c r="L62" s="271">
        <f t="shared" si="7"/>
        <v>1.7148377747363337</v>
      </c>
      <c r="M62" s="143">
        <v>33.4</v>
      </c>
      <c r="N62" s="182">
        <f t="shared" si="0"/>
        <v>569</v>
      </c>
      <c r="O62" s="145">
        <f t="shared" si="1"/>
        <v>569.13599999999997</v>
      </c>
      <c r="P62" s="173">
        <v>569</v>
      </c>
    </row>
    <row r="63" spans="1:16" x14ac:dyDescent="0.25">
      <c r="A63" s="136">
        <v>57</v>
      </c>
      <c r="B63" s="158" t="s">
        <v>2</v>
      </c>
      <c r="C63" s="158" t="s">
        <v>671</v>
      </c>
      <c r="D63" s="269">
        <v>1068.7</v>
      </c>
      <c r="E63" s="270">
        <v>1050.2</v>
      </c>
      <c r="F63" s="141">
        <v>1057.96</v>
      </c>
      <c r="G63" s="268">
        <v>816</v>
      </c>
      <c r="H63" s="268">
        <v>367</v>
      </c>
      <c r="I63" s="139">
        <v>1032</v>
      </c>
      <c r="J63" s="271">
        <v>0.76354449330962848</v>
      </c>
      <c r="K63" s="271">
        <v>0.34945724623881164</v>
      </c>
      <c r="L63" s="271">
        <f t="shared" si="7"/>
        <v>0.97546221029150437</v>
      </c>
      <c r="M63" s="143">
        <v>35</v>
      </c>
      <c r="N63" s="182">
        <f t="shared" si="0"/>
        <v>361</v>
      </c>
      <c r="O63" s="145">
        <f t="shared" si="1"/>
        <v>361.2</v>
      </c>
      <c r="P63" s="173"/>
    </row>
    <row r="64" spans="1:16" ht="31.5" x14ac:dyDescent="0.25">
      <c r="A64" s="136">
        <v>58</v>
      </c>
      <c r="B64" s="158" t="s">
        <v>92</v>
      </c>
      <c r="C64" s="158" t="s">
        <v>671</v>
      </c>
      <c r="D64" s="269">
        <v>1569.5</v>
      </c>
      <c r="E64" s="270">
        <v>1569.5</v>
      </c>
      <c r="F64" s="141">
        <v>1569.54</v>
      </c>
      <c r="G64" s="268">
        <v>3709</v>
      </c>
      <c r="H64" s="268">
        <v>4375</v>
      </c>
      <c r="I64" s="139">
        <v>4721</v>
      </c>
      <c r="J64" s="271">
        <v>2.3631729850270786</v>
      </c>
      <c r="K64" s="271">
        <v>2.7875119464797704</v>
      </c>
      <c r="L64" s="271">
        <f t="shared" si="7"/>
        <v>3.0078876613530081</v>
      </c>
      <c r="M64" s="143">
        <v>33.4</v>
      </c>
      <c r="N64" s="182">
        <f t="shared" si="0"/>
        <v>1576</v>
      </c>
      <c r="O64" s="145">
        <f t="shared" si="1"/>
        <v>1576.8139999999999</v>
      </c>
      <c r="P64" s="173">
        <v>1576</v>
      </c>
    </row>
    <row r="65" spans="1:16" ht="31.5" x14ac:dyDescent="0.25">
      <c r="A65" s="136">
        <v>59</v>
      </c>
      <c r="B65" s="158" t="s">
        <v>211</v>
      </c>
      <c r="C65" s="158" t="s">
        <v>671</v>
      </c>
      <c r="D65" s="269">
        <v>1416</v>
      </c>
      <c r="E65" s="270">
        <v>1416</v>
      </c>
      <c r="F65" s="141">
        <v>1408.08</v>
      </c>
      <c r="G65" s="268">
        <v>5836</v>
      </c>
      <c r="H65" s="268">
        <v>5883</v>
      </c>
      <c r="I65" s="139">
        <v>6141</v>
      </c>
      <c r="J65" s="271">
        <v>4.1214689265536721</v>
      </c>
      <c r="K65" s="271">
        <v>4.1546610169491522</v>
      </c>
      <c r="L65" s="271">
        <f t="shared" si="7"/>
        <v>4.3612578830748259</v>
      </c>
      <c r="M65" s="143">
        <v>33.4</v>
      </c>
      <c r="N65" s="182">
        <f t="shared" si="0"/>
        <v>2051</v>
      </c>
      <c r="O65" s="145">
        <f t="shared" si="1"/>
        <v>2051.0940000000001</v>
      </c>
      <c r="P65" s="173">
        <v>2051</v>
      </c>
    </row>
    <row r="66" spans="1:16" ht="31.5" x14ac:dyDescent="0.25">
      <c r="A66" s="136">
        <v>60</v>
      </c>
      <c r="B66" s="158" t="s">
        <v>813</v>
      </c>
      <c r="C66" s="158" t="s">
        <v>671</v>
      </c>
      <c r="D66" s="269"/>
      <c r="E66" s="270">
        <v>54.2</v>
      </c>
      <c r="F66" s="141">
        <v>54.22</v>
      </c>
      <c r="G66" s="268"/>
      <c r="H66" s="268">
        <v>228</v>
      </c>
      <c r="I66" s="139">
        <v>274</v>
      </c>
      <c r="J66" s="271"/>
      <c r="K66" s="271">
        <v>4.2066420664206641</v>
      </c>
      <c r="L66" s="271">
        <f t="shared" si="7"/>
        <v>5.0534857985983033</v>
      </c>
      <c r="M66" s="143">
        <v>33.5</v>
      </c>
      <c r="N66" s="182">
        <f t="shared" si="0"/>
        <v>91</v>
      </c>
      <c r="O66" s="145">
        <f t="shared" si="1"/>
        <v>91.79</v>
      </c>
      <c r="P66" s="173">
        <v>91</v>
      </c>
    </row>
    <row r="67" spans="1:16" ht="31.5" x14ac:dyDescent="0.25">
      <c r="A67" s="136">
        <v>61</v>
      </c>
      <c r="B67" s="158" t="s">
        <v>859</v>
      </c>
      <c r="C67" s="158" t="s">
        <v>671</v>
      </c>
      <c r="D67" s="269">
        <v>57.1</v>
      </c>
      <c r="E67" s="270">
        <v>56.8</v>
      </c>
      <c r="F67" s="141">
        <v>56.83</v>
      </c>
      <c r="G67" s="268">
        <v>242</v>
      </c>
      <c r="H67" s="268">
        <v>230</v>
      </c>
      <c r="I67" s="139">
        <v>246</v>
      </c>
      <c r="J67" s="271">
        <v>4.2381786339754814</v>
      </c>
      <c r="K67" s="271">
        <v>4.0492957746478879</v>
      </c>
      <c r="L67" s="271">
        <f t="shared" si="7"/>
        <v>4.3286996304768612</v>
      </c>
      <c r="M67" s="143">
        <v>33.5</v>
      </c>
      <c r="N67" s="182">
        <f t="shared" si="0"/>
        <v>82</v>
      </c>
      <c r="O67" s="145">
        <f t="shared" si="1"/>
        <v>82.41</v>
      </c>
      <c r="P67" s="173">
        <v>82</v>
      </c>
    </row>
    <row r="68" spans="1:16" hidden="1" x14ac:dyDescent="0.25">
      <c r="A68" s="136">
        <v>62</v>
      </c>
      <c r="B68" s="158" t="s">
        <v>444</v>
      </c>
      <c r="C68" s="158" t="s">
        <v>671</v>
      </c>
      <c r="D68" s="269"/>
      <c r="E68" s="270"/>
      <c r="F68" s="141"/>
      <c r="G68" s="268"/>
      <c r="H68" s="268"/>
      <c r="I68" s="139"/>
      <c r="J68" s="271"/>
      <c r="K68" s="271"/>
      <c r="L68" s="271"/>
      <c r="M68" s="143">
        <v>35</v>
      </c>
      <c r="N68" s="182">
        <f t="shared" si="0"/>
        <v>0</v>
      </c>
      <c r="O68" s="145">
        <f t="shared" si="1"/>
        <v>0</v>
      </c>
      <c r="P68" s="173"/>
    </row>
    <row r="69" spans="1:16" ht="47.25" x14ac:dyDescent="0.25">
      <c r="A69" s="136">
        <v>63</v>
      </c>
      <c r="B69" s="158" t="s">
        <v>288</v>
      </c>
      <c r="C69" s="158" t="s">
        <v>838</v>
      </c>
      <c r="D69" s="269">
        <v>263.8</v>
      </c>
      <c r="E69" s="270">
        <v>269.89999999999998</v>
      </c>
      <c r="F69" s="141">
        <v>239.8</v>
      </c>
      <c r="G69" s="268">
        <v>391</v>
      </c>
      <c r="H69" s="268">
        <v>221</v>
      </c>
      <c r="I69" s="139">
        <v>288</v>
      </c>
      <c r="J69" s="271">
        <v>1.4821834723275207</v>
      </c>
      <c r="K69" s="271">
        <v>0.81882178584660992</v>
      </c>
      <c r="L69" s="271">
        <f t="shared" ref="L69:L77" si="8">I69/F69</f>
        <v>1.2010008340283569</v>
      </c>
      <c r="M69" s="143">
        <v>13.9</v>
      </c>
      <c r="N69" s="182">
        <f t="shared" si="0"/>
        <v>40</v>
      </c>
      <c r="O69" s="145">
        <f t="shared" si="1"/>
        <v>40.032000000000004</v>
      </c>
      <c r="P69" s="173">
        <v>40</v>
      </c>
    </row>
    <row r="70" spans="1:16" ht="31.5" hidden="1" x14ac:dyDescent="0.25">
      <c r="A70" s="136">
        <v>64</v>
      </c>
      <c r="B70" s="158" t="s">
        <v>52</v>
      </c>
      <c r="C70" s="158" t="s">
        <v>51</v>
      </c>
      <c r="D70" s="269">
        <v>99.7</v>
      </c>
      <c r="E70" s="270">
        <v>99.7</v>
      </c>
      <c r="F70" s="141">
        <v>99.68</v>
      </c>
      <c r="G70" s="268">
        <v>219</v>
      </c>
      <c r="H70" s="268">
        <v>207</v>
      </c>
      <c r="I70" s="139">
        <v>252</v>
      </c>
      <c r="J70" s="271">
        <v>2.1965897693079235</v>
      </c>
      <c r="K70" s="271">
        <v>2.0762286860581747</v>
      </c>
      <c r="L70" s="271">
        <f t="shared" si="8"/>
        <v>2.5280898876404492</v>
      </c>
      <c r="M70" s="143">
        <v>0</v>
      </c>
      <c r="N70" s="182">
        <f t="shared" si="0"/>
        <v>0</v>
      </c>
      <c r="O70" s="145">
        <f t="shared" si="1"/>
        <v>0</v>
      </c>
      <c r="P70" s="173">
        <v>0</v>
      </c>
    </row>
    <row r="71" spans="1:16" ht="31.5" x14ac:dyDescent="0.25">
      <c r="A71" s="136">
        <v>65</v>
      </c>
      <c r="B71" s="158" t="s">
        <v>815</v>
      </c>
      <c r="C71" s="158" t="s">
        <v>51</v>
      </c>
      <c r="D71" s="269">
        <v>175.1</v>
      </c>
      <c r="E71" s="270">
        <v>174.7</v>
      </c>
      <c r="F71" s="141">
        <v>180.11</v>
      </c>
      <c r="G71" s="268">
        <v>344</v>
      </c>
      <c r="H71" s="268">
        <v>295</v>
      </c>
      <c r="I71" s="139">
        <v>441</v>
      </c>
      <c r="J71" s="271">
        <v>1.9645916619074815</v>
      </c>
      <c r="K71" s="271">
        <v>1.6886090440755581</v>
      </c>
      <c r="L71" s="271">
        <f t="shared" si="8"/>
        <v>2.4485036921881069</v>
      </c>
      <c r="M71" s="143">
        <v>35</v>
      </c>
      <c r="N71" s="182">
        <f t="shared" si="0"/>
        <v>154</v>
      </c>
      <c r="O71" s="145">
        <f t="shared" si="1"/>
        <v>154.35</v>
      </c>
      <c r="P71" s="173"/>
    </row>
    <row r="72" spans="1:16" ht="31.5" x14ac:dyDescent="0.25">
      <c r="A72" s="136">
        <v>66</v>
      </c>
      <c r="B72" s="158" t="s">
        <v>816</v>
      </c>
      <c r="C72" s="158" t="s">
        <v>552</v>
      </c>
      <c r="D72" s="269">
        <v>75.2</v>
      </c>
      <c r="E72" s="270">
        <v>79.5</v>
      </c>
      <c r="F72" s="141">
        <v>79.39</v>
      </c>
      <c r="G72" s="268">
        <v>137</v>
      </c>
      <c r="H72" s="268">
        <v>46</v>
      </c>
      <c r="I72" s="139">
        <v>67</v>
      </c>
      <c r="J72" s="271">
        <v>1.8218085106382977</v>
      </c>
      <c r="K72" s="271">
        <v>0.57861635220125784</v>
      </c>
      <c r="L72" s="271">
        <f t="shared" si="8"/>
        <v>0.84393500440861569</v>
      </c>
      <c r="M72" s="143">
        <v>35</v>
      </c>
      <c r="N72" s="182">
        <f t="shared" si="0"/>
        <v>23</v>
      </c>
      <c r="O72" s="145">
        <f t="shared" si="1"/>
        <v>23.45</v>
      </c>
      <c r="P72" s="173"/>
    </row>
    <row r="73" spans="1:16" ht="31.5" hidden="1" x14ac:dyDescent="0.25">
      <c r="A73" s="136">
        <v>67</v>
      </c>
      <c r="B73" s="158" t="s">
        <v>209</v>
      </c>
      <c r="C73" s="158" t="s">
        <v>51</v>
      </c>
      <c r="D73" s="269"/>
      <c r="E73" s="270"/>
      <c r="F73" s="141">
        <v>16.29</v>
      </c>
      <c r="G73" s="268"/>
      <c r="H73" s="268"/>
      <c r="I73" s="139">
        <v>48</v>
      </c>
      <c r="J73" s="271"/>
      <c r="K73" s="271"/>
      <c r="L73" s="271">
        <f t="shared" si="8"/>
        <v>2.9465930018416207</v>
      </c>
      <c r="M73" s="143">
        <v>0</v>
      </c>
      <c r="N73" s="182">
        <f t="shared" ref="N73:N136" si="9">ROUNDDOWN(O73,0)</f>
        <v>0</v>
      </c>
      <c r="O73" s="145">
        <f t="shared" ref="O73:O136" si="10">I73*M73/100</f>
        <v>0</v>
      </c>
      <c r="P73" s="173">
        <v>0</v>
      </c>
    </row>
    <row r="74" spans="1:16" ht="31.5" x14ac:dyDescent="0.25">
      <c r="A74" s="136">
        <v>68</v>
      </c>
      <c r="B74" s="158" t="s">
        <v>93</v>
      </c>
      <c r="C74" s="158" t="s">
        <v>51</v>
      </c>
      <c r="D74" s="269">
        <v>31.8</v>
      </c>
      <c r="E74" s="270">
        <v>31.8</v>
      </c>
      <c r="F74" s="141">
        <v>31.84</v>
      </c>
      <c r="G74" s="268">
        <v>66</v>
      </c>
      <c r="H74" s="268">
        <v>79</v>
      </c>
      <c r="I74" s="139">
        <v>102</v>
      </c>
      <c r="J74" s="271">
        <v>2.0754716981132075</v>
      </c>
      <c r="K74" s="271">
        <v>2.4842767295597485</v>
      </c>
      <c r="L74" s="271">
        <f t="shared" si="8"/>
        <v>3.2035175879396984</v>
      </c>
      <c r="M74" s="143">
        <v>30.4</v>
      </c>
      <c r="N74" s="182">
        <f t="shared" si="9"/>
        <v>31</v>
      </c>
      <c r="O74" s="145">
        <f t="shared" si="10"/>
        <v>31.007999999999996</v>
      </c>
      <c r="P74" s="173">
        <v>31</v>
      </c>
    </row>
    <row r="75" spans="1:16" ht="31.5" x14ac:dyDescent="0.25">
      <c r="A75" s="136">
        <v>69</v>
      </c>
      <c r="B75" s="158" t="s">
        <v>675</v>
      </c>
      <c r="C75" s="158" t="s">
        <v>51</v>
      </c>
      <c r="D75" s="269">
        <v>16.2</v>
      </c>
      <c r="E75" s="270">
        <v>16.2</v>
      </c>
      <c r="F75" s="141">
        <v>16.100000000000001</v>
      </c>
      <c r="G75" s="268">
        <v>42</v>
      </c>
      <c r="H75" s="268">
        <v>43</v>
      </c>
      <c r="I75" s="139">
        <v>57</v>
      </c>
      <c r="J75" s="271">
        <v>2.5925925925925926</v>
      </c>
      <c r="K75" s="271">
        <v>2.6543209876543212</v>
      </c>
      <c r="L75" s="271">
        <f t="shared" si="8"/>
        <v>3.5403726708074532</v>
      </c>
      <c r="M75" s="143">
        <v>27</v>
      </c>
      <c r="N75" s="182">
        <f t="shared" si="9"/>
        <v>15</v>
      </c>
      <c r="O75" s="145">
        <f t="shared" si="10"/>
        <v>15.39</v>
      </c>
      <c r="P75" s="173">
        <v>15</v>
      </c>
    </row>
    <row r="76" spans="1:16" ht="47.25" x14ac:dyDescent="0.25">
      <c r="A76" s="136">
        <v>70</v>
      </c>
      <c r="B76" s="158" t="s">
        <v>817</v>
      </c>
      <c r="C76" s="158" t="s">
        <v>51</v>
      </c>
      <c r="D76" s="269">
        <v>252.3</v>
      </c>
      <c r="E76" s="270">
        <v>252.3</v>
      </c>
      <c r="F76" s="141">
        <v>252.31</v>
      </c>
      <c r="G76" s="268">
        <v>183</v>
      </c>
      <c r="H76" s="268">
        <v>140</v>
      </c>
      <c r="I76" s="139">
        <v>249</v>
      </c>
      <c r="J76" s="271">
        <v>0.72532699167657544</v>
      </c>
      <c r="K76" s="271">
        <v>0.5548949663099485</v>
      </c>
      <c r="L76" s="271">
        <f t="shared" si="8"/>
        <v>0.98688121754983948</v>
      </c>
      <c r="M76" s="143">
        <v>31</v>
      </c>
      <c r="N76" s="182">
        <f t="shared" si="9"/>
        <v>77</v>
      </c>
      <c r="O76" s="145">
        <f t="shared" si="10"/>
        <v>77.19</v>
      </c>
      <c r="P76" s="173">
        <v>77</v>
      </c>
    </row>
    <row r="77" spans="1:16" ht="47.25" x14ac:dyDescent="0.25">
      <c r="A77" s="136">
        <v>71</v>
      </c>
      <c r="B77" s="158" t="s">
        <v>818</v>
      </c>
      <c r="C77" s="158" t="s">
        <v>552</v>
      </c>
      <c r="D77" s="269">
        <v>226.4</v>
      </c>
      <c r="E77" s="270">
        <v>226.4</v>
      </c>
      <c r="F77" s="141">
        <v>226.38</v>
      </c>
      <c r="G77" s="268">
        <v>157</v>
      </c>
      <c r="H77" s="268">
        <v>64</v>
      </c>
      <c r="I77" s="139">
        <v>145</v>
      </c>
      <c r="J77" s="271">
        <v>0.6934628975265017</v>
      </c>
      <c r="K77" s="271">
        <v>0.28268551236749118</v>
      </c>
      <c r="L77" s="271">
        <f t="shared" si="8"/>
        <v>0.64051594663839562</v>
      </c>
      <c r="M77" s="143">
        <v>31.5</v>
      </c>
      <c r="N77" s="182">
        <f t="shared" si="9"/>
        <v>45</v>
      </c>
      <c r="O77" s="145">
        <f t="shared" si="10"/>
        <v>45.674999999999997</v>
      </c>
      <c r="P77" s="173">
        <v>45</v>
      </c>
    </row>
    <row r="78" spans="1:16" ht="31.5" hidden="1" x14ac:dyDescent="0.25">
      <c r="A78" s="136">
        <v>72</v>
      </c>
      <c r="B78" s="158" t="s">
        <v>444</v>
      </c>
      <c r="C78" s="158" t="s">
        <v>814</v>
      </c>
      <c r="D78" s="269"/>
      <c r="E78" s="270"/>
      <c r="F78" s="141"/>
      <c r="G78" s="268"/>
      <c r="H78" s="268"/>
      <c r="I78" s="139"/>
      <c r="J78" s="271"/>
      <c r="K78" s="271"/>
      <c r="L78" s="271"/>
      <c r="M78" s="143">
        <v>35</v>
      </c>
      <c r="N78" s="182">
        <f t="shared" si="9"/>
        <v>0</v>
      </c>
      <c r="O78" s="145">
        <f t="shared" si="10"/>
        <v>0</v>
      </c>
      <c r="P78" s="173"/>
    </row>
    <row r="79" spans="1:16" ht="31.5" x14ac:dyDescent="0.25">
      <c r="A79" s="136">
        <v>73</v>
      </c>
      <c r="B79" s="158" t="s">
        <v>655</v>
      </c>
      <c r="C79" s="158" t="s">
        <v>835</v>
      </c>
      <c r="D79" s="269">
        <v>168</v>
      </c>
      <c r="E79" s="270">
        <v>168.6</v>
      </c>
      <c r="F79" s="270">
        <v>168.6</v>
      </c>
      <c r="G79" s="268">
        <v>93</v>
      </c>
      <c r="H79" s="268">
        <v>132</v>
      </c>
      <c r="I79" s="139">
        <v>116</v>
      </c>
      <c r="J79" s="271">
        <v>0.5535714285714286</v>
      </c>
      <c r="K79" s="271">
        <v>0.7829181494661922</v>
      </c>
      <c r="L79" s="271">
        <f t="shared" ref="L79:L81" si="11">I79/F79</f>
        <v>0.68801897983392646</v>
      </c>
      <c r="M79" s="143">
        <v>29</v>
      </c>
      <c r="N79" s="182">
        <f t="shared" si="9"/>
        <v>33</v>
      </c>
      <c r="O79" s="145">
        <f t="shared" si="10"/>
        <v>33.64</v>
      </c>
      <c r="P79" s="173">
        <v>33</v>
      </c>
    </row>
    <row r="80" spans="1:16" ht="31.5" x14ac:dyDescent="0.25">
      <c r="A80" s="136">
        <v>74</v>
      </c>
      <c r="B80" s="158" t="s">
        <v>10</v>
      </c>
      <c r="C80" s="158" t="s">
        <v>9</v>
      </c>
      <c r="D80" s="269">
        <v>109.1</v>
      </c>
      <c r="E80" s="270"/>
      <c r="F80" s="141">
        <v>164.4</v>
      </c>
      <c r="G80" s="268">
        <v>28</v>
      </c>
      <c r="H80" s="268"/>
      <c r="I80" s="139">
        <v>48</v>
      </c>
      <c r="J80" s="271">
        <v>0.25664527956003669</v>
      </c>
      <c r="K80" s="271"/>
      <c r="L80" s="271">
        <f t="shared" si="11"/>
        <v>0.29197080291970801</v>
      </c>
      <c r="M80" s="143">
        <v>35</v>
      </c>
      <c r="N80" s="182">
        <f t="shared" si="9"/>
        <v>16</v>
      </c>
      <c r="O80" s="145">
        <f t="shared" si="10"/>
        <v>16.8</v>
      </c>
      <c r="P80" s="173">
        <v>16</v>
      </c>
    </row>
    <row r="81" spans="1:16" hidden="1" x14ac:dyDescent="0.25">
      <c r="A81" s="136">
        <v>75</v>
      </c>
      <c r="B81" s="158" t="s">
        <v>2</v>
      </c>
      <c r="C81" s="158" t="s">
        <v>9</v>
      </c>
      <c r="D81" s="269">
        <v>57.8</v>
      </c>
      <c r="E81" s="270"/>
      <c r="F81" s="141">
        <v>69.599999999999994</v>
      </c>
      <c r="G81" s="268">
        <v>29</v>
      </c>
      <c r="H81" s="268"/>
      <c r="I81" s="139">
        <v>8</v>
      </c>
      <c r="J81" s="271">
        <v>0.5017301038062284</v>
      </c>
      <c r="K81" s="271"/>
      <c r="L81" s="271">
        <f t="shared" si="11"/>
        <v>0.1149425287356322</v>
      </c>
      <c r="M81" s="143">
        <v>0</v>
      </c>
      <c r="N81" s="182">
        <f t="shared" si="9"/>
        <v>0</v>
      </c>
      <c r="O81" s="145">
        <f t="shared" si="10"/>
        <v>0</v>
      </c>
      <c r="P81" s="173"/>
    </row>
    <row r="82" spans="1:16" hidden="1" x14ac:dyDescent="0.25">
      <c r="A82" s="136">
        <v>76</v>
      </c>
      <c r="B82" s="158" t="s">
        <v>444</v>
      </c>
      <c r="C82" s="158" t="s">
        <v>9</v>
      </c>
      <c r="D82" s="269"/>
      <c r="E82" s="270"/>
      <c r="F82" s="141"/>
      <c r="G82" s="268"/>
      <c r="H82" s="268"/>
      <c r="I82" s="139"/>
      <c r="J82" s="271"/>
      <c r="K82" s="271"/>
      <c r="L82" s="271"/>
      <c r="M82" s="143">
        <v>35</v>
      </c>
      <c r="N82" s="182">
        <f t="shared" si="9"/>
        <v>0</v>
      </c>
      <c r="O82" s="145">
        <f t="shared" si="10"/>
        <v>0</v>
      </c>
      <c r="P82" s="173"/>
    </row>
    <row r="83" spans="1:16" ht="63" x14ac:dyDescent="0.25">
      <c r="A83" s="136">
        <v>77</v>
      </c>
      <c r="B83" s="158" t="s">
        <v>676</v>
      </c>
      <c r="C83" s="158" t="s">
        <v>55</v>
      </c>
      <c r="D83" s="269">
        <v>40</v>
      </c>
      <c r="E83" s="270">
        <v>40</v>
      </c>
      <c r="F83" s="141">
        <v>40.01</v>
      </c>
      <c r="G83" s="268">
        <v>104</v>
      </c>
      <c r="H83" s="268">
        <v>107</v>
      </c>
      <c r="I83" s="139">
        <v>115</v>
      </c>
      <c r="J83" s="271">
        <v>2.6</v>
      </c>
      <c r="K83" s="271">
        <v>2.6749999999999998</v>
      </c>
      <c r="L83" s="271">
        <f t="shared" ref="L83:L87" si="12">I83/F83</f>
        <v>2.8742814296425894</v>
      </c>
      <c r="M83" s="143">
        <v>4.5</v>
      </c>
      <c r="N83" s="182">
        <f t="shared" si="9"/>
        <v>5</v>
      </c>
      <c r="O83" s="145">
        <f t="shared" si="10"/>
        <v>5.1749999999999998</v>
      </c>
      <c r="P83" s="173">
        <v>5</v>
      </c>
    </row>
    <row r="84" spans="1:16" ht="47.25" x14ac:dyDescent="0.25">
      <c r="A84" s="136">
        <v>78</v>
      </c>
      <c r="B84" s="158" t="s">
        <v>677</v>
      </c>
      <c r="C84" s="158" t="s">
        <v>55</v>
      </c>
      <c r="D84" s="269">
        <v>163.6</v>
      </c>
      <c r="E84" s="270">
        <v>163.6</v>
      </c>
      <c r="F84" s="141">
        <v>163.6</v>
      </c>
      <c r="G84" s="268">
        <v>225</v>
      </c>
      <c r="H84" s="268">
        <v>216</v>
      </c>
      <c r="I84" s="139">
        <v>173</v>
      </c>
      <c r="J84" s="271">
        <v>1.3753056234718828</v>
      </c>
      <c r="K84" s="271">
        <v>1.3202933985330074</v>
      </c>
      <c r="L84" s="271">
        <f t="shared" si="12"/>
        <v>1.0574572127139366</v>
      </c>
      <c r="M84" s="143">
        <v>34.700000000000003</v>
      </c>
      <c r="N84" s="182">
        <f t="shared" si="9"/>
        <v>60</v>
      </c>
      <c r="O84" s="145">
        <f t="shared" si="10"/>
        <v>60.031000000000006</v>
      </c>
      <c r="P84" s="173">
        <v>60</v>
      </c>
    </row>
    <row r="85" spans="1:16" x14ac:dyDescent="0.25">
      <c r="A85" s="136">
        <v>79</v>
      </c>
      <c r="B85" s="158" t="s">
        <v>2</v>
      </c>
      <c r="C85" s="158" t="s">
        <v>55</v>
      </c>
      <c r="D85" s="269">
        <v>50.2</v>
      </c>
      <c r="E85" s="270">
        <v>98.9</v>
      </c>
      <c r="F85" s="141">
        <v>91.68</v>
      </c>
      <c r="G85" s="268">
        <v>94</v>
      </c>
      <c r="H85" s="268">
        <v>138</v>
      </c>
      <c r="I85" s="139">
        <v>195</v>
      </c>
      <c r="J85" s="271">
        <v>1.8725099601593624</v>
      </c>
      <c r="K85" s="271">
        <v>1.3953488372093021</v>
      </c>
      <c r="L85" s="271">
        <f t="shared" si="12"/>
        <v>2.1269633507853403</v>
      </c>
      <c r="M85" s="143">
        <v>35</v>
      </c>
      <c r="N85" s="182">
        <f t="shared" si="9"/>
        <v>68</v>
      </c>
      <c r="O85" s="145">
        <f t="shared" si="10"/>
        <v>68.25</v>
      </c>
      <c r="P85" s="173"/>
    </row>
    <row r="86" spans="1:16" x14ac:dyDescent="0.25">
      <c r="A86" s="136">
        <v>80</v>
      </c>
      <c r="B86" s="158" t="s">
        <v>57</v>
      </c>
      <c r="C86" s="158" t="s">
        <v>55</v>
      </c>
      <c r="D86" s="269">
        <v>63.4</v>
      </c>
      <c r="E86" s="270">
        <v>63.4</v>
      </c>
      <c r="F86" s="141">
        <v>63.43</v>
      </c>
      <c r="G86" s="268">
        <v>155</v>
      </c>
      <c r="H86" s="268">
        <v>147</v>
      </c>
      <c r="I86" s="139">
        <v>151</v>
      </c>
      <c r="J86" s="271">
        <v>2.4447949526813879</v>
      </c>
      <c r="K86" s="271">
        <v>2.3186119873817037</v>
      </c>
      <c r="L86" s="271">
        <f t="shared" si="12"/>
        <v>2.3805770140312155</v>
      </c>
      <c r="M86" s="143">
        <v>35</v>
      </c>
      <c r="N86" s="182">
        <f t="shared" si="9"/>
        <v>52</v>
      </c>
      <c r="O86" s="145">
        <f t="shared" si="10"/>
        <v>52.85</v>
      </c>
      <c r="P86" s="173">
        <v>52</v>
      </c>
    </row>
    <row r="87" spans="1:16" ht="47.25" x14ac:dyDescent="0.25">
      <c r="A87" s="136">
        <v>81</v>
      </c>
      <c r="B87" s="231" t="s">
        <v>86</v>
      </c>
      <c r="C87" s="158" t="s">
        <v>868</v>
      </c>
      <c r="D87" s="269">
        <v>39.6</v>
      </c>
      <c r="E87" s="270">
        <v>39.6</v>
      </c>
      <c r="F87" s="270">
        <v>39.6</v>
      </c>
      <c r="G87" s="268">
        <v>60</v>
      </c>
      <c r="H87" s="268">
        <v>62</v>
      </c>
      <c r="I87" s="139">
        <v>60</v>
      </c>
      <c r="J87" s="271">
        <v>1.5151515151515151</v>
      </c>
      <c r="K87" s="271">
        <v>1.5656565656565655</v>
      </c>
      <c r="L87" s="271">
        <f t="shared" si="12"/>
        <v>1.5151515151515151</v>
      </c>
      <c r="M87" s="143">
        <v>35</v>
      </c>
      <c r="N87" s="182">
        <f t="shared" si="9"/>
        <v>21</v>
      </c>
      <c r="O87" s="145">
        <f t="shared" si="10"/>
        <v>21</v>
      </c>
      <c r="P87" s="173">
        <v>21</v>
      </c>
    </row>
    <row r="88" spans="1:16" hidden="1" x14ac:dyDescent="0.25">
      <c r="A88" s="136">
        <v>82</v>
      </c>
      <c r="B88" s="158" t="s">
        <v>444</v>
      </c>
      <c r="C88" s="158" t="s">
        <v>55</v>
      </c>
      <c r="D88" s="269"/>
      <c r="E88" s="270"/>
      <c r="F88" s="141"/>
      <c r="G88" s="268"/>
      <c r="H88" s="268"/>
      <c r="I88" s="139"/>
      <c r="J88" s="271"/>
      <c r="K88" s="271"/>
      <c r="L88" s="271"/>
      <c r="M88" s="143">
        <v>0</v>
      </c>
      <c r="N88" s="182">
        <f t="shared" si="9"/>
        <v>0</v>
      </c>
      <c r="O88" s="145">
        <f t="shared" si="10"/>
        <v>0</v>
      </c>
      <c r="P88" s="173"/>
    </row>
    <row r="89" spans="1:16" ht="31.5" x14ac:dyDescent="0.25">
      <c r="A89" s="136">
        <v>83</v>
      </c>
      <c r="B89" s="158" t="s">
        <v>681</v>
      </c>
      <c r="C89" s="158" t="s">
        <v>679</v>
      </c>
      <c r="D89" s="269">
        <v>80.099999999999994</v>
      </c>
      <c r="E89" s="270">
        <v>80.099999999999994</v>
      </c>
      <c r="F89" s="141">
        <v>80.09</v>
      </c>
      <c r="G89" s="268">
        <v>411</v>
      </c>
      <c r="H89" s="268">
        <v>137</v>
      </c>
      <c r="I89" s="139">
        <v>99</v>
      </c>
      <c r="J89" s="271">
        <v>5.1310861423220979</v>
      </c>
      <c r="K89" s="271">
        <v>1.7103620474406993</v>
      </c>
      <c r="L89" s="271">
        <f t="shared" ref="L89:L102" si="13">I89/F89</f>
        <v>1.2361093769509301</v>
      </c>
      <c r="M89" s="143">
        <v>31</v>
      </c>
      <c r="N89" s="182">
        <f t="shared" si="9"/>
        <v>30</v>
      </c>
      <c r="O89" s="145">
        <f t="shared" si="10"/>
        <v>30.69</v>
      </c>
      <c r="P89" s="173">
        <v>30</v>
      </c>
    </row>
    <row r="90" spans="1:16" ht="31.5" x14ac:dyDescent="0.25">
      <c r="A90" s="136">
        <v>84</v>
      </c>
      <c r="B90" s="158" t="s">
        <v>60</v>
      </c>
      <c r="C90" s="158" t="s">
        <v>679</v>
      </c>
      <c r="D90" s="269">
        <v>157.30000000000001</v>
      </c>
      <c r="E90" s="270">
        <v>157</v>
      </c>
      <c r="F90" s="141">
        <v>157</v>
      </c>
      <c r="G90" s="268">
        <v>220</v>
      </c>
      <c r="H90" s="268">
        <v>264</v>
      </c>
      <c r="I90" s="139">
        <v>289</v>
      </c>
      <c r="J90" s="271">
        <v>1.3986013986013985</v>
      </c>
      <c r="K90" s="271">
        <v>1.6815286624203822</v>
      </c>
      <c r="L90" s="271">
        <f t="shared" si="13"/>
        <v>1.8407643312101911</v>
      </c>
      <c r="M90" s="143">
        <v>24.5</v>
      </c>
      <c r="N90" s="182">
        <f t="shared" si="9"/>
        <v>70</v>
      </c>
      <c r="O90" s="145">
        <f t="shared" si="10"/>
        <v>70.805000000000007</v>
      </c>
      <c r="P90" s="173">
        <v>70</v>
      </c>
    </row>
    <row r="91" spans="1:16" ht="31.5" x14ac:dyDescent="0.25">
      <c r="A91" s="136">
        <v>85</v>
      </c>
      <c r="B91" s="158" t="s">
        <v>59</v>
      </c>
      <c r="C91" s="158" t="s">
        <v>679</v>
      </c>
      <c r="D91" s="269">
        <v>1311.7</v>
      </c>
      <c r="E91" s="270">
        <v>1311.7</v>
      </c>
      <c r="F91" s="141">
        <v>1311.72</v>
      </c>
      <c r="G91" s="268">
        <v>3890</v>
      </c>
      <c r="H91" s="268">
        <v>4439</v>
      </c>
      <c r="I91" s="139">
        <v>6081</v>
      </c>
      <c r="J91" s="271">
        <v>2.9656171380651064</v>
      </c>
      <c r="K91" s="271">
        <v>3.3841579629488447</v>
      </c>
      <c r="L91" s="271">
        <f t="shared" si="13"/>
        <v>4.6358979050407099</v>
      </c>
      <c r="M91" s="143">
        <v>13.26</v>
      </c>
      <c r="N91" s="182">
        <f t="shared" si="9"/>
        <v>806</v>
      </c>
      <c r="O91" s="145">
        <f t="shared" si="10"/>
        <v>806.34059999999999</v>
      </c>
      <c r="P91" s="173">
        <v>806</v>
      </c>
    </row>
    <row r="92" spans="1:16" ht="31.5" x14ac:dyDescent="0.25">
      <c r="A92" s="136">
        <v>86</v>
      </c>
      <c r="B92" s="158" t="s">
        <v>680</v>
      </c>
      <c r="C92" s="158" t="s">
        <v>679</v>
      </c>
      <c r="D92" s="269">
        <v>75.599999999999994</v>
      </c>
      <c r="E92" s="270">
        <v>75.599999999999994</v>
      </c>
      <c r="F92" s="270">
        <v>75.599999999999994</v>
      </c>
      <c r="G92" s="268">
        <v>188</v>
      </c>
      <c r="H92" s="268">
        <v>209</v>
      </c>
      <c r="I92" s="139">
        <v>236</v>
      </c>
      <c r="J92" s="271">
        <v>2.486772486772487</v>
      </c>
      <c r="K92" s="271">
        <v>2.7645502645502646</v>
      </c>
      <c r="L92" s="271">
        <f t="shared" si="13"/>
        <v>3.1216931216931219</v>
      </c>
      <c r="M92" s="143">
        <v>31.8</v>
      </c>
      <c r="N92" s="182">
        <f t="shared" si="9"/>
        <v>75</v>
      </c>
      <c r="O92" s="145">
        <f t="shared" si="10"/>
        <v>75.048000000000002</v>
      </c>
      <c r="P92" s="173">
        <v>75</v>
      </c>
    </row>
    <row r="93" spans="1:16" x14ac:dyDescent="0.25">
      <c r="A93" s="136">
        <v>87</v>
      </c>
      <c r="B93" s="158" t="s">
        <v>2</v>
      </c>
      <c r="C93" s="158" t="s">
        <v>679</v>
      </c>
      <c r="D93" s="269">
        <v>6092.2</v>
      </c>
      <c r="E93" s="270">
        <v>3118.1</v>
      </c>
      <c r="F93" s="141">
        <v>3259.02</v>
      </c>
      <c r="G93" s="268">
        <v>7283</v>
      </c>
      <c r="H93" s="268">
        <v>3017</v>
      </c>
      <c r="I93" s="139">
        <v>3611</v>
      </c>
      <c r="J93" s="271">
        <v>1.1954630511145399</v>
      </c>
      <c r="K93" s="271">
        <v>0.96757640871043271</v>
      </c>
      <c r="L93" s="271">
        <f t="shared" si="13"/>
        <v>1.1080017919497271</v>
      </c>
      <c r="M93" s="143">
        <v>35</v>
      </c>
      <c r="N93" s="182">
        <f t="shared" si="9"/>
        <v>1263</v>
      </c>
      <c r="O93" s="145">
        <f t="shared" si="10"/>
        <v>1263.8499999999999</v>
      </c>
      <c r="P93" s="173"/>
    </row>
    <row r="94" spans="1:16" ht="31.5" x14ac:dyDescent="0.25">
      <c r="A94" s="136">
        <v>88</v>
      </c>
      <c r="B94" s="158" t="s">
        <v>682</v>
      </c>
      <c r="C94" s="158" t="s">
        <v>679</v>
      </c>
      <c r="D94" s="269"/>
      <c r="E94" s="270">
        <v>473.8</v>
      </c>
      <c r="F94" s="141">
        <v>473.84</v>
      </c>
      <c r="G94" s="268"/>
      <c r="H94" s="268">
        <v>1577</v>
      </c>
      <c r="I94" s="139">
        <v>2204</v>
      </c>
      <c r="J94" s="271"/>
      <c r="K94" s="271">
        <v>3.3284086112283662</v>
      </c>
      <c r="L94" s="271">
        <f t="shared" si="13"/>
        <v>4.651359108559852</v>
      </c>
      <c r="M94" s="143">
        <v>31.45</v>
      </c>
      <c r="N94" s="182">
        <f t="shared" si="9"/>
        <v>693</v>
      </c>
      <c r="O94" s="145">
        <f t="shared" si="10"/>
        <v>693.15800000000002</v>
      </c>
      <c r="P94" s="173">
        <v>693</v>
      </c>
    </row>
    <row r="95" spans="1:16" ht="31.5" x14ac:dyDescent="0.25">
      <c r="A95" s="136">
        <v>89</v>
      </c>
      <c r="B95" s="158" t="s">
        <v>683</v>
      </c>
      <c r="C95" s="158" t="s">
        <v>679</v>
      </c>
      <c r="D95" s="269">
        <v>73.5</v>
      </c>
      <c r="E95" s="270">
        <v>73.5</v>
      </c>
      <c r="F95" s="141">
        <v>73.459999999999994</v>
      </c>
      <c r="G95" s="268">
        <v>261</v>
      </c>
      <c r="H95" s="268">
        <v>232</v>
      </c>
      <c r="I95" s="139">
        <v>283</v>
      </c>
      <c r="J95" s="271">
        <v>3.5510204081632653</v>
      </c>
      <c r="K95" s="271">
        <v>3.1564625850340136</v>
      </c>
      <c r="L95" s="271">
        <f t="shared" si="13"/>
        <v>3.8524367002450317</v>
      </c>
      <c r="M95" s="143">
        <v>30.4</v>
      </c>
      <c r="N95" s="182">
        <f t="shared" si="9"/>
        <v>86</v>
      </c>
      <c r="O95" s="145">
        <f t="shared" si="10"/>
        <v>86.031999999999982</v>
      </c>
      <c r="P95" s="173">
        <v>86</v>
      </c>
    </row>
    <row r="96" spans="1:16" ht="31.5" x14ac:dyDescent="0.25">
      <c r="A96" s="136">
        <v>90</v>
      </c>
      <c r="B96" s="158" t="s">
        <v>685</v>
      </c>
      <c r="C96" s="158" t="s">
        <v>679</v>
      </c>
      <c r="D96" s="269"/>
      <c r="E96" s="270">
        <v>491.8</v>
      </c>
      <c r="F96" s="141">
        <v>491.79</v>
      </c>
      <c r="G96" s="268"/>
      <c r="H96" s="268">
        <v>1602</v>
      </c>
      <c r="I96" s="139">
        <v>1868</v>
      </c>
      <c r="J96" s="271"/>
      <c r="K96" s="271">
        <v>3.257421716144774</v>
      </c>
      <c r="L96" s="271">
        <f t="shared" si="13"/>
        <v>3.7983692226356776</v>
      </c>
      <c r="M96" s="143">
        <v>30.65</v>
      </c>
      <c r="N96" s="182">
        <f t="shared" si="9"/>
        <v>572</v>
      </c>
      <c r="O96" s="145">
        <f t="shared" si="10"/>
        <v>572.54199999999992</v>
      </c>
      <c r="P96" s="173">
        <v>572</v>
      </c>
    </row>
    <row r="97" spans="1:16" ht="31.5" x14ac:dyDescent="0.25">
      <c r="A97" s="136">
        <v>91</v>
      </c>
      <c r="B97" s="158" t="s">
        <v>686</v>
      </c>
      <c r="C97" s="158" t="s">
        <v>679</v>
      </c>
      <c r="D97" s="269"/>
      <c r="E97" s="270">
        <v>495.9</v>
      </c>
      <c r="F97" s="141">
        <v>495.87</v>
      </c>
      <c r="G97" s="268"/>
      <c r="H97" s="268">
        <v>1731</v>
      </c>
      <c r="I97" s="139">
        <v>1970</v>
      </c>
      <c r="J97" s="271"/>
      <c r="K97" s="271">
        <v>3.490623109497883</v>
      </c>
      <c r="L97" s="271">
        <f t="shared" si="13"/>
        <v>3.9728154556637829</v>
      </c>
      <c r="M97" s="143">
        <v>15.25</v>
      </c>
      <c r="N97" s="182">
        <f t="shared" si="9"/>
        <v>300</v>
      </c>
      <c r="O97" s="145">
        <f t="shared" si="10"/>
        <v>300.42500000000001</v>
      </c>
      <c r="P97" s="173">
        <v>300</v>
      </c>
    </row>
    <row r="98" spans="1:16" ht="31.5" x14ac:dyDescent="0.25">
      <c r="A98" s="136">
        <v>92</v>
      </c>
      <c r="B98" s="158" t="s">
        <v>92</v>
      </c>
      <c r="C98" s="158" t="s">
        <v>679</v>
      </c>
      <c r="D98" s="269">
        <v>2033.8</v>
      </c>
      <c r="E98" s="270">
        <v>2033.8</v>
      </c>
      <c r="F98" s="141">
        <v>2033.81</v>
      </c>
      <c r="G98" s="268">
        <v>5427</v>
      </c>
      <c r="H98" s="268">
        <v>5774</v>
      </c>
      <c r="I98" s="139">
        <v>6913</v>
      </c>
      <c r="J98" s="271">
        <v>2.6684039728586884</v>
      </c>
      <c r="K98" s="271">
        <v>2.8390205526600454</v>
      </c>
      <c r="L98" s="271">
        <f t="shared" si="13"/>
        <v>3.3990392416204069</v>
      </c>
      <c r="M98" s="143">
        <v>31.08</v>
      </c>
      <c r="N98" s="182">
        <f t="shared" si="9"/>
        <v>2148</v>
      </c>
      <c r="O98" s="145">
        <f t="shared" si="10"/>
        <v>2148.5603999999998</v>
      </c>
      <c r="P98" s="173">
        <v>2148</v>
      </c>
    </row>
    <row r="99" spans="1:16" ht="31.5" x14ac:dyDescent="0.25">
      <c r="A99" s="136">
        <v>93</v>
      </c>
      <c r="B99" s="158" t="s">
        <v>94</v>
      </c>
      <c r="C99" s="158" t="s">
        <v>679</v>
      </c>
      <c r="D99" s="269">
        <v>498.9</v>
      </c>
      <c r="E99" s="270">
        <v>498.9</v>
      </c>
      <c r="F99" s="141">
        <v>498.91</v>
      </c>
      <c r="G99" s="268">
        <v>1179</v>
      </c>
      <c r="H99" s="268">
        <v>1183</v>
      </c>
      <c r="I99" s="139">
        <v>1262</v>
      </c>
      <c r="J99" s="271">
        <v>2.3631990378833434</v>
      </c>
      <c r="K99" s="271">
        <v>2.3712166766887153</v>
      </c>
      <c r="L99" s="271">
        <f t="shared" si="13"/>
        <v>2.5295143412639551</v>
      </c>
      <c r="M99" s="143">
        <v>30.92</v>
      </c>
      <c r="N99" s="182">
        <f t="shared" si="9"/>
        <v>390</v>
      </c>
      <c r="O99" s="145">
        <f t="shared" si="10"/>
        <v>390.21039999999999</v>
      </c>
      <c r="P99" s="173">
        <v>390</v>
      </c>
    </row>
    <row r="100" spans="1:16" ht="31.5" x14ac:dyDescent="0.25">
      <c r="A100" s="136">
        <v>94</v>
      </c>
      <c r="B100" s="158" t="s">
        <v>687</v>
      </c>
      <c r="C100" s="158" t="s">
        <v>679</v>
      </c>
      <c r="D100" s="269"/>
      <c r="E100" s="270">
        <v>481.8</v>
      </c>
      <c r="F100" s="141">
        <v>481.76</v>
      </c>
      <c r="G100" s="268"/>
      <c r="H100" s="268">
        <v>1467</v>
      </c>
      <c r="I100" s="139">
        <v>1645</v>
      </c>
      <c r="J100" s="271"/>
      <c r="K100" s="271">
        <v>3.0448318804483185</v>
      </c>
      <c r="L100" s="271">
        <f t="shared" si="13"/>
        <v>3.4145632680172699</v>
      </c>
      <c r="M100" s="143">
        <v>31.3</v>
      </c>
      <c r="N100" s="182">
        <f t="shared" si="9"/>
        <v>514</v>
      </c>
      <c r="O100" s="145">
        <f t="shared" si="10"/>
        <v>514.88499999999999</v>
      </c>
      <c r="P100" s="173">
        <v>514</v>
      </c>
    </row>
    <row r="101" spans="1:16" ht="31.5" x14ac:dyDescent="0.25">
      <c r="A101" s="136">
        <v>95</v>
      </c>
      <c r="B101" s="158" t="s">
        <v>688</v>
      </c>
      <c r="C101" s="158" t="s">
        <v>679</v>
      </c>
      <c r="D101" s="269"/>
      <c r="E101" s="270">
        <v>499.2</v>
      </c>
      <c r="F101" s="141">
        <v>499.17</v>
      </c>
      <c r="G101" s="268"/>
      <c r="H101" s="268">
        <v>1592</v>
      </c>
      <c r="I101" s="139">
        <v>2167</v>
      </c>
      <c r="J101" s="271"/>
      <c r="K101" s="271">
        <v>3.1891025641025643</v>
      </c>
      <c r="L101" s="271">
        <f t="shared" si="13"/>
        <v>4.3412064026283632</v>
      </c>
      <c r="M101" s="143">
        <v>30.95</v>
      </c>
      <c r="N101" s="182">
        <f t="shared" si="9"/>
        <v>670</v>
      </c>
      <c r="O101" s="145">
        <f t="shared" si="10"/>
        <v>670.68649999999991</v>
      </c>
      <c r="P101" s="173">
        <v>670</v>
      </c>
    </row>
    <row r="102" spans="1:16" ht="31.5" x14ac:dyDescent="0.25">
      <c r="A102" s="136">
        <v>96</v>
      </c>
      <c r="B102" s="158" t="s">
        <v>215</v>
      </c>
      <c r="C102" s="158" t="s">
        <v>679</v>
      </c>
      <c r="D102" s="269">
        <v>15</v>
      </c>
      <c r="E102" s="270">
        <v>15</v>
      </c>
      <c r="F102" s="141">
        <v>15.01</v>
      </c>
      <c r="G102" s="268">
        <v>119</v>
      </c>
      <c r="H102" s="268">
        <v>91</v>
      </c>
      <c r="I102" s="139">
        <v>227</v>
      </c>
      <c r="J102" s="271">
        <v>7.9333333333333336</v>
      </c>
      <c r="K102" s="271">
        <v>6.0666666666666664</v>
      </c>
      <c r="L102" s="271">
        <f t="shared" si="13"/>
        <v>15.123251165889407</v>
      </c>
      <c r="M102" s="143">
        <v>31</v>
      </c>
      <c r="N102" s="182">
        <f t="shared" si="9"/>
        <v>70</v>
      </c>
      <c r="O102" s="145">
        <f t="shared" si="10"/>
        <v>70.37</v>
      </c>
      <c r="P102" s="173">
        <v>70</v>
      </c>
    </row>
    <row r="103" spans="1:16" hidden="1" x14ac:dyDescent="0.25">
      <c r="A103" s="136">
        <v>97</v>
      </c>
      <c r="B103" s="158" t="s">
        <v>444</v>
      </c>
      <c r="C103" s="158" t="s">
        <v>679</v>
      </c>
      <c r="D103" s="269"/>
      <c r="E103" s="270"/>
      <c r="F103" s="141"/>
      <c r="G103" s="268"/>
      <c r="H103" s="268"/>
      <c r="I103" s="139"/>
      <c r="J103" s="271"/>
      <c r="K103" s="271"/>
      <c r="L103" s="271"/>
      <c r="M103" s="143">
        <v>35</v>
      </c>
      <c r="N103" s="182">
        <f t="shared" si="9"/>
        <v>0</v>
      </c>
      <c r="O103" s="145">
        <f t="shared" si="10"/>
        <v>0</v>
      </c>
      <c r="P103" s="173"/>
    </row>
    <row r="104" spans="1:16" x14ac:dyDescent="0.25">
      <c r="A104" s="136">
        <v>98</v>
      </c>
      <c r="B104" s="158" t="s">
        <v>690</v>
      </c>
      <c r="C104" s="158" t="s">
        <v>689</v>
      </c>
      <c r="D104" s="269">
        <v>219</v>
      </c>
      <c r="E104" s="270">
        <v>279.8</v>
      </c>
      <c r="F104" s="141">
        <v>325.5</v>
      </c>
      <c r="G104" s="268">
        <v>804</v>
      </c>
      <c r="H104" s="268">
        <v>780</v>
      </c>
      <c r="I104" s="139">
        <v>904</v>
      </c>
      <c r="J104" s="271">
        <v>3.6712328767123288</v>
      </c>
      <c r="K104" s="271">
        <v>2.7877055039313796</v>
      </c>
      <c r="L104" s="271">
        <f t="shared" ref="L104:L112" si="14">I104/F104</f>
        <v>2.7772657450076803</v>
      </c>
      <c r="M104" s="143">
        <v>27.7</v>
      </c>
      <c r="N104" s="182">
        <f t="shared" si="9"/>
        <v>250</v>
      </c>
      <c r="O104" s="145">
        <f t="shared" si="10"/>
        <v>250.40799999999999</v>
      </c>
      <c r="P104" s="173">
        <v>250</v>
      </c>
    </row>
    <row r="105" spans="1:16" x14ac:dyDescent="0.25">
      <c r="A105" s="136">
        <v>99</v>
      </c>
      <c r="B105" s="158" t="s">
        <v>2</v>
      </c>
      <c r="C105" s="158" t="s">
        <v>689</v>
      </c>
      <c r="D105" s="269">
        <v>202.1</v>
      </c>
      <c r="E105" s="270">
        <v>557.9</v>
      </c>
      <c r="F105" s="141">
        <v>329.69</v>
      </c>
      <c r="G105" s="268">
        <v>387</v>
      </c>
      <c r="H105" s="268">
        <v>2129</v>
      </c>
      <c r="I105" s="139">
        <v>946</v>
      </c>
      <c r="J105" s="271">
        <v>1.9148936170212767</v>
      </c>
      <c r="K105" s="271">
        <v>3.8160960745653343</v>
      </c>
      <c r="L105" s="271">
        <f t="shared" si="14"/>
        <v>2.8693621280596924</v>
      </c>
      <c r="M105" s="143">
        <v>35</v>
      </c>
      <c r="N105" s="182">
        <f t="shared" si="9"/>
        <v>331</v>
      </c>
      <c r="O105" s="145">
        <f t="shared" si="10"/>
        <v>331.1</v>
      </c>
      <c r="P105" s="173"/>
    </row>
    <row r="106" spans="1:16" ht="31.5" x14ac:dyDescent="0.25">
      <c r="A106" s="136">
        <v>100</v>
      </c>
      <c r="B106" s="158" t="s">
        <v>119</v>
      </c>
      <c r="C106" s="158" t="s">
        <v>689</v>
      </c>
      <c r="D106" s="269">
        <v>74.8</v>
      </c>
      <c r="E106" s="270">
        <v>74.8</v>
      </c>
      <c r="F106" s="141">
        <v>74.75</v>
      </c>
      <c r="G106" s="268">
        <v>507</v>
      </c>
      <c r="H106" s="268">
        <v>390</v>
      </c>
      <c r="I106" s="139">
        <v>972</v>
      </c>
      <c r="J106" s="271">
        <v>6.7780748663101607</v>
      </c>
      <c r="K106" s="271">
        <v>5.213903743315508</v>
      </c>
      <c r="L106" s="271">
        <f t="shared" si="14"/>
        <v>13.003344481605351</v>
      </c>
      <c r="M106" s="143">
        <v>32.700000000000003</v>
      </c>
      <c r="N106" s="182">
        <f t="shared" si="9"/>
        <v>317</v>
      </c>
      <c r="O106" s="145">
        <f t="shared" si="10"/>
        <v>317.84399999999999</v>
      </c>
      <c r="P106" s="173">
        <v>317</v>
      </c>
    </row>
    <row r="107" spans="1:16" ht="31.5" x14ac:dyDescent="0.25">
      <c r="A107" s="136">
        <v>101</v>
      </c>
      <c r="B107" s="158" t="s">
        <v>121</v>
      </c>
      <c r="C107" s="158" t="s">
        <v>689</v>
      </c>
      <c r="D107" s="269">
        <v>150.5</v>
      </c>
      <c r="E107" s="270">
        <v>150.5</v>
      </c>
      <c r="F107" s="141">
        <v>150.49</v>
      </c>
      <c r="G107" s="268">
        <v>339</v>
      </c>
      <c r="H107" s="268">
        <v>221</v>
      </c>
      <c r="I107" s="139">
        <v>111</v>
      </c>
      <c r="J107" s="271">
        <v>2.2524916943521593</v>
      </c>
      <c r="K107" s="271">
        <v>1.4684385382059801</v>
      </c>
      <c r="L107" s="271">
        <f t="shared" si="14"/>
        <v>0.73759053757724757</v>
      </c>
      <c r="M107" s="143">
        <v>32.5</v>
      </c>
      <c r="N107" s="182">
        <f t="shared" si="9"/>
        <v>36</v>
      </c>
      <c r="O107" s="145">
        <f t="shared" si="10"/>
        <v>36.075000000000003</v>
      </c>
      <c r="P107" s="173">
        <v>36</v>
      </c>
    </row>
    <row r="108" spans="1:16" ht="31.5" x14ac:dyDescent="0.25">
      <c r="A108" s="136">
        <v>102</v>
      </c>
      <c r="B108" s="158" t="s">
        <v>819</v>
      </c>
      <c r="C108" s="158" t="s">
        <v>689</v>
      </c>
      <c r="D108" s="269">
        <v>245</v>
      </c>
      <c r="E108" s="270"/>
      <c r="F108" s="141">
        <v>224.21</v>
      </c>
      <c r="G108" s="268">
        <v>1359</v>
      </c>
      <c r="H108" s="268"/>
      <c r="I108" s="139">
        <v>1307</v>
      </c>
      <c r="J108" s="271">
        <v>5.5469387755102044</v>
      </c>
      <c r="K108" s="271"/>
      <c r="L108" s="271">
        <f t="shared" si="14"/>
        <v>5.8293564069399224</v>
      </c>
      <c r="M108" s="143">
        <v>35</v>
      </c>
      <c r="N108" s="182">
        <f t="shared" si="9"/>
        <v>457</v>
      </c>
      <c r="O108" s="145">
        <f t="shared" si="10"/>
        <v>457.45</v>
      </c>
      <c r="P108" s="173">
        <v>500</v>
      </c>
    </row>
    <row r="109" spans="1:16" ht="31.5" x14ac:dyDescent="0.25">
      <c r="A109" s="136">
        <v>103</v>
      </c>
      <c r="B109" s="158" t="s">
        <v>691</v>
      </c>
      <c r="C109" s="158" t="s">
        <v>689</v>
      </c>
      <c r="D109" s="269"/>
      <c r="E109" s="270">
        <v>15.4</v>
      </c>
      <c r="F109" s="141">
        <v>15.43</v>
      </c>
      <c r="G109" s="268"/>
      <c r="H109" s="268">
        <v>47</v>
      </c>
      <c r="I109" s="139">
        <v>57</v>
      </c>
      <c r="J109" s="271"/>
      <c r="K109" s="271">
        <v>3.051948051948052</v>
      </c>
      <c r="L109" s="271">
        <f t="shared" si="14"/>
        <v>3.6941023979261178</v>
      </c>
      <c r="M109" s="143">
        <v>31.6</v>
      </c>
      <c r="N109" s="182">
        <f t="shared" si="9"/>
        <v>18</v>
      </c>
      <c r="O109" s="145">
        <f t="shared" si="10"/>
        <v>18.012</v>
      </c>
      <c r="P109" s="173">
        <v>18</v>
      </c>
    </row>
    <row r="110" spans="1:16" ht="31.5" x14ac:dyDescent="0.25">
      <c r="A110" s="136">
        <v>104</v>
      </c>
      <c r="B110" s="158" t="s">
        <v>120</v>
      </c>
      <c r="C110" s="158" t="s">
        <v>689</v>
      </c>
      <c r="D110" s="269">
        <v>120</v>
      </c>
      <c r="E110" s="270">
        <v>169.5</v>
      </c>
      <c r="F110" s="141">
        <v>197.61</v>
      </c>
      <c r="G110" s="268">
        <v>899</v>
      </c>
      <c r="H110" s="268">
        <v>1435</v>
      </c>
      <c r="I110" s="139">
        <v>1553</v>
      </c>
      <c r="J110" s="271">
        <v>7.4916666666666663</v>
      </c>
      <c r="K110" s="271">
        <v>8.4660766961651923</v>
      </c>
      <c r="L110" s="271">
        <f t="shared" si="14"/>
        <v>7.8589140225697074</v>
      </c>
      <c r="M110" s="143">
        <v>12.9</v>
      </c>
      <c r="N110" s="182">
        <f t="shared" si="9"/>
        <v>200</v>
      </c>
      <c r="O110" s="145">
        <f t="shared" si="10"/>
        <v>200.33700000000002</v>
      </c>
      <c r="P110" s="173">
        <v>200</v>
      </c>
    </row>
    <row r="111" spans="1:16" ht="31.5" x14ac:dyDescent="0.25">
      <c r="A111" s="136">
        <v>105</v>
      </c>
      <c r="B111" s="158" t="s">
        <v>127</v>
      </c>
      <c r="C111" s="158" t="s">
        <v>689</v>
      </c>
      <c r="D111" s="269">
        <v>13.3</v>
      </c>
      <c r="E111" s="270">
        <v>13.2</v>
      </c>
      <c r="F111" s="141">
        <v>13.2</v>
      </c>
      <c r="G111" s="268">
        <v>527</v>
      </c>
      <c r="H111" s="268">
        <v>395</v>
      </c>
      <c r="I111" s="139">
        <v>380</v>
      </c>
      <c r="J111" s="271">
        <v>39.624060150375939</v>
      </c>
      <c r="K111" s="271">
        <v>29.924242424242426</v>
      </c>
      <c r="L111" s="271">
        <f t="shared" si="14"/>
        <v>28.787878787878789</v>
      </c>
      <c r="M111" s="143">
        <v>5.3</v>
      </c>
      <c r="N111" s="182">
        <f t="shared" si="9"/>
        <v>20</v>
      </c>
      <c r="O111" s="145">
        <f t="shared" si="10"/>
        <v>20.14</v>
      </c>
      <c r="P111" s="173">
        <v>20</v>
      </c>
    </row>
    <row r="112" spans="1:16" ht="31.5" hidden="1" x14ac:dyDescent="0.25">
      <c r="A112" s="136">
        <v>106</v>
      </c>
      <c r="B112" s="158" t="s">
        <v>223</v>
      </c>
      <c r="C112" s="158" t="s">
        <v>689</v>
      </c>
      <c r="D112" s="269">
        <v>9.5</v>
      </c>
      <c r="E112" s="270"/>
      <c r="F112" s="141">
        <v>9.48</v>
      </c>
      <c r="G112" s="268">
        <v>0</v>
      </c>
      <c r="H112" s="268"/>
      <c r="I112" s="139">
        <v>10</v>
      </c>
      <c r="J112" s="271">
        <v>0</v>
      </c>
      <c r="K112" s="271"/>
      <c r="L112" s="271">
        <f t="shared" si="14"/>
        <v>1.0548523206751055</v>
      </c>
      <c r="M112" s="143">
        <v>0</v>
      </c>
      <c r="N112" s="182">
        <f t="shared" si="9"/>
        <v>0</v>
      </c>
      <c r="O112" s="145">
        <f t="shared" si="10"/>
        <v>0</v>
      </c>
      <c r="P112" s="173"/>
    </row>
    <row r="113" spans="1:16" hidden="1" x14ac:dyDescent="0.25">
      <c r="A113" s="136">
        <v>107</v>
      </c>
      <c r="B113" s="158" t="s">
        <v>444</v>
      </c>
      <c r="C113" s="158" t="s">
        <v>689</v>
      </c>
      <c r="D113" s="269"/>
      <c r="E113" s="270"/>
      <c r="F113" s="141"/>
      <c r="G113" s="268"/>
      <c r="H113" s="268"/>
      <c r="I113" s="139"/>
      <c r="J113" s="271"/>
      <c r="K113" s="271"/>
      <c r="L113" s="271"/>
      <c r="M113" s="143">
        <v>35</v>
      </c>
      <c r="N113" s="182">
        <f t="shared" si="9"/>
        <v>0</v>
      </c>
      <c r="O113" s="145">
        <f t="shared" si="10"/>
        <v>0</v>
      </c>
      <c r="P113" s="173"/>
    </row>
    <row r="114" spans="1:16" ht="31.5" x14ac:dyDescent="0.25">
      <c r="A114" s="136">
        <v>108</v>
      </c>
      <c r="B114" s="158" t="s">
        <v>693</v>
      </c>
      <c r="C114" s="158" t="s">
        <v>692</v>
      </c>
      <c r="D114" s="269">
        <v>349.4</v>
      </c>
      <c r="E114" s="270">
        <v>349.4</v>
      </c>
      <c r="F114" s="141">
        <v>349.38</v>
      </c>
      <c r="G114" s="268">
        <v>574</v>
      </c>
      <c r="H114" s="268">
        <v>556</v>
      </c>
      <c r="I114" s="139">
        <v>712</v>
      </c>
      <c r="J114" s="271">
        <v>1.6428162564396109</v>
      </c>
      <c r="K114" s="271">
        <v>1.59129937034917</v>
      </c>
      <c r="L114" s="271">
        <f t="shared" ref="L114:L117" si="15">I114/F114</f>
        <v>2.0378957009559793</v>
      </c>
      <c r="M114" s="143">
        <v>25.3</v>
      </c>
      <c r="N114" s="182">
        <f t="shared" si="9"/>
        <v>180</v>
      </c>
      <c r="O114" s="145">
        <f t="shared" si="10"/>
        <v>180.13600000000002</v>
      </c>
      <c r="P114" s="173">
        <v>180</v>
      </c>
    </row>
    <row r="115" spans="1:16" hidden="1" x14ac:dyDescent="0.25">
      <c r="A115" s="136">
        <v>109</v>
      </c>
      <c r="B115" s="158" t="s">
        <v>2</v>
      </c>
      <c r="C115" s="158" t="s">
        <v>692</v>
      </c>
      <c r="D115" s="269"/>
      <c r="E115" s="270"/>
      <c r="F115" s="141">
        <v>0</v>
      </c>
      <c r="G115" s="268"/>
      <c r="H115" s="268"/>
      <c r="I115" s="139">
        <v>0</v>
      </c>
      <c r="J115" s="271" t="e">
        <v>#DIV/0!</v>
      </c>
      <c r="K115" s="271" t="e">
        <v>#DIV/0!</v>
      </c>
      <c r="L115" s="271" t="e">
        <f t="shared" si="15"/>
        <v>#DIV/0!</v>
      </c>
      <c r="M115" s="143">
        <v>0</v>
      </c>
      <c r="N115" s="182">
        <f t="shared" si="9"/>
        <v>0</v>
      </c>
      <c r="O115" s="145">
        <f t="shared" si="10"/>
        <v>0</v>
      </c>
      <c r="P115" s="173"/>
    </row>
    <row r="116" spans="1:16" ht="31.5" x14ac:dyDescent="0.25">
      <c r="A116" s="136">
        <v>110</v>
      </c>
      <c r="B116" s="158" t="s">
        <v>96</v>
      </c>
      <c r="C116" s="158" t="s">
        <v>692</v>
      </c>
      <c r="D116" s="269">
        <v>22.4</v>
      </c>
      <c r="E116" s="270">
        <v>2.2999999999999998</v>
      </c>
      <c r="F116" s="141">
        <v>22.3</v>
      </c>
      <c r="G116" s="268">
        <v>79</v>
      </c>
      <c r="H116" s="268">
        <v>42</v>
      </c>
      <c r="I116" s="139">
        <v>63</v>
      </c>
      <c r="J116" s="271">
        <v>3.5267857142857144</v>
      </c>
      <c r="K116" s="271">
        <v>18.260869565217394</v>
      </c>
      <c r="L116" s="271">
        <f t="shared" si="15"/>
        <v>2.8251121076233181</v>
      </c>
      <c r="M116" s="143">
        <v>32</v>
      </c>
      <c r="N116" s="182">
        <f t="shared" si="9"/>
        <v>20</v>
      </c>
      <c r="O116" s="145">
        <f t="shared" si="10"/>
        <v>20.16</v>
      </c>
      <c r="P116" s="173">
        <v>20</v>
      </c>
    </row>
    <row r="117" spans="1:16" ht="31.5" x14ac:dyDescent="0.25">
      <c r="A117" s="136">
        <v>111</v>
      </c>
      <c r="B117" s="158" t="s">
        <v>664</v>
      </c>
      <c r="C117" s="158" t="s">
        <v>692</v>
      </c>
      <c r="D117" s="269"/>
      <c r="E117" s="270">
        <v>31.2</v>
      </c>
      <c r="F117" s="141">
        <v>16.11</v>
      </c>
      <c r="G117" s="268"/>
      <c r="H117" s="268">
        <v>58</v>
      </c>
      <c r="I117" s="139">
        <v>49</v>
      </c>
      <c r="J117" s="271"/>
      <c r="K117" s="271">
        <v>1.858974358974359</v>
      </c>
      <c r="L117" s="271">
        <f t="shared" si="15"/>
        <v>3.0415890751086283</v>
      </c>
      <c r="M117" s="143">
        <v>31</v>
      </c>
      <c r="N117" s="182">
        <f t="shared" si="9"/>
        <v>15</v>
      </c>
      <c r="O117" s="145">
        <f t="shared" si="10"/>
        <v>15.19</v>
      </c>
      <c r="P117" s="173">
        <v>15</v>
      </c>
    </row>
    <row r="118" spans="1:16" hidden="1" x14ac:dyDescent="0.25">
      <c r="A118" s="136">
        <v>112</v>
      </c>
      <c r="B118" s="158" t="s">
        <v>444</v>
      </c>
      <c r="C118" s="158" t="s">
        <v>692</v>
      </c>
      <c r="D118" s="269"/>
      <c r="E118" s="270"/>
      <c r="F118" s="141"/>
      <c r="G118" s="268"/>
      <c r="H118" s="268"/>
      <c r="I118" s="139"/>
      <c r="J118" s="271"/>
      <c r="K118" s="271"/>
      <c r="L118" s="271"/>
      <c r="M118" s="143">
        <v>35</v>
      </c>
      <c r="N118" s="182">
        <f t="shared" si="9"/>
        <v>0</v>
      </c>
      <c r="O118" s="145">
        <f t="shared" si="10"/>
        <v>0</v>
      </c>
      <c r="P118" s="173"/>
    </row>
    <row r="119" spans="1:16" ht="31.5" x14ac:dyDescent="0.25">
      <c r="A119" s="136">
        <v>113</v>
      </c>
      <c r="B119" s="158" t="s">
        <v>87</v>
      </c>
      <c r="C119" s="158" t="s">
        <v>16</v>
      </c>
      <c r="D119" s="269">
        <v>241.1</v>
      </c>
      <c r="E119" s="270"/>
      <c r="F119" s="141">
        <v>241.08</v>
      </c>
      <c r="G119" s="268">
        <v>193</v>
      </c>
      <c r="H119" s="268"/>
      <c r="I119" s="139">
        <v>623</v>
      </c>
      <c r="J119" s="271">
        <v>0.80049771878888432</v>
      </c>
      <c r="K119" s="271"/>
      <c r="L119" s="271">
        <f t="shared" ref="L119:L123" si="16">I119/F119</f>
        <v>2.584204413472706</v>
      </c>
      <c r="M119" s="143">
        <v>33.299999999999997</v>
      </c>
      <c r="N119" s="182">
        <f t="shared" si="9"/>
        <v>207</v>
      </c>
      <c r="O119" s="145">
        <f t="shared" si="10"/>
        <v>207.45899999999997</v>
      </c>
      <c r="P119" s="173">
        <v>207</v>
      </c>
    </row>
    <row r="120" spans="1:16" x14ac:dyDescent="0.25">
      <c r="A120" s="136">
        <v>114</v>
      </c>
      <c r="B120" s="158" t="s">
        <v>2</v>
      </c>
      <c r="C120" s="158" t="s">
        <v>16</v>
      </c>
      <c r="D120" s="269">
        <v>754.6</v>
      </c>
      <c r="E120" s="270">
        <v>631.29999999999995</v>
      </c>
      <c r="F120" s="141">
        <v>620.29</v>
      </c>
      <c r="G120" s="268">
        <v>963</v>
      </c>
      <c r="H120" s="268">
        <v>679</v>
      </c>
      <c r="I120" s="139">
        <v>1171</v>
      </c>
      <c r="J120" s="271">
        <v>1.2761728067850517</v>
      </c>
      <c r="K120" s="271">
        <v>1.0755583716141297</v>
      </c>
      <c r="L120" s="271">
        <f t="shared" si="16"/>
        <v>1.8878266617227426</v>
      </c>
      <c r="M120" s="143">
        <v>35</v>
      </c>
      <c r="N120" s="182">
        <f t="shared" si="9"/>
        <v>409</v>
      </c>
      <c r="O120" s="145">
        <f t="shared" si="10"/>
        <v>409.85</v>
      </c>
      <c r="P120" s="173"/>
    </row>
    <row r="121" spans="1:16" ht="31.5" x14ac:dyDescent="0.25">
      <c r="A121" s="136">
        <v>115</v>
      </c>
      <c r="B121" s="158" t="s">
        <v>129</v>
      </c>
      <c r="C121" s="158" t="s">
        <v>16</v>
      </c>
      <c r="D121" s="269">
        <v>27.2</v>
      </c>
      <c r="E121" s="270">
        <v>27.2</v>
      </c>
      <c r="F121" s="141">
        <v>27.23</v>
      </c>
      <c r="G121" s="268">
        <v>146</v>
      </c>
      <c r="H121" s="268">
        <v>146</v>
      </c>
      <c r="I121" s="139">
        <v>193</v>
      </c>
      <c r="J121" s="271">
        <v>5.3676470588235299</v>
      </c>
      <c r="K121" s="271">
        <v>5.3676470588235299</v>
      </c>
      <c r="L121" s="271">
        <f t="shared" si="16"/>
        <v>7.0877708409842084</v>
      </c>
      <c r="M121" s="143">
        <v>33.200000000000003</v>
      </c>
      <c r="N121" s="182">
        <f t="shared" si="9"/>
        <v>64</v>
      </c>
      <c r="O121" s="145">
        <f t="shared" si="10"/>
        <v>64.076000000000008</v>
      </c>
      <c r="P121" s="173">
        <v>64</v>
      </c>
    </row>
    <row r="122" spans="1:16" ht="31.5" x14ac:dyDescent="0.25">
      <c r="A122" s="136">
        <v>116</v>
      </c>
      <c r="B122" s="158" t="s">
        <v>694</v>
      </c>
      <c r="C122" s="158" t="s">
        <v>16</v>
      </c>
      <c r="D122" s="269"/>
      <c r="E122" s="270">
        <v>69.3</v>
      </c>
      <c r="F122" s="141">
        <v>69.28</v>
      </c>
      <c r="G122" s="268"/>
      <c r="H122" s="268">
        <v>276</v>
      </c>
      <c r="I122" s="139">
        <v>281</v>
      </c>
      <c r="J122" s="271"/>
      <c r="K122" s="271">
        <v>3.9826839826839828</v>
      </c>
      <c r="L122" s="271">
        <f t="shared" si="16"/>
        <v>4.056004618937644</v>
      </c>
      <c r="M122" s="143">
        <v>33.1</v>
      </c>
      <c r="N122" s="182">
        <f t="shared" si="9"/>
        <v>93</v>
      </c>
      <c r="O122" s="145">
        <f t="shared" si="10"/>
        <v>93.01100000000001</v>
      </c>
      <c r="P122" s="173">
        <v>93</v>
      </c>
    </row>
    <row r="123" spans="1:16" ht="31.5" x14ac:dyDescent="0.25">
      <c r="A123" s="136">
        <v>117</v>
      </c>
      <c r="B123" s="158" t="s">
        <v>695</v>
      </c>
      <c r="C123" s="158" t="s">
        <v>16</v>
      </c>
      <c r="D123" s="269"/>
      <c r="E123" s="270">
        <v>66.599999999999994</v>
      </c>
      <c r="F123" s="141">
        <v>66.61</v>
      </c>
      <c r="G123" s="268"/>
      <c r="H123" s="268">
        <v>266</v>
      </c>
      <c r="I123" s="139">
        <v>303</v>
      </c>
      <c r="J123" s="271"/>
      <c r="K123" s="271">
        <v>3.9939939939939944</v>
      </c>
      <c r="L123" s="271">
        <f t="shared" si="16"/>
        <v>4.5488665365560728</v>
      </c>
      <c r="M123" s="143">
        <v>33.299999999999997</v>
      </c>
      <c r="N123" s="182">
        <f t="shared" si="9"/>
        <v>100</v>
      </c>
      <c r="O123" s="145">
        <f t="shared" si="10"/>
        <v>100.899</v>
      </c>
      <c r="P123" s="173">
        <v>100</v>
      </c>
    </row>
    <row r="124" spans="1:16" hidden="1" x14ac:dyDescent="0.25">
      <c r="A124" s="136">
        <v>118</v>
      </c>
      <c r="B124" s="158" t="s">
        <v>444</v>
      </c>
      <c r="C124" s="158" t="s">
        <v>16</v>
      </c>
      <c r="D124" s="269"/>
      <c r="E124" s="270"/>
      <c r="F124" s="141"/>
      <c r="G124" s="268"/>
      <c r="H124" s="268"/>
      <c r="I124" s="139"/>
      <c r="J124" s="271"/>
      <c r="K124" s="271"/>
      <c r="L124" s="271"/>
      <c r="M124" s="143">
        <v>35</v>
      </c>
      <c r="N124" s="182">
        <f t="shared" si="9"/>
        <v>0</v>
      </c>
      <c r="O124" s="145">
        <f t="shared" si="10"/>
        <v>0</v>
      </c>
      <c r="P124" s="173"/>
    </row>
    <row r="125" spans="1:16" ht="31.5" x14ac:dyDescent="0.25">
      <c r="A125" s="136">
        <v>119</v>
      </c>
      <c r="B125" s="158" t="s">
        <v>820</v>
      </c>
      <c r="C125" s="158" t="s">
        <v>17</v>
      </c>
      <c r="D125" s="269">
        <v>69.5</v>
      </c>
      <c r="E125" s="270">
        <v>70.5</v>
      </c>
      <c r="F125" s="141">
        <v>70.53</v>
      </c>
      <c r="G125" s="268">
        <v>190</v>
      </c>
      <c r="H125" s="268">
        <v>136</v>
      </c>
      <c r="I125" s="139">
        <v>129</v>
      </c>
      <c r="J125" s="271">
        <v>2.7338129496402876</v>
      </c>
      <c r="K125" s="271">
        <v>1.9290780141843971</v>
      </c>
      <c r="L125" s="271">
        <f t="shared" ref="L125:L129" si="17">I125/F125</f>
        <v>1.8290089323692045</v>
      </c>
      <c r="M125" s="143">
        <v>35</v>
      </c>
      <c r="N125" s="182">
        <f t="shared" si="9"/>
        <v>45</v>
      </c>
      <c r="O125" s="145">
        <f t="shared" si="10"/>
        <v>45.15</v>
      </c>
      <c r="P125" s="173">
        <v>62</v>
      </c>
    </row>
    <row r="126" spans="1:16" ht="31.5" hidden="1" x14ac:dyDescent="0.25">
      <c r="A126" s="136">
        <v>120</v>
      </c>
      <c r="B126" s="158" t="s">
        <v>696</v>
      </c>
      <c r="C126" s="158" t="s">
        <v>452</v>
      </c>
      <c r="D126" s="269">
        <v>11.7</v>
      </c>
      <c r="E126" s="270">
        <v>11.7</v>
      </c>
      <c r="F126" s="141">
        <v>4.88</v>
      </c>
      <c r="G126" s="268">
        <v>7</v>
      </c>
      <c r="H126" s="268">
        <v>34</v>
      </c>
      <c r="I126" s="139">
        <v>6</v>
      </c>
      <c r="J126" s="271">
        <v>0.59829059829059827</v>
      </c>
      <c r="K126" s="271">
        <v>2.9059829059829063</v>
      </c>
      <c r="L126" s="271">
        <f t="shared" si="17"/>
        <v>1.2295081967213115</v>
      </c>
      <c r="M126" s="143">
        <v>0</v>
      </c>
      <c r="N126" s="182">
        <f t="shared" si="9"/>
        <v>0</v>
      </c>
      <c r="O126" s="145">
        <f t="shared" si="10"/>
        <v>0</v>
      </c>
      <c r="P126" s="173"/>
    </row>
    <row r="127" spans="1:16" ht="47.25" x14ac:dyDescent="0.25">
      <c r="A127" s="136">
        <v>121</v>
      </c>
      <c r="B127" s="158" t="s">
        <v>62</v>
      </c>
      <c r="C127" s="158" t="s">
        <v>17</v>
      </c>
      <c r="D127" s="269">
        <v>55.3</v>
      </c>
      <c r="E127" s="270">
        <v>55.3</v>
      </c>
      <c r="F127" s="141">
        <v>55.28</v>
      </c>
      <c r="G127" s="268">
        <v>103</v>
      </c>
      <c r="H127" s="268">
        <v>66</v>
      </c>
      <c r="I127" s="139">
        <v>29</v>
      </c>
      <c r="J127" s="271">
        <v>1.8625678119349007</v>
      </c>
      <c r="K127" s="271">
        <v>1.1934900542495479</v>
      </c>
      <c r="L127" s="271">
        <f t="shared" si="17"/>
        <v>0.52460202604920403</v>
      </c>
      <c r="M127" s="143">
        <v>34.5</v>
      </c>
      <c r="N127" s="182">
        <f t="shared" si="9"/>
        <v>10</v>
      </c>
      <c r="O127" s="145">
        <f t="shared" si="10"/>
        <v>10.005000000000001</v>
      </c>
      <c r="P127" s="173">
        <v>10</v>
      </c>
    </row>
    <row r="128" spans="1:16" x14ac:dyDescent="0.25">
      <c r="A128" s="136">
        <v>122</v>
      </c>
      <c r="B128" s="158" t="s">
        <v>2</v>
      </c>
      <c r="C128" s="158" t="s">
        <v>17</v>
      </c>
      <c r="D128" s="269">
        <v>84</v>
      </c>
      <c r="E128" s="270">
        <v>120.5</v>
      </c>
      <c r="F128" s="141">
        <v>118.56</v>
      </c>
      <c r="G128" s="268">
        <v>42</v>
      </c>
      <c r="H128" s="268">
        <v>88</v>
      </c>
      <c r="I128" s="139">
        <v>83</v>
      </c>
      <c r="J128" s="271">
        <v>0.5</v>
      </c>
      <c r="K128" s="271">
        <v>0.73029045643153523</v>
      </c>
      <c r="L128" s="271">
        <f t="shared" si="17"/>
        <v>0.70006747638326583</v>
      </c>
      <c r="M128" s="143">
        <v>35</v>
      </c>
      <c r="N128" s="182">
        <f t="shared" si="9"/>
        <v>29</v>
      </c>
      <c r="O128" s="145">
        <f t="shared" si="10"/>
        <v>29.05</v>
      </c>
      <c r="P128" s="173"/>
    </row>
    <row r="129" spans="1:16" ht="47.25" x14ac:dyDescent="0.25">
      <c r="A129" s="136">
        <v>123</v>
      </c>
      <c r="B129" s="158" t="s">
        <v>86</v>
      </c>
      <c r="C129" s="158" t="s">
        <v>17</v>
      </c>
      <c r="D129" s="269">
        <v>251.7</v>
      </c>
      <c r="E129" s="270">
        <v>251.7</v>
      </c>
      <c r="F129" s="141">
        <v>251.71</v>
      </c>
      <c r="G129" s="268">
        <v>258</v>
      </c>
      <c r="H129" s="268">
        <v>229</v>
      </c>
      <c r="I129" s="139">
        <v>171</v>
      </c>
      <c r="J129" s="271">
        <v>1.0250297973778308</v>
      </c>
      <c r="K129" s="271">
        <v>0.90981326976559396</v>
      </c>
      <c r="L129" s="271">
        <f t="shared" si="17"/>
        <v>0.67935322394819431</v>
      </c>
      <c r="M129" s="143">
        <v>35</v>
      </c>
      <c r="N129" s="182">
        <f t="shared" si="9"/>
        <v>59</v>
      </c>
      <c r="O129" s="145">
        <f t="shared" si="10"/>
        <v>59.85</v>
      </c>
      <c r="P129" s="173">
        <v>63</v>
      </c>
    </row>
    <row r="130" spans="1:16" hidden="1" x14ac:dyDescent="0.25">
      <c r="A130" s="136">
        <v>124</v>
      </c>
      <c r="B130" s="158" t="s">
        <v>444</v>
      </c>
      <c r="C130" s="158" t="s">
        <v>17</v>
      </c>
      <c r="D130" s="269"/>
      <c r="E130" s="270"/>
      <c r="F130" s="141"/>
      <c r="G130" s="268"/>
      <c r="H130" s="268"/>
      <c r="I130" s="139"/>
      <c r="J130" s="271"/>
      <c r="K130" s="271"/>
      <c r="L130" s="271"/>
      <c r="M130" s="143">
        <v>35</v>
      </c>
      <c r="N130" s="182">
        <f t="shared" si="9"/>
        <v>0</v>
      </c>
      <c r="O130" s="145">
        <f t="shared" si="10"/>
        <v>0</v>
      </c>
      <c r="P130" s="173"/>
    </row>
    <row r="131" spans="1:16" ht="31.5" x14ac:dyDescent="0.25">
      <c r="A131" s="136">
        <v>125</v>
      </c>
      <c r="B131" s="158" t="s">
        <v>19</v>
      </c>
      <c r="C131" s="158" t="s">
        <v>18</v>
      </c>
      <c r="D131" s="269">
        <v>161.30000000000001</v>
      </c>
      <c r="E131" s="270">
        <v>161.30000000000001</v>
      </c>
      <c r="F131" s="141">
        <v>161.28</v>
      </c>
      <c r="G131" s="268">
        <v>94</v>
      </c>
      <c r="H131" s="268">
        <v>127</v>
      </c>
      <c r="I131" s="139">
        <v>135</v>
      </c>
      <c r="J131" s="271">
        <v>0.5827650340979541</v>
      </c>
      <c r="K131" s="271">
        <v>0.78735275883446987</v>
      </c>
      <c r="L131" s="271">
        <f t="shared" ref="L131:L133" si="18">I131/F131</f>
        <v>0.8370535714285714</v>
      </c>
      <c r="M131" s="143">
        <v>31</v>
      </c>
      <c r="N131" s="182">
        <f t="shared" si="9"/>
        <v>41</v>
      </c>
      <c r="O131" s="145">
        <f t="shared" si="10"/>
        <v>41.85</v>
      </c>
      <c r="P131" s="173">
        <v>41</v>
      </c>
    </row>
    <row r="132" spans="1:16" hidden="1" x14ac:dyDescent="0.25">
      <c r="A132" s="136">
        <v>126</v>
      </c>
      <c r="B132" s="158" t="s">
        <v>2</v>
      </c>
      <c r="C132" s="158" t="s">
        <v>18</v>
      </c>
      <c r="D132" s="269"/>
      <c r="E132" s="270"/>
      <c r="F132" s="141">
        <v>0</v>
      </c>
      <c r="G132" s="268"/>
      <c r="H132" s="268"/>
      <c r="I132" s="139">
        <v>0</v>
      </c>
      <c r="J132" s="271" t="e">
        <v>#DIV/0!</v>
      </c>
      <c r="K132" s="271" t="e">
        <v>#DIV/0!</v>
      </c>
      <c r="L132" s="271" t="e">
        <f t="shared" si="18"/>
        <v>#DIV/0!</v>
      </c>
      <c r="M132" s="143">
        <v>0</v>
      </c>
      <c r="N132" s="182">
        <f t="shared" si="9"/>
        <v>0</v>
      </c>
      <c r="O132" s="145">
        <f t="shared" si="10"/>
        <v>0</v>
      </c>
      <c r="P132" s="173"/>
    </row>
    <row r="133" spans="1:16" ht="31.5" x14ac:dyDescent="0.25">
      <c r="A133" s="136">
        <v>127</v>
      </c>
      <c r="B133" s="158" t="s">
        <v>142</v>
      </c>
      <c r="C133" s="158" t="s">
        <v>18</v>
      </c>
      <c r="D133" s="269">
        <v>165.1</v>
      </c>
      <c r="E133" s="270">
        <v>165.1</v>
      </c>
      <c r="F133" s="141">
        <v>165.07</v>
      </c>
      <c r="G133" s="268">
        <v>60</v>
      </c>
      <c r="H133" s="268">
        <v>59</v>
      </c>
      <c r="I133" s="139">
        <v>58</v>
      </c>
      <c r="J133" s="271">
        <v>0.36341611144760755</v>
      </c>
      <c r="K133" s="271">
        <v>0.35735917625681407</v>
      </c>
      <c r="L133" s="271">
        <f t="shared" si="18"/>
        <v>0.35136608711455747</v>
      </c>
      <c r="M133" s="143">
        <v>25.9</v>
      </c>
      <c r="N133" s="182">
        <f t="shared" si="9"/>
        <v>15</v>
      </c>
      <c r="O133" s="145">
        <f t="shared" si="10"/>
        <v>15.021999999999998</v>
      </c>
      <c r="P133" s="173">
        <v>15</v>
      </c>
    </row>
    <row r="134" spans="1:16" hidden="1" x14ac:dyDescent="0.25">
      <c r="A134" s="136">
        <v>128</v>
      </c>
      <c r="B134" s="158" t="s">
        <v>444</v>
      </c>
      <c r="C134" s="158" t="s">
        <v>18</v>
      </c>
      <c r="D134" s="269"/>
      <c r="E134" s="270"/>
      <c r="F134" s="141"/>
      <c r="G134" s="268"/>
      <c r="H134" s="268"/>
      <c r="I134" s="139"/>
      <c r="J134" s="271"/>
      <c r="K134" s="271"/>
      <c r="L134" s="271"/>
      <c r="M134" s="143">
        <v>35</v>
      </c>
      <c r="N134" s="182">
        <f t="shared" si="9"/>
        <v>0</v>
      </c>
      <c r="O134" s="145">
        <f t="shared" si="10"/>
        <v>0</v>
      </c>
      <c r="P134" s="173"/>
    </row>
    <row r="135" spans="1:16" ht="31.5" x14ac:dyDescent="0.25">
      <c r="A135" s="136">
        <v>129</v>
      </c>
      <c r="B135" s="158" t="s">
        <v>186</v>
      </c>
      <c r="C135" s="158" t="s">
        <v>20</v>
      </c>
      <c r="D135" s="269">
        <v>406</v>
      </c>
      <c r="E135" s="270">
        <v>147.80000000000001</v>
      </c>
      <c r="F135" s="141">
        <v>485.12</v>
      </c>
      <c r="G135" s="268">
        <v>1437</v>
      </c>
      <c r="H135" s="268">
        <v>104</v>
      </c>
      <c r="I135" s="139">
        <v>1258</v>
      </c>
      <c r="J135" s="271">
        <v>3.5394088669950738</v>
      </c>
      <c r="K135" s="271">
        <v>0.70365358592692828</v>
      </c>
      <c r="L135" s="271">
        <f t="shared" ref="L135:L137" si="19">I135/F135</f>
        <v>2.5931728232189974</v>
      </c>
      <c r="M135" s="143">
        <v>34.4</v>
      </c>
      <c r="N135" s="182">
        <f t="shared" si="9"/>
        <v>432</v>
      </c>
      <c r="O135" s="145">
        <f t="shared" si="10"/>
        <v>432.75199999999995</v>
      </c>
      <c r="P135" s="173">
        <v>432</v>
      </c>
    </row>
    <row r="136" spans="1:16" ht="31.5" x14ac:dyDescent="0.25">
      <c r="A136" s="136">
        <v>130</v>
      </c>
      <c r="B136" s="158" t="s">
        <v>21</v>
      </c>
      <c r="C136" s="158" t="s">
        <v>20</v>
      </c>
      <c r="D136" s="269">
        <v>227.4</v>
      </c>
      <c r="E136" s="270">
        <v>227.4</v>
      </c>
      <c r="F136" s="141">
        <v>225.02</v>
      </c>
      <c r="G136" s="268">
        <v>582</v>
      </c>
      <c r="H136" s="268">
        <v>504</v>
      </c>
      <c r="I136" s="139">
        <v>615</v>
      </c>
      <c r="J136" s="271">
        <v>2.5593667546174141</v>
      </c>
      <c r="K136" s="271">
        <v>2.2163588390501321</v>
      </c>
      <c r="L136" s="271">
        <f t="shared" si="19"/>
        <v>2.7330903919651584</v>
      </c>
      <c r="M136" s="143">
        <v>33.200000000000003</v>
      </c>
      <c r="N136" s="182">
        <f t="shared" si="9"/>
        <v>204</v>
      </c>
      <c r="O136" s="145">
        <f t="shared" si="10"/>
        <v>204.18</v>
      </c>
      <c r="P136" s="173">
        <v>204</v>
      </c>
    </row>
    <row r="137" spans="1:16" x14ac:dyDescent="0.25">
      <c r="A137" s="136">
        <v>131</v>
      </c>
      <c r="B137" s="158" t="s">
        <v>2</v>
      </c>
      <c r="C137" s="158" t="s">
        <v>20</v>
      </c>
      <c r="D137" s="269">
        <v>237.6</v>
      </c>
      <c r="E137" s="270">
        <v>609.9</v>
      </c>
      <c r="F137" s="141">
        <v>257.27999999999997</v>
      </c>
      <c r="G137" s="268">
        <v>306</v>
      </c>
      <c r="H137" s="268">
        <v>1157</v>
      </c>
      <c r="I137" s="139">
        <v>523</v>
      </c>
      <c r="J137" s="271">
        <v>1.2878787878787878</v>
      </c>
      <c r="K137" s="271">
        <v>1.897032300377111</v>
      </c>
      <c r="L137" s="271">
        <f t="shared" si="19"/>
        <v>2.0328047263681595</v>
      </c>
      <c r="M137" s="143">
        <v>35</v>
      </c>
      <c r="N137" s="182">
        <f t="shared" ref="N137:N200" si="20">ROUNDDOWN(O137,0)</f>
        <v>183</v>
      </c>
      <c r="O137" s="145">
        <f t="shared" ref="O137:O200" si="21">I137*M137/100</f>
        <v>183.05</v>
      </c>
      <c r="P137" s="173"/>
    </row>
    <row r="138" spans="1:16" hidden="1" x14ac:dyDescent="0.25">
      <c r="A138" s="136">
        <v>132</v>
      </c>
      <c r="B138" s="158" t="s">
        <v>444</v>
      </c>
      <c r="C138" s="158" t="s">
        <v>20</v>
      </c>
      <c r="D138" s="269"/>
      <c r="E138" s="270"/>
      <c r="F138" s="141"/>
      <c r="G138" s="268"/>
      <c r="H138" s="268"/>
      <c r="I138" s="139"/>
      <c r="J138" s="271"/>
      <c r="K138" s="271"/>
      <c r="L138" s="271"/>
      <c r="M138" s="143">
        <v>35</v>
      </c>
      <c r="N138" s="182">
        <f t="shared" si="20"/>
        <v>0</v>
      </c>
      <c r="O138" s="145">
        <f t="shared" si="21"/>
        <v>0</v>
      </c>
      <c r="P138" s="173"/>
    </row>
    <row r="139" spans="1:16" x14ac:dyDescent="0.25">
      <c r="A139" s="136">
        <v>133</v>
      </c>
      <c r="B139" s="158" t="s">
        <v>2</v>
      </c>
      <c r="C139" s="158" t="s">
        <v>697</v>
      </c>
      <c r="D139" s="269">
        <v>687</v>
      </c>
      <c r="E139" s="270">
        <v>734.4</v>
      </c>
      <c r="F139" s="141">
        <v>891.37</v>
      </c>
      <c r="G139" s="268">
        <v>1292</v>
      </c>
      <c r="H139" s="268">
        <v>1205</v>
      </c>
      <c r="I139" s="139">
        <v>1311</v>
      </c>
      <c r="J139" s="271">
        <v>1.8806404657933042</v>
      </c>
      <c r="K139" s="271">
        <v>1.6407952069716776</v>
      </c>
      <c r="L139" s="271">
        <f t="shared" ref="L139:L141" si="22">I139/F139</f>
        <v>1.4707697140356979</v>
      </c>
      <c r="M139" s="143">
        <v>35</v>
      </c>
      <c r="N139" s="182">
        <f t="shared" si="20"/>
        <v>458</v>
      </c>
      <c r="O139" s="145">
        <f t="shared" si="21"/>
        <v>458.85</v>
      </c>
      <c r="P139" s="173"/>
    </row>
    <row r="140" spans="1:16" ht="31.5" x14ac:dyDescent="0.25">
      <c r="A140" s="136">
        <v>134</v>
      </c>
      <c r="B140" s="158" t="s">
        <v>673</v>
      </c>
      <c r="C140" s="158" t="s">
        <v>697</v>
      </c>
      <c r="D140" s="269">
        <v>824.8</v>
      </c>
      <c r="E140" s="270">
        <v>837.7</v>
      </c>
      <c r="F140" s="141">
        <v>834.69</v>
      </c>
      <c r="G140" s="268">
        <v>1473</v>
      </c>
      <c r="H140" s="268">
        <v>1402</v>
      </c>
      <c r="I140" s="139">
        <v>1116</v>
      </c>
      <c r="J140" s="271">
        <v>1.7858874878758488</v>
      </c>
      <c r="K140" s="271">
        <v>1.6736301778679716</v>
      </c>
      <c r="L140" s="271">
        <f t="shared" si="22"/>
        <v>1.3370233260252309</v>
      </c>
      <c r="M140" s="143">
        <v>35</v>
      </c>
      <c r="N140" s="182">
        <f t="shared" si="20"/>
        <v>390</v>
      </c>
      <c r="O140" s="145">
        <f t="shared" si="21"/>
        <v>390.6</v>
      </c>
      <c r="P140" s="173">
        <v>391</v>
      </c>
    </row>
    <row r="141" spans="1:16" ht="31.5" x14ac:dyDescent="0.25">
      <c r="A141" s="136">
        <v>135</v>
      </c>
      <c r="B141" s="158" t="s">
        <v>165</v>
      </c>
      <c r="C141" s="158" t="s">
        <v>697</v>
      </c>
      <c r="D141" s="269">
        <v>1700.2</v>
      </c>
      <c r="E141" s="270">
        <v>1700.2</v>
      </c>
      <c r="F141" s="141">
        <v>1697.05</v>
      </c>
      <c r="G141" s="268">
        <v>3386</v>
      </c>
      <c r="H141" s="268">
        <v>3345</v>
      </c>
      <c r="I141" s="139">
        <v>3423</v>
      </c>
      <c r="J141" s="271">
        <v>1.991530408187272</v>
      </c>
      <c r="K141" s="271">
        <v>1.9674155981649217</v>
      </c>
      <c r="L141" s="271">
        <f t="shared" si="22"/>
        <v>2.0170295512801628</v>
      </c>
      <c r="M141" s="143">
        <v>35</v>
      </c>
      <c r="N141" s="182">
        <f t="shared" si="20"/>
        <v>1198</v>
      </c>
      <c r="O141" s="145">
        <f t="shared" si="21"/>
        <v>1198.05</v>
      </c>
      <c r="P141" s="173">
        <v>1201</v>
      </c>
    </row>
    <row r="142" spans="1:16" hidden="1" x14ac:dyDescent="0.25">
      <c r="A142" s="136">
        <v>136</v>
      </c>
      <c r="B142" s="158" t="s">
        <v>444</v>
      </c>
      <c r="C142" s="158" t="s">
        <v>697</v>
      </c>
      <c r="D142" s="269"/>
      <c r="E142" s="270"/>
      <c r="F142" s="141"/>
      <c r="G142" s="268"/>
      <c r="H142" s="268"/>
      <c r="I142" s="139"/>
      <c r="J142" s="271"/>
      <c r="K142" s="271"/>
      <c r="L142" s="271"/>
      <c r="M142" s="143">
        <v>35</v>
      </c>
      <c r="N142" s="182">
        <f t="shared" si="20"/>
        <v>0</v>
      </c>
      <c r="O142" s="145">
        <f t="shared" si="21"/>
        <v>0</v>
      </c>
      <c r="P142" s="173"/>
    </row>
    <row r="143" spans="1:16" ht="31.5" x14ac:dyDescent="0.25">
      <c r="A143" s="136">
        <v>137</v>
      </c>
      <c r="B143" s="158" t="s">
        <v>24</v>
      </c>
      <c r="C143" s="158" t="s">
        <v>23</v>
      </c>
      <c r="D143" s="269">
        <v>297.60000000000002</v>
      </c>
      <c r="E143" s="270">
        <v>297.60000000000002</v>
      </c>
      <c r="F143" s="141">
        <v>297.57</v>
      </c>
      <c r="G143" s="268">
        <v>255</v>
      </c>
      <c r="H143" s="268">
        <v>293</v>
      </c>
      <c r="I143" s="139">
        <v>242</v>
      </c>
      <c r="J143" s="271">
        <v>0.85685483870967738</v>
      </c>
      <c r="K143" s="271">
        <v>0.98454301075268813</v>
      </c>
      <c r="L143" s="271">
        <f t="shared" ref="L143:L146" si="23">I143/F143</f>
        <v>0.81325402426319859</v>
      </c>
      <c r="M143" s="143">
        <v>35</v>
      </c>
      <c r="N143" s="182">
        <f t="shared" si="20"/>
        <v>84</v>
      </c>
      <c r="O143" s="145">
        <f t="shared" si="21"/>
        <v>84.7</v>
      </c>
      <c r="P143" s="173">
        <v>110</v>
      </c>
    </row>
    <row r="144" spans="1:16" x14ac:dyDescent="0.25">
      <c r="A144" s="136">
        <v>138</v>
      </c>
      <c r="B144" s="158" t="s">
        <v>2</v>
      </c>
      <c r="C144" s="158" t="s">
        <v>23</v>
      </c>
      <c r="D144" s="269">
        <v>97.6</v>
      </c>
      <c r="E144" s="270">
        <v>102</v>
      </c>
      <c r="F144" s="141">
        <v>100.68</v>
      </c>
      <c r="G144" s="268">
        <v>92</v>
      </c>
      <c r="H144" s="268">
        <v>98</v>
      </c>
      <c r="I144" s="139">
        <v>73</v>
      </c>
      <c r="J144" s="271">
        <v>0.94262295081967218</v>
      </c>
      <c r="K144" s="271">
        <v>0.96078431372549022</v>
      </c>
      <c r="L144" s="271">
        <f t="shared" si="23"/>
        <v>0.72506952721493834</v>
      </c>
      <c r="M144" s="143">
        <v>35</v>
      </c>
      <c r="N144" s="182">
        <f t="shared" si="20"/>
        <v>25</v>
      </c>
      <c r="O144" s="145">
        <f t="shared" si="21"/>
        <v>25.55</v>
      </c>
      <c r="P144" s="173"/>
    </row>
    <row r="145" spans="1:16" ht="31.5" x14ac:dyDescent="0.25">
      <c r="A145" s="136">
        <v>139</v>
      </c>
      <c r="B145" s="158" t="s">
        <v>98</v>
      </c>
      <c r="C145" s="158" t="s">
        <v>23</v>
      </c>
      <c r="D145" s="269">
        <v>60.8</v>
      </c>
      <c r="E145" s="270">
        <v>60.8</v>
      </c>
      <c r="F145" s="141">
        <v>60.77</v>
      </c>
      <c r="G145" s="268">
        <v>95</v>
      </c>
      <c r="H145" s="268">
        <v>109</v>
      </c>
      <c r="I145" s="139">
        <v>120</v>
      </c>
      <c r="J145" s="271">
        <v>1.5625</v>
      </c>
      <c r="K145" s="271">
        <v>1.7927631578947369</v>
      </c>
      <c r="L145" s="271">
        <f t="shared" si="23"/>
        <v>1.9746585486259667</v>
      </c>
      <c r="M145" s="143">
        <v>35</v>
      </c>
      <c r="N145" s="182">
        <f t="shared" si="20"/>
        <v>42</v>
      </c>
      <c r="O145" s="145">
        <f t="shared" si="21"/>
        <v>42</v>
      </c>
      <c r="P145" s="173">
        <v>50</v>
      </c>
    </row>
    <row r="146" spans="1:16" ht="31.5" x14ac:dyDescent="0.25">
      <c r="A146" s="136">
        <v>140</v>
      </c>
      <c r="B146" s="158" t="s">
        <v>97</v>
      </c>
      <c r="C146" s="158" t="s">
        <v>23</v>
      </c>
      <c r="D146" s="269">
        <v>17.899999999999999</v>
      </c>
      <c r="E146" s="270"/>
      <c r="F146" s="141">
        <v>17.87</v>
      </c>
      <c r="G146" s="268">
        <v>51</v>
      </c>
      <c r="H146" s="268"/>
      <c r="I146" s="139">
        <v>42</v>
      </c>
      <c r="J146" s="271">
        <v>2.8491620111731848</v>
      </c>
      <c r="K146" s="271"/>
      <c r="L146" s="271">
        <f t="shared" si="23"/>
        <v>2.3503077783995523</v>
      </c>
      <c r="M146" s="143">
        <v>24</v>
      </c>
      <c r="N146" s="182">
        <f t="shared" si="20"/>
        <v>10</v>
      </c>
      <c r="O146" s="145">
        <f t="shared" si="21"/>
        <v>10.08</v>
      </c>
      <c r="P146" s="173">
        <v>10</v>
      </c>
    </row>
    <row r="147" spans="1:16" hidden="1" x14ac:dyDescent="0.25">
      <c r="A147" s="136">
        <v>141</v>
      </c>
      <c r="B147" s="158" t="s">
        <v>444</v>
      </c>
      <c r="C147" s="158" t="s">
        <v>23</v>
      </c>
      <c r="D147" s="269"/>
      <c r="E147" s="270"/>
      <c r="F147" s="141"/>
      <c r="G147" s="268"/>
      <c r="H147" s="268"/>
      <c r="I147" s="139"/>
      <c r="J147" s="271"/>
      <c r="K147" s="271"/>
      <c r="L147" s="271"/>
      <c r="M147" s="143">
        <v>35</v>
      </c>
      <c r="N147" s="182">
        <f t="shared" si="20"/>
        <v>0</v>
      </c>
      <c r="O147" s="145">
        <f t="shared" si="21"/>
        <v>0</v>
      </c>
      <c r="P147" s="173"/>
    </row>
    <row r="148" spans="1:16" ht="31.5" hidden="1" x14ac:dyDescent="0.25">
      <c r="A148" s="136">
        <v>142</v>
      </c>
      <c r="B148" s="158" t="s">
        <v>115</v>
      </c>
      <c r="C148" s="158" t="s">
        <v>698</v>
      </c>
      <c r="D148" s="269">
        <v>0</v>
      </c>
      <c r="E148" s="270"/>
      <c r="F148" s="141">
        <v>91.05</v>
      </c>
      <c r="G148" s="268">
        <v>0</v>
      </c>
      <c r="H148" s="268"/>
      <c r="I148" s="139">
        <v>0</v>
      </c>
      <c r="J148" s="271" t="e">
        <v>#DIV/0!</v>
      </c>
      <c r="K148" s="271" t="e">
        <v>#DIV/0!</v>
      </c>
      <c r="L148" s="271">
        <f t="shared" ref="L148:L150" si="24">I148/F148</f>
        <v>0</v>
      </c>
      <c r="M148" s="143">
        <v>0</v>
      </c>
      <c r="N148" s="182">
        <f t="shared" si="20"/>
        <v>0</v>
      </c>
      <c r="O148" s="145">
        <f t="shared" si="21"/>
        <v>0</v>
      </c>
      <c r="P148" s="173"/>
    </row>
    <row r="149" spans="1:16" ht="31.5" x14ac:dyDescent="0.25">
      <c r="A149" s="136">
        <v>143</v>
      </c>
      <c r="B149" s="158" t="s">
        <v>235</v>
      </c>
      <c r="C149" s="158" t="s">
        <v>698</v>
      </c>
      <c r="D149" s="269">
        <v>12.7</v>
      </c>
      <c r="E149" s="270"/>
      <c r="F149" s="141">
        <v>20.010000000000002</v>
      </c>
      <c r="G149" s="268">
        <v>23</v>
      </c>
      <c r="H149" s="268"/>
      <c r="I149" s="139">
        <v>82</v>
      </c>
      <c r="J149" s="271">
        <v>1.8110236220472442</v>
      </c>
      <c r="K149" s="271"/>
      <c r="L149" s="271">
        <f t="shared" si="24"/>
        <v>4.0979510244877559</v>
      </c>
      <c r="M149" s="143">
        <v>15</v>
      </c>
      <c r="N149" s="182">
        <f t="shared" si="20"/>
        <v>12</v>
      </c>
      <c r="O149" s="145">
        <f t="shared" si="21"/>
        <v>12.3</v>
      </c>
      <c r="P149" s="173">
        <v>12</v>
      </c>
    </row>
    <row r="150" spans="1:16" hidden="1" x14ac:dyDescent="0.25">
      <c r="A150" s="136">
        <v>144</v>
      </c>
      <c r="B150" s="158" t="s">
        <v>821</v>
      </c>
      <c r="C150" s="158" t="s">
        <v>698</v>
      </c>
      <c r="D150" s="269">
        <v>186.9</v>
      </c>
      <c r="E150" s="270"/>
      <c r="F150" s="141">
        <v>186.9</v>
      </c>
      <c r="G150" s="268">
        <v>0</v>
      </c>
      <c r="H150" s="268"/>
      <c r="I150" s="139">
        <v>0</v>
      </c>
      <c r="J150" s="271">
        <v>0</v>
      </c>
      <c r="K150" s="271" t="e">
        <v>#DIV/0!</v>
      </c>
      <c r="L150" s="271">
        <f t="shared" si="24"/>
        <v>0</v>
      </c>
      <c r="M150" s="143">
        <v>0</v>
      </c>
      <c r="N150" s="182">
        <f t="shared" si="20"/>
        <v>0</v>
      </c>
      <c r="O150" s="145">
        <f t="shared" si="21"/>
        <v>0</v>
      </c>
      <c r="P150" s="173"/>
    </row>
    <row r="151" spans="1:16" hidden="1" x14ac:dyDescent="0.25">
      <c r="A151" s="136">
        <v>145</v>
      </c>
      <c r="B151" s="158" t="s">
        <v>444</v>
      </c>
      <c r="C151" s="158" t="s">
        <v>698</v>
      </c>
      <c r="D151" s="269"/>
      <c r="E151" s="270"/>
      <c r="F151" s="141"/>
      <c r="G151" s="268"/>
      <c r="H151" s="268"/>
      <c r="I151" s="139"/>
      <c r="J151" s="271"/>
      <c r="K151" s="271"/>
      <c r="L151" s="271"/>
      <c r="M151" s="143">
        <v>35</v>
      </c>
      <c r="N151" s="182">
        <f t="shared" si="20"/>
        <v>0</v>
      </c>
      <c r="O151" s="145">
        <f t="shared" si="21"/>
        <v>0</v>
      </c>
      <c r="P151" s="173"/>
    </row>
    <row r="152" spans="1:16" ht="31.5" x14ac:dyDescent="0.25">
      <c r="A152" s="136">
        <v>146</v>
      </c>
      <c r="B152" s="158" t="s">
        <v>699</v>
      </c>
      <c r="C152" s="158" t="s">
        <v>26</v>
      </c>
      <c r="D152" s="269">
        <v>14.9</v>
      </c>
      <c r="E152" s="270">
        <v>14.9</v>
      </c>
      <c r="F152" s="141">
        <v>14.85</v>
      </c>
      <c r="G152" s="268">
        <v>125</v>
      </c>
      <c r="H152" s="268">
        <v>135</v>
      </c>
      <c r="I152" s="139">
        <v>137</v>
      </c>
      <c r="J152" s="271">
        <v>8.3892617449664435</v>
      </c>
      <c r="K152" s="271">
        <v>9.0604026845637584</v>
      </c>
      <c r="L152" s="271">
        <f t="shared" ref="L152:L156" si="25">I152/F152</f>
        <v>9.2255892255892267</v>
      </c>
      <c r="M152" s="196">
        <v>35</v>
      </c>
      <c r="N152" s="182">
        <f t="shared" si="20"/>
        <v>47</v>
      </c>
      <c r="O152" s="145">
        <f t="shared" si="21"/>
        <v>47.95</v>
      </c>
      <c r="P152" s="173">
        <v>47</v>
      </c>
    </row>
    <row r="153" spans="1:16" ht="31.5" x14ac:dyDescent="0.25">
      <c r="A153" s="136">
        <v>147</v>
      </c>
      <c r="B153" s="158" t="s">
        <v>252</v>
      </c>
      <c r="C153" s="158" t="s">
        <v>26</v>
      </c>
      <c r="D153" s="269">
        <v>6.7</v>
      </c>
      <c r="E153" s="270">
        <v>6.7</v>
      </c>
      <c r="F153" s="141">
        <v>6.66</v>
      </c>
      <c r="G153" s="268">
        <v>43</v>
      </c>
      <c r="H153" s="268">
        <v>47</v>
      </c>
      <c r="I153" s="139">
        <v>58</v>
      </c>
      <c r="J153" s="271">
        <v>6.4179104477611935</v>
      </c>
      <c r="K153" s="271">
        <v>7.0149253731343277</v>
      </c>
      <c r="L153" s="271">
        <f t="shared" si="25"/>
        <v>8.7087087087087092</v>
      </c>
      <c r="M153" s="196">
        <v>35</v>
      </c>
      <c r="N153" s="182">
        <f t="shared" si="20"/>
        <v>20</v>
      </c>
      <c r="O153" s="145">
        <f t="shared" si="21"/>
        <v>20.3</v>
      </c>
      <c r="P153" s="173">
        <v>20</v>
      </c>
    </row>
    <row r="154" spans="1:16" ht="31.5" x14ac:dyDescent="0.25">
      <c r="A154" s="136">
        <v>148</v>
      </c>
      <c r="B154" s="158" t="s">
        <v>822</v>
      </c>
      <c r="C154" s="158" t="s">
        <v>26</v>
      </c>
      <c r="D154" s="269">
        <v>424.4</v>
      </c>
      <c r="E154" s="270">
        <v>424.4</v>
      </c>
      <c r="F154" s="141">
        <v>424.38</v>
      </c>
      <c r="G154" s="268">
        <v>3741</v>
      </c>
      <c r="H154" s="268">
        <v>4063</v>
      </c>
      <c r="I154" s="139">
        <v>3664</v>
      </c>
      <c r="J154" s="271">
        <v>8.8147973609802079</v>
      </c>
      <c r="K154" s="271">
        <v>9.5735155513666363</v>
      </c>
      <c r="L154" s="271">
        <f t="shared" si="25"/>
        <v>8.6337716197747305</v>
      </c>
      <c r="M154" s="143">
        <v>35</v>
      </c>
      <c r="N154" s="182">
        <f t="shared" si="20"/>
        <v>1282</v>
      </c>
      <c r="O154" s="145">
        <f t="shared" si="21"/>
        <v>1282.4000000000001</v>
      </c>
      <c r="P154" s="173">
        <v>1282</v>
      </c>
    </row>
    <row r="155" spans="1:16" x14ac:dyDescent="0.25">
      <c r="A155" s="136">
        <v>149</v>
      </c>
      <c r="B155" s="158" t="s">
        <v>2</v>
      </c>
      <c r="C155" s="158" t="s">
        <v>26</v>
      </c>
      <c r="D155" s="269">
        <v>158.6</v>
      </c>
      <c r="E155" s="270">
        <v>1774.1</v>
      </c>
      <c r="F155" s="141">
        <v>183.56</v>
      </c>
      <c r="G155" s="268">
        <v>652</v>
      </c>
      <c r="H155" s="268">
        <v>8473</v>
      </c>
      <c r="I155" s="139">
        <v>795</v>
      </c>
      <c r="J155" s="271">
        <v>4.1109709962168983</v>
      </c>
      <c r="K155" s="271">
        <v>4.775942731525844</v>
      </c>
      <c r="L155" s="271">
        <f t="shared" si="25"/>
        <v>4.3310089344083682</v>
      </c>
      <c r="M155" s="143">
        <v>35</v>
      </c>
      <c r="N155" s="182">
        <f t="shared" si="20"/>
        <v>278</v>
      </c>
      <c r="O155" s="145">
        <f t="shared" si="21"/>
        <v>278.25</v>
      </c>
      <c r="P155" s="173"/>
    </row>
    <row r="156" spans="1:16" ht="31.5" x14ac:dyDescent="0.25">
      <c r="A156" s="136">
        <v>150</v>
      </c>
      <c r="B156" s="158" t="s">
        <v>99</v>
      </c>
      <c r="C156" s="158" t="s">
        <v>26</v>
      </c>
      <c r="D156" s="269">
        <v>1595.8</v>
      </c>
      <c r="E156" s="270"/>
      <c r="F156" s="141">
        <v>1718.12</v>
      </c>
      <c r="G156" s="268">
        <v>7782</v>
      </c>
      <c r="H156" s="268"/>
      <c r="I156" s="139">
        <v>8379</v>
      </c>
      <c r="J156" s="271">
        <v>4.8765509462338636</v>
      </c>
      <c r="K156" s="271"/>
      <c r="L156" s="271">
        <f t="shared" si="25"/>
        <v>4.8768421297697486</v>
      </c>
      <c r="M156" s="143">
        <v>29.84</v>
      </c>
      <c r="N156" s="182">
        <f t="shared" si="20"/>
        <v>2500</v>
      </c>
      <c r="O156" s="145">
        <f t="shared" si="21"/>
        <v>2500.2936</v>
      </c>
      <c r="P156" s="173">
        <v>2500</v>
      </c>
    </row>
    <row r="157" spans="1:16" hidden="1" x14ac:dyDescent="0.25">
      <c r="A157" s="136">
        <v>151</v>
      </c>
      <c r="B157" s="158" t="s">
        <v>444</v>
      </c>
      <c r="C157" s="158" t="s">
        <v>26</v>
      </c>
      <c r="D157" s="269"/>
      <c r="E157" s="270"/>
      <c r="F157" s="141"/>
      <c r="G157" s="268"/>
      <c r="H157" s="268"/>
      <c r="I157" s="139"/>
      <c r="J157" s="271"/>
      <c r="K157" s="271"/>
      <c r="L157" s="271"/>
      <c r="M157" s="143">
        <v>35</v>
      </c>
      <c r="N157" s="182">
        <f t="shared" si="20"/>
        <v>0</v>
      </c>
      <c r="O157" s="145">
        <f t="shared" si="21"/>
        <v>0</v>
      </c>
      <c r="P157" s="173"/>
    </row>
    <row r="158" spans="1:16" ht="31.5" hidden="1" x14ac:dyDescent="0.25">
      <c r="A158" s="136">
        <v>152</v>
      </c>
      <c r="B158" s="158" t="s">
        <v>48</v>
      </c>
      <c r="C158" s="158" t="s">
        <v>27</v>
      </c>
      <c r="D158" s="269"/>
      <c r="E158" s="270"/>
      <c r="F158" s="141">
        <v>7.88</v>
      </c>
      <c r="G158" s="268"/>
      <c r="H158" s="268"/>
      <c r="I158" s="139">
        <v>93</v>
      </c>
      <c r="J158" s="271"/>
      <c r="K158" s="271"/>
      <c r="L158" s="271">
        <f t="shared" ref="L158:L164" si="26">I158/F158</f>
        <v>11.802030456852792</v>
      </c>
      <c r="M158" s="143">
        <v>0</v>
      </c>
      <c r="N158" s="182">
        <f t="shared" si="20"/>
        <v>0</v>
      </c>
      <c r="O158" s="145">
        <f t="shared" si="21"/>
        <v>0</v>
      </c>
      <c r="P158" s="173"/>
    </row>
    <row r="159" spans="1:16" ht="31.5" x14ac:dyDescent="0.25">
      <c r="A159" s="136">
        <v>153</v>
      </c>
      <c r="B159" s="158" t="s">
        <v>29</v>
      </c>
      <c r="C159" s="158" t="s">
        <v>27</v>
      </c>
      <c r="D159" s="269">
        <v>13.8</v>
      </c>
      <c r="E159" s="270">
        <v>19.3</v>
      </c>
      <c r="F159" s="141">
        <v>19.32</v>
      </c>
      <c r="G159" s="268">
        <v>68</v>
      </c>
      <c r="H159" s="268">
        <v>63</v>
      </c>
      <c r="I159" s="139">
        <v>84</v>
      </c>
      <c r="J159" s="271">
        <v>4.9275362318840576</v>
      </c>
      <c r="K159" s="271">
        <v>3.2642487046632125</v>
      </c>
      <c r="L159" s="271">
        <f t="shared" si="26"/>
        <v>4.3478260869565215</v>
      </c>
      <c r="M159" s="143">
        <v>12</v>
      </c>
      <c r="N159" s="182">
        <f t="shared" si="20"/>
        <v>10</v>
      </c>
      <c r="O159" s="145">
        <f t="shared" si="21"/>
        <v>10.08</v>
      </c>
      <c r="P159" s="173">
        <v>10</v>
      </c>
    </row>
    <row r="160" spans="1:16" ht="31.5" x14ac:dyDescent="0.25">
      <c r="A160" s="136">
        <v>154</v>
      </c>
      <c r="B160" s="158" t="s">
        <v>28</v>
      </c>
      <c r="C160" s="158" t="s">
        <v>27</v>
      </c>
      <c r="D160" s="269">
        <v>230.6</v>
      </c>
      <c r="E160" s="270">
        <v>245.3</v>
      </c>
      <c r="F160" s="141">
        <v>239.83</v>
      </c>
      <c r="G160" s="268">
        <v>421</v>
      </c>
      <c r="H160" s="268">
        <v>330</v>
      </c>
      <c r="I160" s="139">
        <v>336</v>
      </c>
      <c r="J160" s="271">
        <v>1.8256721595836947</v>
      </c>
      <c r="K160" s="271">
        <v>1.3452914798206277</v>
      </c>
      <c r="L160" s="271">
        <f t="shared" si="26"/>
        <v>1.4009923695951298</v>
      </c>
      <c r="M160" s="143">
        <v>17.899999999999999</v>
      </c>
      <c r="N160" s="182">
        <f t="shared" si="20"/>
        <v>60</v>
      </c>
      <c r="O160" s="145">
        <f t="shared" si="21"/>
        <v>60.143999999999998</v>
      </c>
      <c r="P160" s="173">
        <v>60</v>
      </c>
    </row>
    <row r="161" spans="1:16" ht="31.5" x14ac:dyDescent="0.25">
      <c r="A161" s="136">
        <v>155</v>
      </c>
      <c r="B161" s="158" t="s">
        <v>700</v>
      </c>
      <c r="C161" s="158" t="s">
        <v>27</v>
      </c>
      <c r="D161" s="269">
        <v>100.1</v>
      </c>
      <c r="E161" s="270">
        <v>139.1</v>
      </c>
      <c r="F161" s="141">
        <v>100.14</v>
      </c>
      <c r="G161" s="268">
        <v>71</v>
      </c>
      <c r="H161" s="268">
        <v>53</v>
      </c>
      <c r="I161" s="139">
        <v>102</v>
      </c>
      <c r="J161" s="271">
        <v>0.70929070929070936</v>
      </c>
      <c r="K161" s="271">
        <v>0.38102084831056793</v>
      </c>
      <c r="L161" s="271">
        <f t="shared" si="26"/>
        <v>1.0185739964050329</v>
      </c>
      <c r="M161" s="143">
        <v>35</v>
      </c>
      <c r="N161" s="182">
        <f t="shared" si="20"/>
        <v>35</v>
      </c>
      <c r="O161" s="145">
        <f t="shared" si="21"/>
        <v>35.700000000000003</v>
      </c>
      <c r="P161" s="173">
        <v>52</v>
      </c>
    </row>
    <row r="162" spans="1:16" x14ac:dyDescent="0.25">
      <c r="A162" s="136">
        <v>156</v>
      </c>
      <c r="B162" s="158" t="s">
        <v>2</v>
      </c>
      <c r="C162" s="158" t="s">
        <v>27</v>
      </c>
      <c r="D162" s="269">
        <v>100.3</v>
      </c>
      <c r="E162" s="270">
        <v>91.6</v>
      </c>
      <c r="F162" s="141">
        <v>134.47</v>
      </c>
      <c r="G162" s="268">
        <v>25</v>
      </c>
      <c r="H162" s="268">
        <v>45</v>
      </c>
      <c r="I162" s="139">
        <v>59</v>
      </c>
      <c r="J162" s="271">
        <v>0.24925224327018944</v>
      </c>
      <c r="K162" s="271">
        <v>0.49126637554585156</v>
      </c>
      <c r="L162" s="271">
        <f t="shared" si="26"/>
        <v>0.43875957462631071</v>
      </c>
      <c r="M162" s="143">
        <v>35</v>
      </c>
      <c r="N162" s="182">
        <f t="shared" si="20"/>
        <v>20</v>
      </c>
      <c r="O162" s="145">
        <f t="shared" si="21"/>
        <v>20.65</v>
      </c>
      <c r="P162" s="173"/>
    </row>
    <row r="163" spans="1:16" ht="31.5" hidden="1" x14ac:dyDescent="0.25">
      <c r="A163" s="136">
        <v>157</v>
      </c>
      <c r="B163" s="158" t="s">
        <v>89</v>
      </c>
      <c r="C163" s="158" t="s">
        <v>27</v>
      </c>
      <c r="D163" s="269"/>
      <c r="E163" s="270"/>
      <c r="F163" s="141"/>
      <c r="G163" s="268"/>
      <c r="H163" s="268"/>
      <c r="I163" s="139"/>
      <c r="J163" s="271"/>
      <c r="K163" s="271"/>
      <c r="L163" s="271" t="e">
        <f t="shared" si="26"/>
        <v>#DIV/0!</v>
      </c>
      <c r="M163" s="143">
        <v>0</v>
      </c>
      <c r="N163" s="182">
        <f t="shared" si="20"/>
        <v>0</v>
      </c>
      <c r="O163" s="145">
        <f t="shared" si="21"/>
        <v>0</v>
      </c>
      <c r="P163" s="173"/>
    </row>
    <row r="164" spans="1:16" ht="31.5" hidden="1" x14ac:dyDescent="0.25">
      <c r="A164" s="136">
        <v>158</v>
      </c>
      <c r="B164" s="158" t="s">
        <v>702</v>
      </c>
      <c r="C164" s="158" t="s">
        <v>27</v>
      </c>
      <c r="D164" s="269">
        <v>0</v>
      </c>
      <c r="E164" s="270"/>
      <c r="F164" s="141">
        <v>0</v>
      </c>
      <c r="G164" s="268">
        <v>0</v>
      </c>
      <c r="H164" s="268"/>
      <c r="I164" s="139">
        <v>0</v>
      </c>
      <c r="J164" s="271" t="e">
        <v>#DIV/0!</v>
      </c>
      <c r="K164" s="271" t="e">
        <v>#DIV/0!</v>
      </c>
      <c r="L164" s="271" t="e">
        <f t="shared" si="26"/>
        <v>#DIV/0!</v>
      </c>
      <c r="M164" s="143">
        <v>0</v>
      </c>
      <c r="N164" s="182">
        <f t="shared" si="20"/>
        <v>0</v>
      </c>
      <c r="O164" s="145">
        <f t="shared" si="21"/>
        <v>0</v>
      </c>
      <c r="P164" s="173"/>
    </row>
    <row r="165" spans="1:16" hidden="1" x14ac:dyDescent="0.25">
      <c r="A165" s="136">
        <v>159</v>
      </c>
      <c r="B165" s="158" t="s">
        <v>444</v>
      </c>
      <c r="C165" s="158" t="s">
        <v>27</v>
      </c>
      <c r="D165" s="269"/>
      <c r="E165" s="270"/>
      <c r="F165" s="141"/>
      <c r="G165" s="268"/>
      <c r="H165" s="268"/>
      <c r="I165" s="139"/>
      <c r="J165" s="271"/>
      <c r="K165" s="271"/>
      <c r="L165" s="271"/>
      <c r="M165" s="143">
        <v>35</v>
      </c>
      <c r="N165" s="182">
        <f t="shared" si="20"/>
        <v>0</v>
      </c>
      <c r="O165" s="145">
        <f t="shared" si="21"/>
        <v>0</v>
      </c>
      <c r="P165" s="173"/>
    </row>
    <row r="166" spans="1:16" ht="31.5" hidden="1" x14ac:dyDescent="0.25">
      <c r="A166" s="136">
        <v>160</v>
      </c>
      <c r="B166" s="158" t="s">
        <v>693</v>
      </c>
      <c r="C166" s="158" t="s">
        <v>30</v>
      </c>
      <c r="D166" s="269">
        <v>2.8</v>
      </c>
      <c r="E166" s="270"/>
      <c r="F166" s="141">
        <v>37.049999999999997</v>
      </c>
      <c r="G166" s="268">
        <v>0</v>
      </c>
      <c r="H166" s="268"/>
      <c r="I166" s="139">
        <v>0</v>
      </c>
      <c r="J166" s="271">
        <v>0</v>
      </c>
      <c r="K166" s="271" t="e">
        <v>#DIV/0!</v>
      </c>
      <c r="L166" s="271">
        <f t="shared" ref="L166:L168" si="27">I166/F166</f>
        <v>0</v>
      </c>
      <c r="M166" s="143">
        <v>0</v>
      </c>
      <c r="N166" s="182">
        <f t="shared" si="20"/>
        <v>0</v>
      </c>
      <c r="O166" s="145">
        <f t="shared" si="21"/>
        <v>0</v>
      </c>
      <c r="P166" s="173"/>
    </row>
    <row r="167" spans="1:16" hidden="1" x14ac:dyDescent="0.25">
      <c r="A167" s="136">
        <v>161</v>
      </c>
      <c r="B167" s="158" t="s">
        <v>823</v>
      </c>
      <c r="C167" s="158" t="s">
        <v>30</v>
      </c>
      <c r="D167" s="269">
        <v>78.2</v>
      </c>
      <c r="E167" s="270"/>
      <c r="F167" s="141">
        <v>116.19</v>
      </c>
      <c r="G167" s="268">
        <v>0</v>
      </c>
      <c r="H167" s="268"/>
      <c r="I167" s="139">
        <v>0</v>
      </c>
      <c r="J167" s="271">
        <v>0</v>
      </c>
      <c r="K167" s="271" t="e">
        <v>#DIV/0!</v>
      </c>
      <c r="L167" s="271">
        <f t="shared" si="27"/>
        <v>0</v>
      </c>
      <c r="M167" s="143">
        <v>0</v>
      </c>
      <c r="N167" s="182">
        <f t="shared" si="20"/>
        <v>0</v>
      </c>
      <c r="O167" s="145">
        <f t="shared" si="21"/>
        <v>0</v>
      </c>
      <c r="P167" s="173"/>
    </row>
    <row r="168" spans="1:16" ht="31.5" hidden="1" x14ac:dyDescent="0.25">
      <c r="A168" s="136">
        <v>162</v>
      </c>
      <c r="B168" s="158" t="s">
        <v>703</v>
      </c>
      <c r="C168" s="158" t="s">
        <v>30</v>
      </c>
      <c r="D168" s="269"/>
      <c r="E168" s="270"/>
      <c r="F168" s="141">
        <v>147.1</v>
      </c>
      <c r="G168" s="268"/>
      <c r="H168" s="268"/>
      <c r="I168" s="139">
        <v>0</v>
      </c>
      <c r="J168" s="271" t="e">
        <v>#DIV/0!</v>
      </c>
      <c r="K168" s="271" t="e">
        <v>#DIV/0!</v>
      </c>
      <c r="L168" s="271">
        <f t="shared" si="27"/>
        <v>0</v>
      </c>
      <c r="M168" s="143">
        <v>0</v>
      </c>
      <c r="N168" s="182">
        <f t="shared" si="20"/>
        <v>0</v>
      </c>
      <c r="O168" s="145">
        <f t="shared" si="21"/>
        <v>0</v>
      </c>
      <c r="P168" s="173"/>
    </row>
    <row r="169" spans="1:16" hidden="1" x14ac:dyDescent="0.25">
      <c r="A169" s="136">
        <v>163</v>
      </c>
      <c r="B169" s="158" t="s">
        <v>444</v>
      </c>
      <c r="C169" s="158" t="s">
        <v>30</v>
      </c>
      <c r="D169" s="269"/>
      <c r="E169" s="270"/>
      <c r="F169" s="141"/>
      <c r="G169" s="268"/>
      <c r="H169" s="268"/>
      <c r="I169" s="139"/>
      <c r="J169" s="271"/>
      <c r="K169" s="271"/>
      <c r="L169" s="271"/>
      <c r="M169" s="143">
        <v>0</v>
      </c>
      <c r="N169" s="182">
        <f t="shared" si="20"/>
        <v>0</v>
      </c>
      <c r="O169" s="145">
        <f t="shared" si="21"/>
        <v>0</v>
      </c>
      <c r="P169" s="173"/>
    </row>
    <row r="170" spans="1:16" ht="31.5" hidden="1" x14ac:dyDescent="0.25">
      <c r="A170" s="136">
        <v>164</v>
      </c>
      <c r="B170" s="158" t="s">
        <v>660</v>
      </c>
      <c r="C170" s="158" t="s">
        <v>63</v>
      </c>
      <c r="D170" s="269"/>
      <c r="E170" s="270"/>
      <c r="F170" s="141">
        <v>10.73</v>
      </c>
      <c r="G170" s="268"/>
      <c r="H170" s="268"/>
      <c r="I170" s="139"/>
      <c r="J170" s="271"/>
      <c r="K170" s="271"/>
      <c r="L170" s="271">
        <f t="shared" ref="L170:L175" si="28">I170/F170</f>
        <v>0</v>
      </c>
      <c r="M170" s="143">
        <v>0</v>
      </c>
      <c r="N170" s="182">
        <f t="shared" si="20"/>
        <v>0</v>
      </c>
      <c r="O170" s="145">
        <f t="shared" si="21"/>
        <v>0</v>
      </c>
      <c r="P170" s="173"/>
    </row>
    <row r="171" spans="1:16" ht="31.5" x14ac:dyDescent="0.25">
      <c r="A171" s="136">
        <v>165</v>
      </c>
      <c r="B171" s="158" t="s">
        <v>655</v>
      </c>
      <c r="C171" s="158" t="s">
        <v>63</v>
      </c>
      <c r="D171" s="269">
        <v>268.8</v>
      </c>
      <c r="E171" s="270">
        <v>268.8</v>
      </c>
      <c r="F171" s="141">
        <v>269.17</v>
      </c>
      <c r="G171" s="268">
        <v>372</v>
      </c>
      <c r="H171" s="268">
        <v>456</v>
      </c>
      <c r="I171" s="139">
        <v>392</v>
      </c>
      <c r="J171" s="271">
        <v>1.3839285714285714</v>
      </c>
      <c r="K171" s="271">
        <v>1.6964285714285714</v>
      </c>
      <c r="L171" s="271">
        <f t="shared" si="28"/>
        <v>1.4563287141954897</v>
      </c>
      <c r="M171" s="143">
        <v>35</v>
      </c>
      <c r="N171" s="182">
        <f t="shared" si="20"/>
        <v>137</v>
      </c>
      <c r="O171" s="145">
        <f t="shared" si="21"/>
        <v>137.19999999999999</v>
      </c>
      <c r="P171" s="173">
        <v>137</v>
      </c>
    </row>
    <row r="172" spans="1:16" x14ac:dyDescent="0.25">
      <c r="A172" s="136">
        <v>166</v>
      </c>
      <c r="B172" s="158" t="s">
        <v>2</v>
      </c>
      <c r="C172" s="158" t="s">
        <v>63</v>
      </c>
      <c r="D172" s="269">
        <v>1247.8</v>
      </c>
      <c r="E172" s="270">
        <v>459.8</v>
      </c>
      <c r="F172" s="141">
        <v>508.54</v>
      </c>
      <c r="G172" s="268">
        <v>1469</v>
      </c>
      <c r="H172" s="268">
        <v>625</v>
      </c>
      <c r="I172" s="139">
        <v>739</v>
      </c>
      <c r="J172" s="271">
        <v>1.1772719987177434</v>
      </c>
      <c r="K172" s="271">
        <v>1.359286646367986</v>
      </c>
      <c r="L172" s="271">
        <f t="shared" si="28"/>
        <v>1.4531796908797734</v>
      </c>
      <c r="M172" s="143">
        <v>35</v>
      </c>
      <c r="N172" s="182">
        <f t="shared" si="20"/>
        <v>258</v>
      </c>
      <c r="O172" s="145">
        <f t="shared" si="21"/>
        <v>258.64999999999998</v>
      </c>
      <c r="P172" s="173"/>
    </row>
    <row r="173" spans="1:16" ht="31.5" x14ac:dyDescent="0.25">
      <c r="A173" s="136">
        <v>167</v>
      </c>
      <c r="B173" s="158" t="s">
        <v>704</v>
      </c>
      <c r="C173" s="158" t="s">
        <v>63</v>
      </c>
      <c r="D173" s="269"/>
      <c r="E173" s="270">
        <v>458.3</v>
      </c>
      <c r="F173" s="141">
        <v>458.26</v>
      </c>
      <c r="G173" s="268"/>
      <c r="H173" s="268">
        <v>1020</v>
      </c>
      <c r="I173" s="139">
        <v>1151</v>
      </c>
      <c r="J173" s="271"/>
      <c r="K173" s="271">
        <v>2.2256164084660703</v>
      </c>
      <c r="L173" s="271">
        <f t="shared" si="28"/>
        <v>2.5116745952079604</v>
      </c>
      <c r="M173" s="143">
        <v>33.5</v>
      </c>
      <c r="N173" s="182">
        <f t="shared" si="20"/>
        <v>385</v>
      </c>
      <c r="O173" s="145">
        <f t="shared" si="21"/>
        <v>385.58499999999998</v>
      </c>
      <c r="P173" s="173">
        <v>385</v>
      </c>
    </row>
    <row r="174" spans="1:16" ht="31.5" x14ac:dyDescent="0.25">
      <c r="A174" s="136">
        <v>168</v>
      </c>
      <c r="B174" s="158" t="s">
        <v>706</v>
      </c>
      <c r="C174" s="158" t="s">
        <v>63</v>
      </c>
      <c r="D174" s="269"/>
      <c r="E174" s="270">
        <v>280.60000000000002</v>
      </c>
      <c r="F174" s="141">
        <v>280.58</v>
      </c>
      <c r="G174" s="268"/>
      <c r="H174" s="268">
        <v>347</v>
      </c>
      <c r="I174" s="139">
        <v>433</v>
      </c>
      <c r="J174" s="271"/>
      <c r="K174" s="271">
        <v>1.2366357804704204</v>
      </c>
      <c r="L174" s="271">
        <f t="shared" si="28"/>
        <v>1.5432318768265736</v>
      </c>
      <c r="M174" s="143">
        <v>33.299999999999997</v>
      </c>
      <c r="N174" s="182">
        <f t="shared" si="20"/>
        <v>144</v>
      </c>
      <c r="O174" s="145">
        <f t="shared" si="21"/>
        <v>144.18899999999999</v>
      </c>
      <c r="P174" s="173">
        <v>144</v>
      </c>
    </row>
    <row r="175" spans="1:16" ht="31.5" hidden="1" x14ac:dyDescent="0.25">
      <c r="A175" s="136">
        <v>169</v>
      </c>
      <c r="B175" s="158" t="s">
        <v>707</v>
      </c>
      <c r="C175" s="158" t="s">
        <v>63</v>
      </c>
      <c r="D175" s="269">
        <v>50.8</v>
      </c>
      <c r="E175" s="270">
        <v>50.8</v>
      </c>
      <c r="F175" s="141">
        <v>50.83</v>
      </c>
      <c r="G175" s="268">
        <v>190</v>
      </c>
      <c r="H175" s="268">
        <v>124</v>
      </c>
      <c r="I175" s="139">
        <v>92</v>
      </c>
      <c r="J175" s="271">
        <v>3.7401574803149606</v>
      </c>
      <c r="K175" s="271">
        <v>2.4409448818897639</v>
      </c>
      <c r="L175" s="271">
        <f t="shared" si="28"/>
        <v>1.8099547511312217</v>
      </c>
      <c r="M175" s="143">
        <v>0</v>
      </c>
      <c r="N175" s="182">
        <f t="shared" si="20"/>
        <v>0</v>
      </c>
      <c r="O175" s="145">
        <f t="shared" si="21"/>
        <v>0</v>
      </c>
      <c r="P175" s="173"/>
    </row>
    <row r="176" spans="1:16" hidden="1" x14ac:dyDescent="0.25">
      <c r="A176" s="136">
        <v>170</v>
      </c>
      <c r="B176" s="158" t="s">
        <v>444</v>
      </c>
      <c r="C176" s="158" t="s">
        <v>63</v>
      </c>
      <c r="D176" s="269"/>
      <c r="E176" s="270"/>
      <c r="F176" s="141"/>
      <c r="G176" s="268"/>
      <c r="H176" s="268"/>
      <c r="I176" s="139"/>
      <c r="J176" s="271"/>
      <c r="K176" s="271"/>
      <c r="L176" s="271"/>
      <c r="M176" s="143">
        <v>35</v>
      </c>
      <c r="N176" s="182">
        <f t="shared" si="20"/>
        <v>0</v>
      </c>
      <c r="O176" s="145">
        <f t="shared" si="21"/>
        <v>0</v>
      </c>
      <c r="P176" s="173"/>
    </row>
    <row r="177" spans="1:16" ht="47.25" hidden="1" x14ac:dyDescent="0.25">
      <c r="A177" s="136">
        <v>171</v>
      </c>
      <c r="B177" s="158" t="s">
        <v>284</v>
      </c>
      <c r="C177" s="158" t="s">
        <v>283</v>
      </c>
      <c r="D177" s="269"/>
      <c r="E177" s="270"/>
      <c r="F177" s="141">
        <v>182.5</v>
      </c>
      <c r="G177" s="268"/>
      <c r="H177" s="268"/>
      <c r="I177" s="139">
        <v>2</v>
      </c>
      <c r="J177" s="271"/>
      <c r="K177" s="271"/>
      <c r="L177" s="271">
        <f t="shared" ref="L177:L178" si="29">I177/F177</f>
        <v>1.0958904109589041E-2</v>
      </c>
      <c r="M177" s="143">
        <v>0</v>
      </c>
      <c r="N177" s="182">
        <f t="shared" si="20"/>
        <v>0</v>
      </c>
      <c r="O177" s="145">
        <f t="shared" si="21"/>
        <v>0</v>
      </c>
      <c r="P177" s="173"/>
    </row>
    <row r="178" spans="1:16" ht="31.5" hidden="1" x14ac:dyDescent="0.25">
      <c r="A178" s="136">
        <v>172</v>
      </c>
      <c r="B178" s="158" t="s">
        <v>824</v>
      </c>
      <c r="C178" s="158" t="s">
        <v>283</v>
      </c>
      <c r="D178" s="269"/>
      <c r="E178" s="270"/>
      <c r="F178" s="141">
        <v>0</v>
      </c>
      <c r="G178" s="268"/>
      <c r="H178" s="268"/>
      <c r="I178" s="139">
        <v>0</v>
      </c>
      <c r="J178" s="271" t="e">
        <v>#DIV/0!</v>
      </c>
      <c r="K178" s="271" t="e">
        <v>#DIV/0!</v>
      </c>
      <c r="L178" s="271" t="e">
        <f t="shared" si="29"/>
        <v>#DIV/0!</v>
      </c>
      <c r="M178" s="143">
        <v>0</v>
      </c>
      <c r="N178" s="182">
        <f t="shared" si="20"/>
        <v>0</v>
      </c>
      <c r="O178" s="145">
        <f t="shared" si="21"/>
        <v>0</v>
      </c>
      <c r="P178" s="173"/>
    </row>
    <row r="179" spans="1:16" hidden="1" x14ac:dyDescent="0.25">
      <c r="A179" s="136">
        <v>173</v>
      </c>
      <c r="B179" s="158" t="s">
        <v>444</v>
      </c>
      <c r="C179" s="158" t="s">
        <v>283</v>
      </c>
      <c r="D179" s="269"/>
      <c r="E179" s="270"/>
      <c r="F179" s="141"/>
      <c r="G179" s="268"/>
      <c r="H179" s="268"/>
      <c r="I179" s="139"/>
      <c r="J179" s="271"/>
      <c r="K179" s="271"/>
      <c r="L179" s="271"/>
      <c r="M179" s="143">
        <v>0</v>
      </c>
      <c r="N179" s="182">
        <f t="shared" si="20"/>
        <v>0</v>
      </c>
      <c r="O179" s="145">
        <f t="shared" si="21"/>
        <v>0</v>
      </c>
      <c r="P179" s="173"/>
    </row>
    <row r="180" spans="1:16" x14ac:dyDescent="0.25">
      <c r="A180" s="136">
        <v>174</v>
      </c>
      <c r="B180" s="158" t="s">
        <v>708</v>
      </c>
      <c r="C180" s="158" t="s">
        <v>31</v>
      </c>
      <c r="D180" s="269"/>
      <c r="E180" s="270"/>
      <c r="F180" s="141">
        <v>99.13</v>
      </c>
      <c r="G180" s="268"/>
      <c r="H180" s="268"/>
      <c r="I180" s="139">
        <v>259</v>
      </c>
      <c r="J180" s="271"/>
      <c r="K180" s="271"/>
      <c r="L180" s="271">
        <f t="shared" ref="L180:L184" si="30">I180/F180</f>
        <v>2.6127307575910423</v>
      </c>
      <c r="M180" s="143">
        <v>3.9</v>
      </c>
      <c r="N180" s="182">
        <f t="shared" si="20"/>
        <v>10</v>
      </c>
      <c r="O180" s="145">
        <f t="shared" si="21"/>
        <v>10.101000000000001</v>
      </c>
      <c r="P180" s="173">
        <v>10</v>
      </c>
    </row>
    <row r="181" spans="1:16" ht="31.5" x14ac:dyDescent="0.25">
      <c r="A181" s="136">
        <v>175</v>
      </c>
      <c r="B181" s="158" t="s">
        <v>709</v>
      </c>
      <c r="C181" s="158" t="s">
        <v>31</v>
      </c>
      <c r="D181" s="269">
        <v>24.9</v>
      </c>
      <c r="E181" s="270">
        <v>24.9</v>
      </c>
      <c r="F181" s="141">
        <v>24.9</v>
      </c>
      <c r="G181" s="268">
        <v>75</v>
      </c>
      <c r="H181" s="268">
        <v>79</v>
      </c>
      <c r="I181" s="139">
        <v>106</v>
      </c>
      <c r="J181" s="271">
        <v>3.0120481927710845</v>
      </c>
      <c r="K181" s="271">
        <v>3.1726907630522092</v>
      </c>
      <c r="L181" s="271">
        <f t="shared" si="30"/>
        <v>4.2570281124497997</v>
      </c>
      <c r="M181" s="143">
        <v>29</v>
      </c>
      <c r="N181" s="182">
        <f t="shared" si="20"/>
        <v>30</v>
      </c>
      <c r="O181" s="145">
        <f t="shared" si="21"/>
        <v>30.74</v>
      </c>
      <c r="P181" s="173">
        <v>30</v>
      </c>
    </row>
    <row r="182" spans="1:16" ht="47.25" x14ac:dyDescent="0.25">
      <c r="A182" s="136">
        <v>176</v>
      </c>
      <c r="B182" s="158" t="s">
        <v>710</v>
      </c>
      <c r="C182" s="158" t="s">
        <v>31</v>
      </c>
      <c r="D182" s="269">
        <v>196.2</v>
      </c>
      <c r="E182" s="270">
        <v>196.2</v>
      </c>
      <c r="F182" s="141">
        <v>196.2</v>
      </c>
      <c r="G182" s="268">
        <v>74</v>
      </c>
      <c r="H182" s="268">
        <v>85</v>
      </c>
      <c r="I182" s="139">
        <v>89</v>
      </c>
      <c r="J182" s="271">
        <v>0.37716615698267075</v>
      </c>
      <c r="K182" s="271">
        <v>0.43323139653414883</v>
      </c>
      <c r="L182" s="271">
        <f t="shared" si="30"/>
        <v>0.45361875637104998</v>
      </c>
      <c r="M182" s="143">
        <v>30.4</v>
      </c>
      <c r="N182" s="182">
        <f t="shared" si="20"/>
        <v>27</v>
      </c>
      <c r="O182" s="145">
        <f t="shared" si="21"/>
        <v>27.055999999999997</v>
      </c>
      <c r="P182" s="173">
        <v>27</v>
      </c>
    </row>
    <row r="183" spans="1:16" x14ac:dyDescent="0.25">
      <c r="A183" s="136">
        <v>177</v>
      </c>
      <c r="B183" s="158" t="s">
        <v>2</v>
      </c>
      <c r="C183" s="158" t="s">
        <v>31</v>
      </c>
      <c r="D183" s="269">
        <v>300.2</v>
      </c>
      <c r="E183" s="270">
        <v>232.7</v>
      </c>
      <c r="F183" s="141">
        <v>181.32</v>
      </c>
      <c r="G183" s="268">
        <v>176</v>
      </c>
      <c r="H183" s="268">
        <v>168</v>
      </c>
      <c r="I183" s="139">
        <v>125</v>
      </c>
      <c r="J183" s="271">
        <v>0.58627581612258495</v>
      </c>
      <c r="K183" s="271">
        <v>0.72195960464116893</v>
      </c>
      <c r="L183" s="271">
        <f t="shared" si="30"/>
        <v>0.68938892565629828</v>
      </c>
      <c r="M183" s="143">
        <v>35</v>
      </c>
      <c r="N183" s="182">
        <f t="shared" si="20"/>
        <v>43</v>
      </c>
      <c r="O183" s="145">
        <f t="shared" si="21"/>
        <v>43.75</v>
      </c>
      <c r="P183" s="173"/>
    </row>
    <row r="184" spans="1:16" ht="31.5" hidden="1" x14ac:dyDescent="0.25">
      <c r="A184" s="136">
        <v>178</v>
      </c>
      <c r="B184" s="158" t="s">
        <v>100</v>
      </c>
      <c r="C184" s="158" t="s">
        <v>31</v>
      </c>
      <c r="D184" s="269">
        <v>71.5</v>
      </c>
      <c r="E184" s="270">
        <v>71.5</v>
      </c>
      <c r="F184" s="141">
        <v>71.48</v>
      </c>
      <c r="G184" s="268">
        <v>93</v>
      </c>
      <c r="H184" s="268">
        <v>117</v>
      </c>
      <c r="I184" s="139">
        <v>81</v>
      </c>
      <c r="J184" s="271">
        <v>1.3006993006993006</v>
      </c>
      <c r="K184" s="271">
        <v>1.6363636363636365</v>
      </c>
      <c r="L184" s="271">
        <f t="shared" si="30"/>
        <v>1.1331841074426412</v>
      </c>
      <c r="M184" s="143">
        <v>0</v>
      </c>
      <c r="N184" s="182">
        <f t="shared" si="20"/>
        <v>0</v>
      </c>
      <c r="O184" s="145">
        <f t="shared" si="21"/>
        <v>0</v>
      </c>
      <c r="P184" s="173"/>
    </row>
    <row r="185" spans="1:16" hidden="1" x14ac:dyDescent="0.25">
      <c r="A185" s="136">
        <v>179</v>
      </c>
      <c r="B185" s="158" t="s">
        <v>444</v>
      </c>
      <c r="C185" s="158" t="s">
        <v>31</v>
      </c>
      <c r="D185" s="269"/>
      <c r="E185" s="270"/>
      <c r="F185" s="141"/>
      <c r="G185" s="268"/>
      <c r="H185" s="268"/>
      <c r="I185" s="139"/>
      <c r="J185" s="271"/>
      <c r="K185" s="271"/>
      <c r="L185" s="271"/>
      <c r="M185" s="143">
        <v>35</v>
      </c>
      <c r="N185" s="182">
        <f t="shared" si="20"/>
        <v>0</v>
      </c>
      <c r="O185" s="145">
        <f t="shared" si="21"/>
        <v>0</v>
      </c>
      <c r="P185" s="173"/>
    </row>
    <row r="186" spans="1:16" ht="31.5" hidden="1" x14ac:dyDescent="0.25">
      <c r="A186" s="136">
        <v>180</v>
      </c>
      <c r="B186" s="158" t="s">
        <v>660</v>
      </c>
      <c r="C186" s="158" t="s">
        <v>825</v>
      </c>
      <c r="D186" s="269"/>
      <c r="E186" s="270"/>
      <c r="F186" s="141">
        <v>13.03</v>
      </c>
      <c r="G186" s="268"/>
      <c r="H186" s="268"/>
      <c r="I186" s="139">
        <v>41</v>
      </c>
      <c r="J186" s="271"/>
      <c r="K186" s="271"/>
      <c r="L186" s="271">
        <f t="shared" ref="L186:L193" si="31">I186/F186</f>
        <v>3.1465848042977744</v>
      </c>
      <c r="M186" s="143">
        <v>0</v>
      </c>
      <c r="N186" s="182">
        <f t="shared" si="20"/>
        <v>0</v>
      </c>
      <c r="O186" s="145">
        <f t="shared" si="21"/>
        <v>0</v>
      </c>
      <c r="P186" s="173"/>
    </row>
    <row r="187" spans="1:16" x14ac:dyDescent="0.25">
      <c r="A187" s="136">
        <v>181</v>
      </c>
      <c r="B187" s="158" t="s">
        <v>2</v>
      </c>
      <c r="C187" s="158" t="s">
        <v>825</v>
      </c>
      <c r="D187" s="269"/>
      <c r="E187" s="270">
        <v>100.8</v>
      </c>
      <c r="F187" s="141">
        <v>32.72</v>
      </c>
      <c r="G187" s="268"/>
      <c r="H187" s="268">
        <v>79</v>
      </c>
      <c r="I187" s="139">
        <v>37</v>
      </c>
      <c r="J187" s="271"/>
      <c r="K187" s="271">
        <v>0.78373015873015872</v>
      </c>
      <c r="L187" s="271">
        <f t="shared" si="31"/>
        <v>1.1308068459657703</v>
      </c>
      <c r="M187" s="143">
        <v>35</v>
      </c>
      <c r="N187" s="182">
        <f t="shared" si="20"/>
        <v>12</v>
      </c>
      <c r="O187" s="145">
        <f t="shared" si="21"/>
        <v>12.95</v>
      </c>
      <c r="P187" s="173"/>
    </row>
    <row r="188" spans="1:16" ht="31.5" x14ac:dyDescent="0.25">
      <c r="A188" s="136">
        <v>182</v>
      </c>
      <c r="B188" s="158" t="s">
        <v>240</v>
      </c>
      <c r="C188" s="158" t="s">
        <v>825</v>
      </c>
      <c r="D188" s="269">
        <v>15.5</v>
      </c>
      <c r="E188" s="270">
        <v>15.4</v>
      </c>
      <c r="F188" s="141">
        <v>15.4</v>
      </c>
      <c r="G188" s="268">
        <v>90</v>
      </c>
      <c r="H188" s="268">
        <v>45</v>
      </c>
      <c r="I188" s="139">
        <v>114</v>
      </c>
      <c r="J188" s="271">
        <v>5.806451612903226</v>
      </c>
      <c r="K188" s="271">
        <v>2.9220779220779218</v>
      </c>
      <c r="L188" s="271">
        <f t="shared" si="31"/>
        <v>7.4025974025974026</v>
      </c>
      <c r="M188" s="143">
        <v>21.1</v>
      </c>
      <c r="N188" s="182">
        <f t="shared" si="20"/>
        <v>24</v>
      </c>
      <c r="O188" s="145">
        <f t="shared" si="21"/>
        <v>24.054000000000002</v>
      </c>
      <c r="P188" s="173">
        <v>24</v>
      </c>
    </row>
    <row r="189" spans="1:16" ht="31.5" x14ac:dyDescent="0.25">
      <c r="A189" s="136">
        <v>183</v>
      </c>
      <c r="B189" s="158" t="s">
        <v>128</v>
      </c>
      <c r="C189" s="158" t="s">
        <v>825</v>
      </c>
      <c r="D189" s="269">
        <v>21.9</v>
      </c>
      <c r="E189" s="270"/>
      <c r="F189" s="141">
        <v>30.97</v>
      </c>
      <c r="G189" s="268">
        <v>26</v>
      </c>
      <c r="H189" s="268"/>
      <c r="I189" s="139">
        <v>63</v>
      </c>
      <c r="J189" s="271">
        <v>1.1872146118721463</v>
      </c>
      <c r="K189" s="271"/>
      <c r="L189" s="271">
        <f t="shared" si="31"/>
        <v>2.0342266709719086</v>
      </c>
      <c r="M189" s="143">
        <v>20</v>
      </c>
      <c r="N189" s="182">
        <f t="shared" si="20"/>
        <v>12</v>
      </c>
      <c r="O189" s="145">
        <f t="shared" si="21"/>
        <v>12.6</v>
      </c>
      <c r="P189" s="173">
        <v>12</v>
      </c>
    </row>
    <row r="190" spans="1:16" ht="31.5" hidden="1" x14ac:dyDescent="0.25">
      <c r="A190" s="136">
        <v>184</v>
      </c>
      <c r="B190" s="158" t="s">
        <v>244</v>
      </c>
      <c r="C190" s="158" t="s">
        <v>825</v>
      </c>
      <c r="D190" s="269">
        <v>0</v>
      </c>
      <c r="E190" s="270"/>
      <c r="F190" s="141">
        <v>0</v>
      </c>
      <c r="G190" s="268">
        <v>0</v>
      </c>
      <c r="H190" s="268"/>
      <c r="I190" s="139">
        <v>0</v>
      </c>
      <c r="J190" s="271" t="e">
        <v>#DIV/0!</v>
      </c>
      <c r="K190" s="271" t="e">
        <v>#DIV/0!</v>
      </c>
      <c r="L190" s="271" t="e">
        <f t="shared" si="31"/>
        <v>#DIV/0!</v>
      </c>
      <c r="M190" s="143">
        <v>0</v>
      </c>
      <c r="N190" s="182">
        <f t="shared" si="20"/>
        <v>0</v>
      </c>
      <c r="O190" s="145">
        <f t="shared" si="21"/>
        <v>0</v>
      </c>
      <c r="P190" s="173"/>
    </row>
    <row r="191" spans="1:16" ht="31.5" x14ac:dyDescent="0.25">
      <c r="A191" s="136">
        <v>185</v>
      </c>
      <c r="B191" s="158" t="s">
        <v>101</v>
      </c>
      <c r="C191" s="158" t="s">
        <v>825</v>
      </c>
      <c r="D191" s="269">
        <v>6</v>
      </c>
      <c r="E191" s="270">
        <v>6.3</v>
      </c>
      <c r="F191" s="141">
        <v>6</v>
      </c>
      <c r="G191" s="268">
        <v>42</v>
      </c>
      <c r="H191" s="268">
        <v>44</v>
      </c>
      <c r="I191" s="139">
        <v>59</v>
      </c>
      <c r="J191" s="271">
        <v>7</v>
      </c>
      <c r="K191" s="271">
        <v>6.9841269841269842</v>
      </c>
      <c r="L191" s="271">
        <f t="shared" si="31"/>
        <v>9.8333333333333339</v>
      </c>
      <c r="M191" s="143">
        <v>21</v>
      </c>
      <c r="N191" s="182">
        <f t="shared" si="20"/>
        <v>12</v>
      </c>
      <c r="O191" s="145">
        <f t="shared" si="21"/>
        <v>12.39</v>
      </c>
      <c r="P191" s="173">
        <v>12</v>
      </c>
    </row>
    <row r="192" spans="1:16" ht="31.5" x14ac:dyDescent="0.25">
      <c r="A192" s="136">
        <v>186</v>
      </c>
      <c r="B192" s="158" t="s">
        <v>143</v>
      </c>
      <c r="C192" s="158" t="s">
        <v>825</v>
      </c>
      <c r="D192" s="269">
        <v>50</v>
      </c>
      <c r="E192" s="270">
        <v>72.7</v>
      </c>
      <c r="F192" s="141">
        <v>72.599999999999994</v>
      </c>
      <c r="G192" s="268">
        <v>41</v>
      </c>
      <c r="H192" s="268">
        <v>45</v>
      </c>
      <c r="I192" s="139">
        <v>41</v>
      </c>
      <c r="J192" s="271">
        <v>0.82</v>
      </c>
      <c r="K192" s="271">
        <v>0.61898211829436034</v>
      </c>
      <c r="L192" s="271">
        <f t="shared" si="31"/>
        <v>0.56473829201101933</v>
      </c>
      <c r="M192" s="143">
        <v>35</v>
      </c>
      <c r="N192" s="182">
        <f t="shared" si="20"/>
        <v>14</v>
      </c>
      <c r="O192" s="145">
        <f t="shared" si="21"/>
        <v>14.35</v>
      </c>
      <c r="P192" s="173">
        <v>15</v>
      </c>
    </row>
    <row r="193" spans="1:16" ht="31.5" hidden="1" x14ac:dyDescent="0.25">
      <c r="A193" s="136">
        <v>187</v>
      </c>
      <c r="B193" s="158" t="s">
        <v>122</v>
      </c>
      <c r="C193" s="158" t="s">
        <v>825</v>
      </c>
      <c r="D193" s="269">
        <v>0</v>
      </c>
      <c r="E193" s="270"/>
      <c r="F193" s="141">
        <v>0</v>
      </c>
      <c r="G193" s="268">
        <v>0</v>
      </c>
      <c r="H193" s="268"/>
      <c r="I193" s="139">
        <v>0</v>
      </c>
      <c r="J193" s="271" t="e">
        <v>#DIV/0!</v>
      </c>
      <c r="K193" s="271" t="e">
        <v>#DIV/0!</v>
      </c>
      <c r="L193" s="271" t="e">
        <f t="shared" si="31"/>
        <v>#DIV/0!</v>
      </c>
      <c r="M193" s="143">
        <v>0</v>
      </c>
      <c r="N193" s="182">
        <f t="shared" si="20"/>
        <v>0</v>
      </c>
      <c r="O193" s="145">
        <f t="shared" si="21"/>
        <v>0</v>
      </c>
      <c r="P193" s="173"/>
    </row>
    <row r="194" spans="1:16" hidden="1" x14ac:dyDescent="0.25">
      <c r="A194" s="136">
        <v>188</v>
      </c>
      <c r="B194" s="158" t="s">
        <v>444</v>
      </c>
      <c r="C194" s="158" t="s">
        <v>825</v>
      </c>
      <c r="D194" s="269"/>
      <c r="E194" s="270"/>
      <c r="F194" s="141"/>
      <c r="G194" s="268"/>
      <c r="H194" s="268"/>
      <c r="I194" s="139"/>
      <c r="J194" s="271"/>
      <c r="K194" s="271"/>
      <c r="L194" s="271"/>
      <c r="M194" s="143">
        <v>35</v>
      </c>
      <c r="N194" s="182">
        <f t="shared" si="20"/>
        <v>0</v>
      </c>
      <c r="O194" s="145">
        <f t="shared" si="21"/>
        <v>0</v>
      </c>
      <c r="P194" s="173"/>
    </row>
    <row r="195" spans="1:16" ht="31.5" x14ac:dyDescent="0.25">
      <c r="A195" s="136">
        <v>189</v>
      </c>
      <c r="B195" s="158" t="s">
        <v>711</v>
      </c>
      <c r="C195" s="158" t="s">
        <v>33</v>
      </c>
      <c r="D195" s="269">
        <v>12.3</v>
      </c>
      <c r="E195" s="270"/>
      <c r="F195" s="141">
        <v>12.32</v>
      </c>
      <c r="G195" s="268">
        <v>73</v>
      </c>
      <c r="H195" s="268"/>
      <c r="I195" s="139">
        <v>120</v>
      </c>
      <c r="J195" s="271">
        <v>5.9349593495934956</v>
      </c>
      <c r="K195" s="271"/>
      <c r="L195" s="271">
        <f t="shared" ref="L195:L206" si="32">I195/F195</f>
        <v>9.7402597402597397</v>
      </c>
      <c r="M195" s="143">
        <v>16.7</v>
      </c>
      <c r="N195" s="182">
        <f t="shared" si="20"/>
        <v>20</v>
      </c>
      <c r="O195" s="145">
        <f t="shared" si="21"/>
        <v>20.04</v>
      </c>
      <c r="P195" s="173">
        <v>20</v>
      </c>
    </row>
    <row r="196" spans="1:16" ht="47.25" x14ac:dyDescent="0.25">
      <c r="A196" s="136">
        <v>190</v>
      </c>
      <c r="B196" s="158" t="s">
        <v>34</v>
      </c>
      <c r="C196" s="158" t="s">
        <v>33</v>
      </c>
      <c r="D196" s="269">
        <v>54.5</v>
      </c>
      <c r="E196" s="270">
        <v>54.5</v>
      </c>
      <c r="F196" s="141">
        <v>54.46</v>
      </c>
      <c r="G196" s="268">
        <v>138</v>
      </c>
      <c r="H196" s="268">
        <v>334</v>
      </c>
      <c r="I196" s="139">
        <v>393</v>
      </c>
      <c r="J196" s="271">
        <v>2.5321100917431192</v>
      </c>
      <c r="K196" s="271">
        <v>6.1284403669724767</v>
      </c>
      <c r="L196" s="271">
        <f t="shared" si="32"/>
        <v>7.2163055453543885</v>
      </c>
      <c r="M196" s="143">
        <v>34.9</v>
      </c>
      <c r="N196" s="182">
        <f t="shared" si="20"/>
        <v>137</v>
      </c>
      <c r="O196" s="145">
        <f t="shared" si="21"/>
        <v>137.15699999999998</v>
      </c>
      <c r="P196" s="173">
        <v>137</v>
      </c>
    </row>
    <row r="197" spans="1:16" ht="31.5" x14ac:dyDescent="0.25">
      <c r="A197" s="136">
        <v>191</v>
      </c>
      <c r="B197" s="158" t="s">
        <v>48</v>
      </c>
      <c r="C197" s="158" t="s">
        <v>33</v>
      </c>
      <c r="D197" s="269">
        <v>13.5</v>
      </c>
      <c r="E197" s="270">
        <v>13.5</v>
      </c>
      <c r="F197" s="141">
        <v>13.48</v>
      </c>
      <c r="G197" s="268">
        <v>107</v>
      </c>
      <c r="H197" s="268">
        <v>165</v>
      </c>
      <c r="I197" s="139">
        <v>245</v>
      </c>
      <c r="J197" s="271">
        <v>7.9259259259259256</v>
      </c>
      <c r="K197" s="271">
        <v>12.222222222222221</v>
      </c>
      <c r="L197" s="271">
        <f t="shared" si="32"/>
        <v>18.17507418397626</v>
      </c>
      <c r="M197" s="143">
        <v>35</v>
      </c>
      <c r="N197" s="182">
        <f t="shared" si="20"/>
        <v>85</v>
      </c>
      <c r="O197" s="145">
        <f t="shared" si="21"/>
        <v>85.75</v>
      </c>
      <c r="P197" s="173">
        <v>86</v>
      </c>
    </row>
    <row r="198" spans="1:16" ht="31.5" x14ac:dyDescent="0.25">
      <c r="A198" s="136">
        <v>192</v>
      </c>
      <c r="B198" s="158" t="s">
        <v>29</v>
      </c>
      <c r="C198" s="158" t="s">
        <v>33</v>
      </c>
      <c r="D198" s="269">
        <v>8.5</v>
      </c>
      <c r="E198" s="270">
        <v>8.5</v>
      </c>
      <c r="F198" s="141">
        <v>8.51</v>
      </c>
      <c r="G198" s="268">
        <v>43</v>
      </c>
      <c r="H198" s="268">
        <v>56</v>
      </c>
      <c r="I198" s="139">
        <v>75</v>
      </c>
      <c r="J198" s="271">
        <v>5.0588235294117645</v>
      </c>
      <c r="K198" s="271">
        <v>6.5882352941176467</v>
      </c>
      <c r="L198" s="271">
        <f t="shared" si="32"/>
        <v>8.8131609870740313</v>
      </c>
      <c r="M198" s="143">
        <v>26.7</v>
      </c>
      <c r="N198" s="182">
        <f t="shared" si="20"/>
        <v>20</v>
      </c>
      <c r="O198" s="145">
        <f t="shared" si="21"/>
        <v>20.024999999999999</v>
      </c>
      <c r="P198" s="173">
        <v>20</v>
      </c>
    </row>
    <row r="199" spans="1:16" x14ac:dyDescent="0.25">
      <c r="A199" s="136">
        <v>193</v>
      </c>
      <c r="B199" s="158" t="s">
        <v>2</v>
      </c>
      <c r="C199" s="158" t="s">
        <v>33</v>
      </c>
      <c r="D199" s="269">
        <v>71.599999999999994</v>
      </c>
      <c r="E199" s="270">
        <v>8.5</v>
      </c>
      <c r="F199" s="141">
        <v>100.33</v>
      </c>
      <c r="G199" s="268">
        <v>107</v>
      </c>
      <c r="H199" s="268">
        <v>56</v>
      </c>
      <c r="I199" s="139">
        <v>64</v>
      </c>
      <c r="J199" s="271">
        <v>1.4944134078212292</v>
      </c>
      <c r="K199" s="271">
        <v>6.5882352941176467</v>
      </c>
      <c r="L199" s="271">
        <f t="shared" si="32"/>
        <v>0.63789494667596935</v>
      </c>
      <c r="M199" s="143">
        <v>35</v>
      </c>
      <c r="N199" s="182">
        <f t="shared" si="20"/>
        <v>22</v>
      </c>
      <c r="O199" s="145">
        <f t="shared" si="21"/>
        <v>22.4</v>
      </c>
      <c r="P199" s="173"/>
    </row>
    <row r="200" spans="1:16" ht="31.5" x14ac:dyDescent="0.25">
      <c r="A200" s="136">
        <v>194</v>
      </c>
      <c r="B200" s="158" t="s">
        <v>103</v>
      </c>
      <c r="C200" s="158" t="s">
        <v>33</v>
      </c>
      <c r="D200" s="269">
        <v>35.299999999999997</v>
      </c>
      <c r="E200" s="270">
        <v>35.299999999999997</v>
      </c>
      <c r="F200" s="141">
        <v>35.26</v>
      </c>
      <c r="G200" s="268">
        <v>134</v>
      </c>
      <c r="H200" s="268">
        <v>222</v>
      </c>
      <c r="I200" s="139">
        <v>297</v>
      </c>
      <c r="J200" s="271">
        <v>3.796033994334278</v>
      </c>
      <c r="K200" s="271">
        <v>6.2889518413597738</v>
      </c>
      <c r="L200" s="271">
        <f t="shared" si="32"/>
        <v>8.423142370958594</v>
      </c>
      <c r="M200" s="143">
        <v>33.700000000000003</v>
      </c>
      <c r="N200" s="182">
        <f t="shared" si="20"/>
        <v>100</v>
      </c>
      <c r="O200" s="145">
        <f t="shared" si="21"/>
        <v>100.08900000000001</v>
      </c>
      <c r="P200" s="173">
        <v>100</v>
      </c>
    </row>
    <row r="201" spans="1:16" ht="31.5" x14ac:dyDescent="0.25">
      <c r="A201" s="136">
        <v>195</v>
      </c>
      <c r="B201" s="158" t="s">
        <v>712</v>
      </c>
      <c r="C201" s="158" t="s">
        <v>33</v>
      </c>
      <c r="D201" s="269"/>
      <c r="E201" s="270"/>
      <c r="F201" s="141">
        <v>12.31</v>
      </c>
      <c r="G201" s="268"/>
      <c r="H201" s="268"/>
      <c r="I201" s="139">
        <v>101</v>
      </c>
      <c r="J201" s="271"/>
      <c r="K201" s="271"/>
      <c r="L201" s="271">
        <f t="shared" si="32"/>
        <v>8.2047116165718919</v>
      </c>
      <c r="M201" s="143">
        <v>27</v>
      </c>
      <c r="N201" s="182">
        <f t="shared" ref="N201:N264" si="33">ROUNDDOWN(O201,0)</f>
        <v>27</v>
      </c>
      <c r="O201" s="145">
        <f t="shared" ref="O201:O264" si="34">I201*M201/100</f>
        <v>27.27</v>
      </c>
      <c r="P201" s="173">
        <v>27</v>
      </c>
    </row>
    <row r="202" spans="1:16" ht="31.5" x14ac:dyDescent="0.25">
      <c r="A202" s="136">
        <v>196</v>
      </c>
      <c r="B202" s="158" t="s">
        <v>701</v>
      </c>
      <c r="C202" s="158" t="s">
        <v>33</v>
      </c>
      <c r="D202" s="269"/>
      <c r="E202" s="270"/>
      <c r="F202" s="141">
        <v>53.49</v>
      </c>
      <c r="G202" s="268"/>
      <c r="H202" s="268"/>
      <c r="I202" s="139">
        <v>122</v>
      </c>
      <c r="J202" s="271"/>
      <c r="K202" s="271"/>
      <c r="L202" s="271">
        <f t="shared" si="32"/>
        <v>2.2808001495606653</v>
      </c>
      <c r="M202" s="143">
        <v>27</v>
      </c>
      <c r="N202" s="182">
        <f t="shared" si="33"/>
        <v>32</v>
      </c>
      <c r="O202" s="145">
        <f t="shared" si="34"/>
        <v>32.94</v>
      </c>
      <c r="P202" s="173">
        <v>32</v>
      </c>
    </row>
    <row r="203" spans="1:16" ht="31.5" x14ac:dyDescent="0.25">
      <c r="A203" s="136">
        <v>197</v>
      </c>
      <c r="B203" s="158" t="s">
        <v>713</v>
      </c>
      <c r="C203" s="158" t="s">
        <v>33</v>
      </c>
      <c r="D203" s="269">
        <v>13</v>
      </c>
      <c r="E203" s="270">
        <v>13</v>
      </c>
      <c r="F203" s="141">
        <v>12.96</v>
      </c>
      <c r="G203" s="268">
        <v>44</v>
      </c>
      <c r="H203" s="268">
        <v>49</v>
      </c>
      <c r="I203" s="139">
        <v>63</v>
      </c>
      <c r="J203" s="271">
        <v>3.3846153846153846</v>
      </c>
      <c r="K203" s="271">
        <v>3.7692307692307692</v>
      </c>
      <c r="L203" s="271">
        <f t="shared" si="32"/>
        <v>4.8611111111111107</v>
      </c>
      <c r="M203" s="143">
        <v>15.9</v>
      </c>
      <c r="N203" s="182">
        <f t="shared" si="33"/>
        <v>10</v>
      </c>
      <c r="O203" s="145">
        <f t="shared" si="34"/>
        <v>10.017000000000001</v>
      </c>
      <c r="P203" s="173">
        <v>10</v>
      </c>
    </row>
    <row r="204" spans="1:16" ht="31.5" hidden="1" x14ac:dyDescent="0.25">
      <c r="A204" s="136">
        <v>198</v>
      </c>
      <c r="B204" s="158" t="s">
        <v>178</v>
      </c>
      <c r="C204" s="158" t="s">
        <v>33</v>
      </c>
      <c r="D204" s="269">
        <v>35</v>
      </c>
      <c r="E204" s="270">
        <v>100</v>
      </c>
      <c r="F204" s="141">
        <v>99.98</v>
      </c>
      <c r="G204" s="268">
        <v>41</v>
      </c>
      <c r="H204" s="268">
        <v>55</v>
      </c>
      <c r="I204" s="139">
        <v>20</v>
      </c>
      <c r="J204" s="271">
        <v>1.1714285714285715</v>
      </c>
      <c r="K204" s="271">
        <v>0.55000000000000004</v>
      </c>
      <c r="L204" s="271">
        <f t="shared" si="32"/>
        <v>0.20004000800160032</v>
      </c>
      <c r="M204" s="143">
        <v>0</v>
      </c>
      <c r="N204" s="182">
        <f t="shared" si="33"/>
        <v>0</v>
      </c>
      <c r="O204" s="145">
        <f t="shared" si="34"/>
        <v>0</v>
      </c>
      <c r="P204" s="173"/>
    </row>
    <row r="205" spans="1:16" ht="31.5" x14ac:dyDescent="0.25">
      <c r="A205" s="136">
        <v>199</v>
      </c>
      <c r="B205" s="158" t="s">
        <v>102</v>
      </c>
      <c r="C205" s="158" t="s">
        <v>33</v>
      </c>
      <c r="D205" s="269">
        <v>54.7</v>
      </c>
      <c r="E205" s="270">
        <v>54.7</v>
      </c>
      <c r="F205" s="141">
        <v>47.17</v>
      </c>
      <c r="G205" s="268">
        <v>98</v>
      </c>
      <c r="H205" s="268">
        <v>131</v>
      </c>
      <c r="I205" s="139">
        <v>194</v>
      </c>
      <c r="J205" s="271">
        <v>1.7915904936014624</v>
      </c>
      <c r="K205" s="271">
        <v>2.3948811700182815</v>
      </c>
      <c r="L205" s="271">
        <f t="shared" si="32"/>
        <v>4.1127835488658047</v>
      </c>
      <c r="M205" s="143">
        <v>25.8</v>
      </c>
      <c r="N205" s="182">
        <f t="shared" si="33"/>
        <v>50</v>
      </c>
      <c r="O205" s="145">
        <f t="shared" si="34"/>
        <v>50.052</v>
      </c>
      <c r="P205" s="173">
        <v>50</v>
      </c>
    </row>
    <row r="206" spans="1:16" x14ac:dyDescent="0.25">
      <c r="A206" s="136">
        <v>200</v>
      </c>
      <c r="B206" s="158" t="s">
        <v>259</v>
      </c>
      <c r="C206" s="158" t="s">
        <v>33</v>
      </c>
      <c r="D206" s="269">
        <v>37.1</v>
      </c>
      <c r="E206" s="270">
        <v>37.1</v>
      </c>
      <c r="F206" s="141">
        <v>37.1</v>
      </c>
      <c r="G206" s="268">
        <v>74</v>
      </c>
      <c r="H206" s="268">
        <v>117</v>
      </c>
      <c r="I206" s="139">
        <v>149</v>
      </c>
      <c r="J206" s="271">
        <v>1.9946091644204851</v>
      </c>
      <c r="K206" s="271">
        <v>3.1536388140161722</v>
      </c>
      <c r="L206" s="271">
        <f t="shared" si="32"/>
        <v>4.0161725067385445</v>
      </c>
      <c r="M206" s="143">
        <v>27</v>
      </c>
      <c r="N206" s="182">
        <f t="shared" si="33"/>
        <v>40</v>
      </c>
      <c r="O206" s="145">
        <f t="shared" si="34"/>
        <v>40.229999999999997</v>
      </c>
      <c r="P206" s="173">
        <v>40</v>
      </c>
    </row>
    <row r="207" spans="1:16" hidden="1" x14ac:dyDescent="0.25">
      <c r="A207" s="136">
        <v>201</v>
      </c>
      <c r="B207" s="158" t="s">
        <v>444</v>
      </c>
      <c r="C207" s="158" t="s">
        <v>33</v>
      </c>
      <c r="D207" s="269"/>
      <c r="E207" s="270"/>
      <c r="F207" s="141"/>
      <c r="G207" s="268"/>
      <c r="H207" s="268"/>
      <c r="I207" s="139"/>
      <c r="J207" s="271"/>
      <c r="K207" s="271"/>
      <c r="L207" s="271"/>
      <c r="M207" s="143">
        <v>35</v>
      </c>
      <c r="N207" s="182">
        <f t="shared" si="33"/>
        <v>0</v>
      </c>
      <c r="O207" s="145">
        <f t="shared" si="34"/>
        <v>0</v>
      </c>
      <c r="P207" s="173"/>
    </row>
    <row r="208" spans="1:16" ht="31.5" x14ac:dyDescent="0.25">
      <c r="A208" s="136">
        <v>202</v>
      </c>
      <c r="B208" s="158" t="s">
        <v>714</v>
      </c>
      <c r="C208" s="158" t="s">
        <v>35</v>
      </c>
      <c r="D208" s="269">
        <v>70.599999999999994</v>
      </c>
      <c r="E208" s="270">
        <v>70.599999999999994</v>
      </c>
      <c r="F208" s="141">
        <v>70.400000000000006</v>
      </c>
      <c r="G208" s="268">
        <v>168</v>
      </c>
      <c r="H208" s="268">
        <v>120</v>
      </c>
      <c r="I208" s="139">
        <v>200</v>
      </c>
      <c r="J208" s="271">
        <v>2.379603399433428</v>
      </c>
      <c r="K208" s="271">
        <v>1.6997167138810199</v>
      </c>
      <c r="L208" s="271">
        <f t="shared" ref="L208:L212" si="35">I208/F208</f>
        <v>2.8409090909090908</v>
      </c>
      <c r="M208" s="143">
        <v>34</v>
      </c>
      <c r="N208" s="182">
        <f t="shared" si="33"/>
        <v>68</v>
      </c>
      <c r="O208" s="145">
        <f t="shared" si="34"/>
        <v>68</v>
      </c>
      <c r="P208" s="173">
        <v>68</v>
      </c>
    </row>
    <row r="209" spans="1:16" hidden="1" x14ac:dyDescent="0.25">
      <c r="A209" s="136">
        <v>203</v>
      </c>
      <c r="B209" s="158" t="s">
        <v>870</v>
      </c>
      <c r="C209" s="158" t="s">
        <v>35</v>
      </c>
      <c r="D209" s="269"/>
      <c r="E209" s="270"/>
      <c r="F209" s="141">
        <v>30.76</v>
      </c>
      <c r="G209" s="268"/>
      <c r="H209" s="268"/>
      <c r="I209" s="139">
        <v>91</v>
      </c>
      <c r="J209" s="271"/>
      <c r="K209" s="271"/>
      <c r="L209" s="271">
        <f t="shared" si="35"/>
        <v>2.9583875162548763</v>
      </c>
      <c r="M209" s="143">
        <v>0</v>
      </c>
      <c r="N209" s="182">
        <f t="shared" si="33"/>
        <v>0</v>
      </c>
      <c r="O209" s="145">
        <f t="shared" si="34"/>
        <v>0</v>
      </c>
      <c r="P209" s="173"/>
    </row>
    <row r="210" spans="1:16" x14ac:dyDescent="0.25">
      <c r="A210" s="136">
        <v>204</v>
      </c>
      <c r="B210" s="158" t="s">
        <v>2</v>
      </c>
      <c r="C210" s="158" t="s">
        <v>35</v>
      </c>
      <c r="D210" s="269">
        <v>139.19999999999999</v>
      </c>
      <c r="E210" s="270">
        <v>133.30000000000001</v>
      </c>
      <c r="F210" s="141">
        <v>138.1</v>
      </c>
      <c r="G210" s="268">
        <v>69</v>
      </c>
      <c r="H210" s="268">
        <v>151</v>
      </c>
      <c r="I210" s="139">
        <v>62</v>
      </c>
      <c r="J210" s="271">
        <v>0.49568965517241381</v>
      </c>
      <c r="K210" s="271">
        <v>1.1327831957989496</v>
      </c>
      <c r="L210" s="271">
        <f t="shared" si="35"/>
        <v>0.44895003620564811</v>
      </c>
      <c r="M210" s="143">
        <v>35</v>
      </c>
      <c r="N210" s="182">
        <f t="shared" si="33"/>
        <v>21</v>
      </c>
      <c r="O210" s="145">
        <f t="shared" si="34"/>
        <v>21.7</v>
      </c>
      <c r="P210" s="173"/>
    </row>
    <row r="211" spans="1:16" ht="31.5" x14ac:dyDescent="0.25">
      <c r="A211" s="136">
        <v>205</v>
      </c>
      <c r="B211" s="158" t="s">
        <v>209</v>
      </c>
      <c r="C211" s="158" t="s">
        <v>35</v>
      </c>
      <c r="D211" s="269">
        <v>121.8</v>
      </c>
      <c r="E211" s="270">
        <v>121</v>
      </c>
      <c r="F211" s="270">
        <v>121</v>
      </c>
      <c r="G211" s="268">
        <v>88</v>
      </c>
      <c r="H211" s="268">
        <v>307</v>
      </c>
      <c r="I211" s="139">
        <v>324</v>
      </c>
      <c r="J211" s="271">
        <v>0.72249589490968802</v>
      </c>
      <c r="K211" s="271">
        <v>2.5371900826446283</v>
      </c>
      <c r="L211" s="271">
        <f t="shared" si="35"/>
        <v>2.6776859504132231</v>
      </c>
      <c r="M211" s="143">
        <v>33.5</v>
      </c>
      <c r="N211" s="182">
        <f t="shared" si="33"/>
        <v>108</v>
      </c>
      <c r="O211" s="145">
        <f t="shared" si="34"/>
        <v>108.54</v>
      </c>
      <c r="P211" s="173">
        <v>108</v>
      </c>
    </row>
    <row r="212" spans="1:16" ht="31.5" x14ac:dyDescent="0.25">
      <c r="A212" s="136">
        <v>206</v>
      </c>
      <c r="B212" s="158" t="s">
        <v>104</v>
      </c>
      <c r="C212" s="158" t="s">
        <v>35</v>
      </c>
      <c r="D212" s="269">
        <v>227.3</v>
      </c>
      <c r="E212" s="270">
        <v>228.2</v>
      </c>
      <c r="F212" s="141">
        <v>268.08999999999997</v>
      </c>
      <c r="G212" s="268">
        <v>439</v>
      </c>
      <c r="H212" s="268">
        <v>468</v>
      </c>
      <c r="I212" s="139">
        <v>494</v>
      </c>
      <c r="J212" s="271">
        <v>1.9313682358117026</v>
      </c>
      <c r="K212" s="271">
        <v>2.0508326029798423</v>
      </c>
      <c r="L212" s="271">
        <f t="shared" si="35"/>
        <v>1.8426647767540754</v>
      </c>
      <c r="M212" s="143">
        <v>34.200000000000003</v>
      </c>
      <c r="N212" s="182">
        <f t="shared" si="33"/>
        <v>168</v>
      </c>
      <c r="O212" s="145">
        <f t="shared" si="34"/>
        <v>168.94800000000004</v>
      </c>
      <c r="P212" s="173">
        <v>168</v>
      </c>
    </row>
    <row r="213" spans="1:16" hidden="1" x14ac:dyDescent="0.25">
      <c r="A213" s="136">
        <v>207</v>
      </c>
      <c r="B213" s="158" t="s">
        <v>444</v>
      </c>
      <c r="C213" s="158" t="s">
        <v>35</v>
      </c>
      <c r="D213" s="269"/>
      <c r="E213" s="270"/>
      <c r="F213" s="141"/>
      <c r="G213" s="268"/>
      <c r="H213" s="268"/>
      <c r="I213" s="139"/>
      <c r="J213" s="271"/>
      <c r="K213" s="271"/>
      <c r="L213" s="271"/>
      <c r="M213" s="143">
        <v>35</v>
      </c>
      <c r="N213" s="182">
        <f t="shared" si="33"/>
        <v>0</v>
      </c>
      <c r="O213" s="145">
        <f t="shared" si="34"/>
        <v>0</v>
      </c>
      <c r="P213" s="173"/>
    </row>
    <row r="214" spans="1:16" hidden="1" x14ac:dyDescent="0.25">
      <c r="A214" s="136">
        <v>208</v>
      </c>
      <c r="B214" s="158" t="s">
        <v>2</v>
      </c>
      <c r="C214" s="158" t="s">
        <v>36</v>
      </c>
      <c r="D214" s="269">
        <v>0</v>
      </c>
      <c r="E214" s="270"/>
      <c r="F214" s="141">
        <v>0</v>
      </c>
      <c r="G214" s="268">
        <v>0</v>
      </c>
      <c r="H214" s="268"/>
      <c r="I214" s="139">
        <v>0</v>
      </c>
      <c r="J214" s="271" t="e">
        <v>#DIV/0!</v>
      </c>
      <c r="K214" s="271" t="e">
        <v>#DIV/0!</v>
      </c>
      <c r="L214" s="271" t="e">
        <f t="shared" ref="L214:L215" si="36">I214/F214</f>
        <v>#DIV/0!</v>
      </c>
      <c r="M214" s="143">
        <v>0</v>
      </c>
      <c r="N214" s="182">
        <f t="shared" si="33"/>
        <v>0</v>
      </c>
      <c r="O214" s="145">
        <f t="shared" si="34"/>
        <v>0</v>
      </c>
      <c r="P214" s="173"/>
    </row>
    <row r="215" spans="1:16" ht="31.5" x14ac:dyDescent="0.25">
      <c r="A215" s="136">
        <v>209</v>
      </c>
      <c r="B215" s="158" t="s">
        <v>826</v>
      </c>
      <c r="C215" s="158" t="s">
        <v>36</v>
      </c>
      <c r="D215" s="269">
        <v>83</v>
      </c>
      <c r="E215" s="270">
        <v>83</v>
      </c>
      <c r="F215" s="141">
        <v>82.98</v>
      </c>
      <c r="G215" s="268">
        <v>182</v>
      </c>
      <c r="H215" s="268">
        <v>191</v>
      </c>
      <c r="I215" s="139">
        <v>231</v>
      </c>
      <c r="J215" s="271">
        <v>2.1927710843373496</v>
      </c>
      <c r="K215" s="271">
        <v>2.3012048192771086</v>
      </c>
      <c r="L215" s="271">
        <f t="shared" si="36"/>
        <v>2.7838033261026753</v>
      </c>
      <c r="M215" s="143">
        <v>17.5</v>
      </c>
      <c r="N215" s="182">
        <f t="shared" si="33"/>
        <v>40</v>
      </c>
      <c r="O215" s="145">
        <f t="shared" si="34"/>
        <v>40.424999999999997</v>
      </c>
      <c r="P215" s="289">
        <v>40</v>
      </c>
    </row>
    <row r="216" spans="1:16" hidden="1" x14ac:dyDescent="0.25">
      <c r="A216" s="136">
        <v>210</v>
      </c>
      <c r="B216" s="158" t="s">
        <v>444</v>
      </c>
      <c r="C216" s="158" t="s">
        <v>36</v>
      </c>
      <c r="D216" s="269"/>
      <c r="E216" s="270"/>
      <c r="F216" s="141"/>
      <c r="G216" s="268"/>
      <c r="H216" s="268"/>
      <c r="I216" s="139"/>
      <c r="J216" s="271"/>
      <c r="K216" s="271"/>
      <c r="L216" s="271"/>
      <c r="M216" s="143">
        <v>35</v>
      </c>
      <c r="N216" s="182">
        <f t="shared" si="33"/>
        <v>0</v>
      </c>
      <c r="O216" s="145">
        <f t="shared" si="34"/>
        <v>0</v>
      </c>
      <c r="P216" s="173"/>
    </row>
    <row r="217" spans="1:16" ht="47.25" x14ac:dyDescent="0.25">
      <c r="A217" s="136">
        <v>211</v>
      </c>
      <c r="B217" s="158" t="s">
        <v>659</v>
      </c>
      <c r="C217" s="158" t="s">
        <v>716</v>
      </c>
      <c r="D217" s="269">
        <v>183.6</v>
      </c>
      <c r="E217" s="270">
        <v>183.1</v>
      </c>
      <c r="F217" s="141">
        <v>183.59</v>
      </c>
      <c r="G217" s="268">
        <v>158</v>
      </c>
      <c r="H217" s="268">
        <v>153</v>
      </c>
      <c r="I217" s="139">
        <v>178</v>
      </c>
      <c r="J217" s="271">
        <v>0.86056644880174293</v>
      </c>
      <c r="K217" s="271">
        <v>0.83560895685417802</v>
      </c>
      <c r="L217" s="271">
        <f t="shared" ref="L217:L222" si="37">I217/F217</f>
        <v>0.96955171850318644</v>
      </c>
      <c r="M217" s="143">
        <v>35</v>
      </c>
      <c r="N217" s="182">
        <f t="shared" si="33"/>
        <v>62</v>
      </c>
      <c r="O217" s="145">
        <f t="shared" si="34"/>
        <v>62.3</v>
      </c>
      <c r="P217" s="173">
        <v>62</v>
      </c>
    </row>
    <row r="218" spans="1:16" ht="31.5" hidden="1" x14ac:dyDescent="0.25">
      <c r="A218" s="136">
        <v>212</v>
      </c>
      <c r="B218" s="158" t="s">
        <v>655</v>
      </c>
      <c r="C218" s="158" t="s">
        <v>716</v>
      </c>
      <c r="D218" s="269">
        <v>0</v>
      </c>
      <c r="E218" s="270"/>
      <c r="F218" s="141">
        <v>0</v>
      </c>
      <c r="G218" s="268">
        <v>0</v>
      </c>
      <c r="H218" s="268"/>
      <c r="I218" s="139">
        <v>0</v>
      </c>
      <c r="J218" s="271" t="e">
        <v>#DIV/0!</v>
      </c>
      <c r="K218" s="271" t="e">
        <v>#DIV/0!</v>
      </c>
      <c r="L218" s="271" t="e">
        <f t="shared" si="37"/>
        <v>#DIV/0!</v>
      </c>
      <c r="M218" s="143">
        <v>0</v>
      </c>
      <c r="N218" s="182">
        <f t="shared" si="33"/>
        <v>0</v>
      </c>
      <c r="O218" s="145">
        <f t="shared" si="34"/>
        <v>0</v>
      </c>
      <c r="P218" s="173"/>
    </row>
    <row r="219" spans="1:16" x14ac:dyDescent="0.25">
      <c r="A219" s="136">
        <v>213</v>
      </c>
      <c r="B219" s="158" t="s">
        <v>827</v>
      </c>
      <c r="C219" s="158" t="s">
        <v>716</v>
      </c>
      <c r="D219" s="269">
        <v>409.8</v>
      </c>
      <c r="E219" s="270">
        <v>403.7</v>
      </c>
      <c r="F219" s="141">
        <v>407.67</v>
      </c>
      <c r="G219" s="268">
        <v>590</v>
      </c>
      <c r="H219" s="268">
        <v>530</v>
      </c>
      <c r="I219" s="139">
        <v>441</v>
      </c>
      <c r="J219" s="271">
        <v>1.4397266959492434</v>
      </c>
      <c r="K219" s="271">
        <v>1.3128560812484518</v>
      </c>
      <c r="L219" s="271">
        <f t="shared" si="37"/>
        <v>1.0817573037015233</v>
      </c>
      <c r="M219" s="143">
        <v>35</v>
      </c>
      <c r="N219" s="182">
        <f t="shared" si="33"/>
        <v>154</v>
      </c>
      <c r="O219" s="145">
        <f t="shared" si="34"/>
        <v>154.35</v>
      </c>
      <c r="P219" s="173"/>
    </row>
    <row r="220" spans="1:16" ht="31.5" x14ac:dyDescent="0.25">
      <c r="A220" s="136">
        <v>214</v>
      </c>
      <c r="B220" s="158" t="s">
        <v>123</v>
      </c>
      <c r="C220" s="158" t="s">
        <v>716</v>
      </c>
      <c r="D220" s="269">
        <v>15.2</v>
      </c>
      <c r="E220" s="270"/>
      <c r="F220" s="141">
        <v>15.2</v>
      </c>
      <c r="G220" s="268">
        <v>0</v>
      </c>
      <c r="H220" s="268"/>
      <c r="I220" s="139">
        <v>40</v>
      </c>
      <c r="J220" s="271">
        <v>0</v>
      </c>
      <c r="K220" s="271"/>
      <c r="L220" s="271">
        <f t="shared" si="37"/>
        <v>2.6315789473684212</v>
      </c>
      <c r="M220" s="143">
        <v>35</v>
      </c>
      <c r="N220" s="182">
        <f t="shared" si="33"/>
        <v>14</v>
      </c>
      <c r="O220" s="145">
        <f t="shared" si="34"/>
        <v>14</v>
      </c>
      <c r="P220" s="173">
        <v>14</v>
      </c>
    </row>
    <row r="221" spans="1:16" ht="31.5" hidden="1" x14ac:dyDescent="0.25">
      <c r="A221" s="136">
        <v>215</v>
      </c>
      <c r="B221" s="158" t="s">
        <v>102</v>
      </c>
      <c r="C221" s="158" t="s">
        <v>716</v>
      </c>
      <c r="D221" s="269"/>
      <c r="E221" s="270"/>
      <c r="F221" s="141">
        <v>7.57</v>
      </c>
      <c r="G221" s="268"/>
      <c r="H221" s="268"/>
      <c r="I221" s="139">
        <v>8</v>
      </c>
      <c r="J221" s="271"/>
      <c r="K221" s="271"/>
      <c r="L221" s="271">
        <f t="shared" si="37"/>
        <v>1.0568031704095111</v>
      </c>
      <c r="M221" s="143">
        <v>0</v>
      </c>
      <c r="N221" s="182">
        <f t="shared" si="33"/>
        <v>0</v>
      </c>
      <c r="O221" s="145">
        <f t="shared" si="34"/>
        <v>0</v>
      </c>
      <c r="P221" s="173"/>
    </row>
    <row r="222" spans="1:16" ht="31.5" x14ac:dyDescent="0.25">
      <c r="A222" s="136">
        <v>216</v>
      </c>
      <c r="B222" s="158" t="s">
        <v>717</v>
      </c>
      <c r="C222" s="158" t="s">
        <v>716</v>
      </c>
      <c r="D222" s="269">
        <v>108.1</v>
      </c>
      <c r="E222" s="270">
        <v>108.1</v>
      </c>
      <c r="F222" s="141">
        <v>108.07</v>
      </c>
      <c r="G222" s="268">
        <v>115</v>
      </c>
      <c r="H222" s="268">
        <v>163</v>
      </c>
      <c r="I222" s="139">
        <v>157</v>
      </c>
      <c r="J222" s="271">
        <v>1.0638297872340425</v>
      </c>
      <c r="K222" s="271">
        <v>1.50786308973173</v>
      </c>
      <c r="L222" s="271">
        <f t="shared" si="37"/>
        <v>1.4527620986397707</v>
      </c>
      <c r="M222" s="143">
        <v>33.799999999999997</v>
      </c>
      <c r="N222" s="182">
        <f t="shared" si="33"/>
        <v>53</v>
      </c>
      <c r="O222" s="145">
        <f t="shared" si="34"/>
        <v>53.065999999999995</v>
      </c>
      <c r="P222" s="173">
        <v>53</v>
      </c>
    </row>
    <row r="223" spans="1:16" hidden="1" x14ac:dyDescent="0.25">
      <c r="A223" s="136">
        <v>217</v>
      </c>
      <c r="B223" s="158" t="s">
        <v>444</v>
      </c>
      <c r="C223" s="158" t="s">
        <v>716</v>
      </c>
      <c r="D223" s="269"/>
      <c r="E223" s="270"/>
      <c r="F223" s="141"/>
      <c r="G223" s="268"/>
      <c r="H223" s="268"/>
      <c r="I223" s="139"/>
      <c r="J223" s="271"/>
      <c r="K223" s="271"/>
      <c r="L223" s="271"/>
      <c r="M223" s="143">
        <v>35</v>
      </c>
      <c r="N223" s="182">
        <f t="shared" si="33"/>
        <v>0</v>
      </c>
      <c r="O223" s="145">
        <f t="shared" si="34"/>
        <v>0</v>
      </c>
      <c r="P223" s="173"/>
    </row>
    <row r="224" spans="1:16" ht="31.5" x14ac:dyDescent="0.25">
      <c r="A224" s="136">
        <v>218</v>
      </c>
      <c r="B224" s="158" t="s">
        <v>719</v>
      </c>
      <c r="C224" s="158" t="s">
        <v>65</v>
      </c>
      <c r="D224" s="269">
        <v>60.2</v>
      </c>
      <c r="E224" s="270">
        <v>60.2</v>
      </c>
      <c r="F224" s="141">
        <v>59.38</v>
      </c>
      <c r="G224" s="268">
        <v>126</v>
      </c>
      <c r="H224" s="268">
        <v>177</v>
      </c>
      <c r="I224" s="139">
        <v>173</v>
      </c>
      <c r="J224" s="271">
        <v>2.0930232558139532</v>
      </c>
      <c r="K224" s="271">
        <v>2.9401993355481726</v>
      </c>
      <c r="L224" s="271">
        <f t="shared" ref="L224:L228" si="38">I224/F224</f>
        <v>2.9134388683058265</v>
      </c>
      <c r="M224" s="143">
        <v>34.700000000000003</v>
      </c>
      <c r="N224" s="182">
        <f t="shared" si="33"/>
        <v>60</v>
      </c>
      <c r="O224" s="145">
        <f t="shared" si="34"/>
        <v>60.031000000000006</v>
      </c>
      <c r="P224" s="173">
        <v>60</v>
      </c>
    </row>
    <row r="225" spans="1:16" ht="31.5" x14ac:dyDescent="0.25">
      <c r="A225" s="136">
        <v>219</v>
      </c>
      <c r="B225" s="158" t="s">
        <v>720</v>
      </c>
      <c r="C225" s="158" t="s">
        <v>65</v>
      </c>
      <c r="D225" s="269">
        <v>33.4</v>
      </c>
      <c r="E225" s="270">
        <v>33.5</v>
      </c>
      <c r="F225" s="141">
        <v>33.49</v>
      </c>
      <c r="G225" s="268">
        <v>298</v>
      </c>
      <c r="H225" s="268">
        <v>328</v>
      </c>
      <c r="I225" s="139">
        <v>322</v>
      </c>
      <c r="J225" s="271">
        <v>8.9221556886227553</v>
      </c>
      <c r="K225" s="271">
        <v>9.7910447761194028</v>
      </c>
      <c r="L225" s="271">
        <f t="shared" si="38"/>
        <v>9.6148103911615408</v>
      </c>
      <c r="M225" s="143">
        <v>34.799999999999997</v>
      </c>
      <c r="N225" s="182">
        <f t="shared" si="33"/>
        <v>112</v>
      </c>
      <c r="O225" s="145">
        <f t="shared" si="34"/>
        <v>112.05599999999998</v>
      </c>
      <c r="P225" s="173">
        <v>112</v>
      </c>
    </row>
    <row r="226" spans="1:16" ht="31.5" x14ac:dyDescent="0.25">
      <c r="A226" s="136">
        <v>220</v>
      </c>
      <c r="B226" s="158" t="s">
        <v>721</v>
      </c>
      <c r="C226" s="158" t="s">
        <v>65</v>
      </c>
      <c r="D226" s="269">
        <v>28</v>
      </c>
      <c r="E226" s="270">
        <v>27.5</v>
      </c>
      <c r="F226" s="141">
        <v>27.5</v>
      </c>
      <c r="G226" s="268">
        <v>421</v>
      </c>
      <c r="H226" s="268">
        <v>380</v>
      </c>
      <c r="I226" s="139">
        <v>371</v>
      </c>
      <c r="J226" s="271">
        <v>15.035714285714286</v>
      </c>
      <c r="K226" s="271">
        <v>13.818181818181818</v>
      </c>
      <c r="L226" s="271">
        <f t="shared" si="38"/>
        <v>13.49090909090909</v>
      </c>
      <c r="M226" s="143">
        <v>34.799999999999997</v>
      </c>
      <c r="N226" s="182">
        <f t="shared" si="33"/>
        <v>129</v>
      </c>
      <c r="O226" s="145">
        <f t="shared" si="34"/>
        <v>129.108</v>
      </c>
      <c r="P226" s="173">
        <v>129</v>
      </c>
    </row>
    <row r="227" spans="1:16" ht="47.25" x14ac:dyDescent="0.25">
      <c r="A227" s="136">
        <v>221</v>
      </c>
      <c r="B227" s="158" t="s">
        <v>722</v>
      </c>
      <c r="C227" s="158" t="s">
        <v>65</v>
      </c>
      <c r="D227" s="269">
        <v>4030.7</v>
      </c>
      <c r="E227" s="270">
        <v>3324.8</v>
      </c>
      <c r="F227" s="141">
        <v>3313.3</v>
      </c>
      <c r="G227" s="268">
        <v>11029</v>
      </c>
      <c r="H227" s="268">
        <v>11281</v>
      </c>
      <c r="I227" s="139">
        <v>9554</v>
      </c>
      <c r="J227" s="271">
        <v>2.7362492867243904</v>
      </c>
      <c r="K227" s="271">
        <v>3.3929860442733397</v>
      </c>
      <c r="L227" s="271">
        <f t="shared" si="38"/>
        <v>2.883530015392509</v>
      </c>
      <c r="M227" s="143">
        <v>35</v>
      </c>
      <c r="N227" s="182">
        <f t="shared" si="33"/>
        <v>3343</v>
      </c>
      <c r="O227" s="145">
        <f t="shared" si="34"/>
        <v>3343.9</v>
      </c>
      <c r="P227" s="173">
        <v>5000</v>
      </c>
    </row>
    <row r="228" spans="1:16" x14ac:dyDescent="0.25">
      <c r="A228" s="136">
        <v>222</v>
      </c>
      <c r="B228" s="158" t="s">
        <v>2</v>
      </c>
      <c r="C228" s="158" t="s">
        <v>65</v>
      </c>
      <c r="D228" s="269">
        <v>529.29999999999995</v>
      </c>
      <c r="E228" s="270">
        <v>1254.5999999999999</v>
      </c>
      <c r="F228" s="141">
        <v>1246.71</v>
      </c>
      <c r="G228" s="268">
        <v>280</v>
      </c>
      <c r="H228" s="268">
        <v>679</v>
      </c>
      <c r="I228" s="139">
        <v>430</v>
      </c>
      <c r="J228" s="271">
        <v>0.52900056678632157</v>
      </c>
      <c r="K228" s="271">
        <v>0.54120835326000327</v>
      </c>
      <c r="L228" s="271">
        <f t="shared" si="38"/>
        <v>0.34490779732255294</v>
      </c>
      <c r="M228" s="143">
        <v>35</v>
      </c>
      <c r="N228" s="182">
        <f t="shared" si="33"/>
        <v>150</v>
      </c>
      <c r="O228" s="145">
        <f t="shared" si="34"/>
        <v>150.5</v>
      </c>
      <c r="P228" s="173"/>
    </row>
    <row r="229" spans="1:16" hidden="1" x14ac:dyDescent="0.25">
      <c r="A229" s="136">
        <v>223</v>
      </c>
      <c r="B229" s="158" t="s">
        <v>444</v>
      </c>
      <c r="C229" s="158" t="s">
        <v>65</v>
      </c>
      <c r="D229" s="269"/>
      <c r="E229" s="270"/>
      <c r="F229" s="141"/>
      <c r="G229" s="268"/>
      <c r="H229" s="268"/>
      <c r="I229" s="139"/>
      <c r="J229" s="271"/>
      <c r="K229" s="271"/>
      <c r="L229" s="271"/>
      <c r="M229" s="143">
        <v>35</v>
      </c>
      <c r="N229" s="182">
        <f t="shared" si="33"/>
        <v>0</v>
      </c>
      <c r="O229" s="145">
        <f t="shared" si="34"/>
        <v>0</v>
      </c>
      <c r="P229" s="173"/>
    </row>
    <row r="230" spans="1:16" ht="31.5" x14ac:dyDescent="0.25">
      <c r="A230" s="136">
        <v>224</v>
      </c>
      <c r="B230" s="158" t="s">
        <v>696</v>
      </c>
      <c r="C230" s="158" t="s">
        <v>40</v>
      </c>
      <c r="D230" s="269"/>
      <c r="E230" s="270"/>
      <c r="F230" s="141">
        <v>11.73</v>
      </c>
      <c r="G230" s="268"/>
      <c r="H230" s="268"/>
      <c r="I230" s="139">
        <v>71</v>
      </c>
      <c r="J230" s="271"/>
      <c r="K230" s="271"/>
      <c r="L230" s="271">
        <f t="shared" ref="L230:L234" si="39">I230/F230</f>
        <v>6.0528559249786866</v>
      </c>
      <c r="M230" s="143">
        <v>15</v>
      </c>
      <c r="N230" s="182">
        <f t="shared" si="33"/>
        <v>10</v>
      </c>
      <c r="O230" s="145">
        <f t="shared" si="34"/>
        <v>10.65</v>
      </c>
      <c r="P230" s="173">
        <v>10</v>
      </c>
    </row>
    <row r="231" spans="1:16" ht="31.5" hidden="1" x14ac:dyDescent="0.25">
      <c r="A231" s="136">
        <v>225</v>
      </c>
      <c r="B231" s="158" t="s">
        <v>655</v>
      </c>
      <c r="C231" s="158" t="s">
        <v>40</v>
      </c>
      <c r="D231" s="269"/>
      <c r="E231" s="270"/>
      <c r="F231" s="141">
        <v>106.2</v>
      </c>
      <c r="G231" s="268"/>
      <c r="H231" s="268"/>
      <c r="I231" s="139">
        <v>98</v>
      </c>
      <c r="J231" s="271"/>
      <c r="K231" s="271"/>
      <c r="L231" s="271">
        <f t="shared" si="39"/>
        <v>0.92278719397363462</v>
      </c>
      <c r="M231" s="143">
        <v>0</v>
      </c>
      <c r="N231" s="182">
        <f t="shared" si="33"/>
        <v>0</v>
      </c>
      <c r="O231" s="145">
        <f t="shared" si="34"/>
        <v>0</v>
      </c>
      <c r="P231" s="173"/>
    </row>
    <row r="232" spans="1:16" x14ac:dyDescent="0.25">
      <c r="A232" s="136">
        <v>226</v>
      </c>
      <c r="B232" s="158" t="s">
        <v>2</v>
      </c>
      <c r="C232" s="158" t="s">
        <v>40</v>
      </c>
      <c r="D232" s="269">
        <v>557.6</v>
      </c>
      <c r="E232" s="270">
        <v>492.6</v>
      </c>
      <c r="F232" s="141">
        <v>558.75</v>
      </c>
      <c r="G232" s="268">
        <v>429</v>
      </c>
      <c r="H232" s="268">
        <v>327</v>
      </c>
      <c r="I232" s="139">
        <v>288</v>
      </c>
      <c r="J232" s="271">
        <v>0.76936872309899562</v>
      </c>
      <c r="K232" s="271">
        <v>0.66382460414129107</v>
      </c>
      <c r="L232" s="271">
        <f t="shared" si="39"/>
        <v>0.51543624161073831</v>
      </c>
      <c r="M232" s="143">
        <v>35</v>
      </c>
      <c r="N232" s="182">
        <f t="shared" si="33"/>
        <v>100</v>
      </c>
      <c r="O232" s="145">
        <f t="shared" si="34"/>
        <v>100.8</v>
      </c>
      <c r="P232" s="173"/>
    </row>
    <row r="233" spans="1:16" ht="31.5" x14ac:dyDescent="0.25">
      <c r="A233" s="136">
        <v>227</v>
      </c>
      <c r="B233" s="158" t="s">
        <v>243</v>
      </c>
      <c r="C233" s="158" t="s">
        <v>40</v>
      </c>
      <c r="D233" s="269">
        <v>75</v>
      </c>
      <c r="E233" s="270">
        <v>71.400000000000006</v>
      </c>
      <c r="F233" s="141">
        <v>74.680000000000007</v>
      </c>
      <c r="G233" s="268">
        <v>194</v>
      </c>
      <c r="H233" s="268">
        <v>145</v>
      </c>
      <c r="I233" s="139">
        <v>163</v>
      </c>
      <c r="J233" s="271">
        <v>2.5866666666666664</v>
      </c>
      <c r="K233" s="271">
        <v>2.0308123249299719</v>
      </c>
      <c r="L233" s="271">
        <f t="shared" si="39"/>
        <v>2.1826459560792713</v>
      </c>
      <c r="M233" s="143">
        <v>35</v>
      </c>
      <c r="N233" s="182">
        <f t="shared" si="33"/>
        <v>57</v>
      </c>
      <c r="O233" s="145">
        <f t="shared" si="34"/>
        <v>57.05</v>
      </c>
      <c r="P233" s="173">
        <v>57</v>
      </c>
    </row>
    <row r="234" spans="1:16" ht="31.5" x14ac:dyDescent="0.25">
      <c r="A234" s="136">
        <v>228</v>
      </c>
      <c r="B234" s="158" t="s">
        <v>105</v>
      </c>
      <c r="C234" s="158" t="s">
        <v>40</v>
      </c>
      <c r="D234" s="269">
        <v>217.7</v>
      </c>
      <c r="E234" s="270">
        <v>167.3</v>
      </c>
      <c r="F234" s="141">
        <v>217.71</v>
      </c>
      <c r="G234" s="268">
        <v>156</v>
      </c>
      <c r="H234" s="268">
        <v>142</v>
      </c>
      <c r="I234" s="139">
        <v>143</v>
      </c>
      <c r="J234" s="271">
        <v>0.71658245291685807</v>
      </c>
      <c r="K234" s="271">
        <v>0.84877465630603699</v>
      </c>
      <c r="L234" s="271">
        <f t="shared" si="39"/>
        <v>0.65683707684534465</v>
      </c>
      <c r="M234" s="143">
        <v>31.5</v>
      </c>
      <c r="N234" s="182">
        <f t="shared" si="33"/>
        <v>45</v>
      </c>
      <c r="O234" s="145">
        <f t="shared" si="34"/>
        <v>45.045000000000002</v>
      </c>
      <c r="P234" s="173">
        <v>45</v>
      </c>
    </row>
    <row r="235" spans="1:16" hidden="1" x14ac:dyDescent="0.25">
      <c r="A235" s="136">
        <v>229</v>
      </c>
      <c r="B235" s="158" t="s">
        <v>444</v>
      </c>
      <c r="C235" s="158" t="s">
        <v>40</v>
      </c>
      <c r="D235" s="269"/>
      <c r="E235" s="270"/>
      <c r="F235" s="141"/>
      <c r="G235" s="268"/>
      <c r="H235" s="268"/>
      <c r="I235" s="139"/>
      <c r="J235" s="271"/>
      <c r="K235" s="271"/>
      <c r="L235" s="271"/>
      <c r="M235" s="143">
        <v>35</v>
      </c>
      <c r="N235" s="182">
        <f t="shared" si="33"/>
        <v>0</v>
      </c>
      <c r="O235" s="145">
        <f t="shared" si="34"/>
        <v>0</v>
      </c>
      <c r="P235" s="173"/>
    </row>
    <row r="236" spans="1:16" ht="31.5" x14ac:dyDescent="0.25">
      <c r="A236" s="136">
        <v>230</v>
      </c>
      <c r="B236" s="158" t="s">
        <v>828</v>
      </c>
      <c r="C236" s="158" t="s">
        <v>67</v>
      </c>
      <c r="D236" s="269">
        <v>14952.2</v>
      </c>
      <c r="E236" s="270">
        <v>14952.2</v>
      </c>
      <c r="F236" s="141">
        <v>14952.17</v>
      </c>
      <c r="G236" s="268">
        <v>28182</v>
      </c>
      <c r="H236" s="268">
        <v>29691</v>
      </c>
      <c r="I236" s="139">
        <v>28549</v>
      </c>
      <c r="J236" s="271">
        <v>1.8848062492476023</v>
      </c>
      <c r="K236" s="271">
        <v>1.9857278527574536</v>
      </c>
      <c r="L236" s="271">
        <f t="shared" ref="L236:L239" si="40">I236/F236</f>
        <v>1.9093549631926336</v>
      </c>
      <c r="M236" s="143">
        <v>34.33</v>
      </c>
      <c r="N236" s="182">
        <f t="shared" si="33"/>
        <v>9800</v>
      </c>
      <c r="O236" s="145">
        <f t="shared" si="34"/>
        <v>9800.8716999999997</v>
      </c>
      <c r="P236" s="173">
        <v>9800</v>
      </c>
    </row>
    <row r="237" spans="1:16" ht="31.5" x14ac:dyDescent="0.25">
      <c r="A237" s="136">
        <v>231</v>
      </c>
      <c r="B237" s="158" t="s">
        <v>772</v>
      </c>
      <c r="C237" s="158" t="s">
        <v>67</v>
      </c>
      <c r="D237" s="269"/>
      <c r="E237" s="270"/>
      <c r="F237" s="141">
        <v>416.08</v>
      </c>
      <c r="G237" s="268"/>
      <c r="H237" s="268"/>
      <c r="I237" s="139">
        <v>549</v>
      </c>
      <c r="J237" s="271"/>
      <c r="K237" s="271"/>
      <c r="L237" s="271">
        <f t="shared" si="40"/>
        <v>1.3194577965775813</v>
      </c>
      <c r="M237" s="143">
        <v>35</v>
      </c>
      <c r="N237" s="182">
        <f t="shared" si="33"/>
        <v>192</v>
      </c>
      <c r="O237" s="145">
        <f t="shared" si="34"/>
        <v>192.15</v>
      </c>
      <c r="P237" s="173">
        <v>192</v>
      </c>
    </row>
    <row r="238" spans="1:16" ht="31.5" x14ac:dyDescent="0.25">
      <c r="A238" s="136">
        <v>232</v>
      </c>
      <c r="B238" s="158" t="s">
        <v>106</v>
      </c>
      <c r="C238" s="158" t="s">
        <v>67</v>
      </c>
      <c r="D238" s="269">
        <v>290</v>
      </c>
      <c r="E238" s="270">
        <v>290</v>
      </c>
      <c r="F238" s="141">
        <v>293.77999999999997</v>
      </c>
      <c r="G238" s="268">
        <v>315</v>
      </c>
      <c r="H238" s="268">
        <v>367</v>
      </c>
      <c r="I238" s="139">
        <v>355</v>
      </c>
      <c r="J238" s="271">
        <v>1.0862068965517242</v>
      </c>
      <c r="K238" s="271">
        <v>1.2655172413793103</v>
      </c>
      <c r="L238" s="271">
        <f t="shared" si="40"/>
        <v>1.2083872285383621</v>
      </c>
      <c r="M238" s="143">
        <v>10</v>
      </c>
      <c r="N238" s="182">
        <f t="shared" si="33"/>
        <v>35</v>
      </c>
      <c r="O238" s="145">
        <f t="shared" si="34"/>
        <v>35.5</v>
      </c>
      <c r="P238" s="173">
        <v>35</v>
      </c>
    </row>
    <row r="239" spans="1:16" ht="31.5" x14ac:dyDescent="0.25">
      <c r="A239" s="136">
        <v>233</v>
      </c>
      <c r="B239" s="158" t="s">
        <v>774</v>
      </c>
      <c r="C239" s="158" t="s">
        <v>67</v>
      </c>
      <c r="D239" s="269"/>
      <c r="E239" s="270"/>
      <c r="F239" s="141">
        <v>138.86000000000001</v>
      </c>
      <c r="G239" s="268"/>
      <c r="H239" s="268"/>
      <c r="I239" s="139">
        <v>222</v>
      </c>
      <c r="J239" s="271"/>
      <c r="K239" s="271"/>
      <c r="L239" s="271">
        <f t="shared" si="40"/>
        <v>1.5987325363675644</v>
      </c>
      <c r="M239" s="143">
        <v>35</v>
      </c>
      <c r="N239" s="182">
        <f t="shared" si="33"/>
        <v>77</v>
      </c>
      <c r="O239" s="145">
        <f t="shared" si="34"/>
        <v>77.7</v>
      </c>
      <c r="P239" s="173">
        <v>78</v>
      </c>
    </row>
    <row r="240" spans="1:16" hidden="1" x14ac:dyDescent="0.25">
      <c r="A240" s="136">
        <v>234</v>
      </c>
      <c r="B240" s="158" t="s">
        <v>444</v>
      </c>
      <c r="C240" s="158" t="s">
        <v>67</v>
      </c>
      <c r="D240" s="269"/>
      <c r="E240" s="270"/>
      <c r="F240" s="141"/>
      <c r="G240" s="268"/>
      <c r="H240" s="268"/>
      <c r="I240" s="139"/>
      <c r="J240" s="271"/>
      <c r="K240" s="271"/>
      <c r="L240" s="271"/>
      <c r="M240" s="143">
        <v>35</v>
      </c>
      <c r="N240" s="182">
        <f t="shared" si="33"/>
        <v>0</v>
      </c>
      <c r="O240" s="145">
        <f t="shared" si="34"/>
        <v>0</v>
      </c>
      <c r="P240" s="173"/>
    </row>
    <row r="241" spans="1:16" ht="31.5" x14ac:dyDescent="0.25">
      <c r="A241" s="136">
        <v>235</v>
      </c>
      <c r="B241" s="158" t="s">
        <v>775</v>
      </c>
      <c r="C241" s="158" t="s">
        <v>69</v>
      </c>
      <c r="D241" s="269">
        <v>29.5</v>
      </c>
      <c r="E241" s="270">
        <v>28.6</v>
      </c>
      <c r="F241" s="141">
        <v>29.5</v>
      </c>
      <c r="G241" s="268">
        <v>85</v>
      </c>
      <c r="H241" s="268">
        <v>60</v>
      </c>
      <c r="I241" s="139">
        <v>78</v>
      </c>
      <c r="J241" s="271">
        <v>2.8813559322033897</v>
      </c>
      <c r="K241" s="271">
        <v>2.0979020979020979</v>
      </c>
      <c r="L241" s="271">
        <f t="shared" ref="L241:L247" si="41">I241/F241</f>
        <v>2.6440677966101696</v>
      </c>
      <c r="M241" s="143">
        <v>35</v>
      </c>
      <c r="N241" s="182">
        <f t="shared" si="33"/>
        <v>27</v>
      </c>
      <c r="O241" s="145">
        <f t="shared" si="34"/>
        <v>27.3</v>
      </c>
      <c r="P241" s="173">
        <v>27</v>
      </c>
    </row>
    <row r="242" spans="1:16" x14ac:dyDescent="0.25">
      <c r="A242" s="136">
        <v>236</v>
      </c>
      <c r="B242" s="158" t="s">
        <v>2</v>
      </c>
      <c r="C242" s="158" t="s">
        <v>69</v>
      </c>
      <c r="D242" s="269">
        <v>583.6</v>
      </c>
      <c r="E242" s="270">
        <v>484.7</v>
      </c>
      <c r="F242" s="141">
        <v>530.96</v>
      </c>
      <c r="G242" s="268">
        <v>802</v>
      </c>
      <c r="H242" s="268">
        <v>785</v>
      </c>
      <c r="I242" s="139">
        <v>931</v>
      </c>
      <c r="J242" s="271">
        <v>1.3742289239204935</v>
      </c>
      <c r="K242" s="271">
        <v>1.6195584897874975</v>
      </c>
      <c r="L242" s="271">
        <f t="shared" si="41"/>
        <v>1.7534277535030887</v>
      </c>
      <c r="M242" s="143">
        <v>35</v>
      </c>
      <c r="N242" s="182">
        <f t="shared" si="33"/>
        <v>325</v>
      </c>
      <c r="O242" s="145">
        <f t="shared" si="34"/>
        <v>325.85000000000002</v>
      </c>
      <c r="P242" s="173"/>
    </row>
    <row r="243" spans="1:16" ht="31.5" x14ac:dyDescent="0.25">
      <c r="A243" s="136">
        <v>237</v>
      </c>
      <c r="B243" s="158" t="s">
        <v>108</v>
      </c>
      <c r="C243" s="158" t="s">
        <v>69</v>
      </c>
      <c r="D243" s="269">
        <v>24.8</v>
      </c>
      <c r="E243" s="270">
        <v>24</v>
      </c>
      <c r="F243" s="141">
        <v>24.92</v>
      </c>
      <c r="G243" s="268">
        <v>71</v>
      </c>
      <c r="H243" s="268">
        <v>49</v>
      </c>
      <c r="I243" s="139">
        <v>51</v>
      </c>
      <c r="J243" s="271">
        <v>2.8629032258064515</v>
      </c>
      <c r="K243" s="271">
        <v>2.0416666666666665</v>
      </c>
      <c r="L243" s="271">
        <f t="shared" si="41"/>
        <v>2.046548956661316</v>
      </c>
      <c r="M243" s="143">
        <v>35</v>
      </c>
      <c r="N243" s="182">
        <f t="shared" si="33"/>
        <v>17</v>
      </c>
      <c r="O243" s="145">
        <f t="shared" si="34"/>
        <v>17.850000000000001</v>
      </c>
      <c r="P243" s="173">
        <v>18</v>
      </c>
    </row>
    <row r="244" spans="1:16" ht="31.5" x14ac:dyDescent="0.25">
      <c r="A244" s="136">
        <v>238</v>
      </c>
      <c r="B244" s="158" t="s">
        <v>280</v>
      </c>
      <c r="C244" s="158" t="s">
        <v>69</v>
      </c>
      <c r="D244" s="269">
        <v>108.7</v>
      </c>
      <c r="E244" s="270">
        <v>108.7</v>
      </c>
      <c r="F244" s="141">
        <v>108.69</v>
      </c>
      <c r="G244" s="268">
        <v>248</v>
      </c>
      <c r="H244" s="268">
        <v>214</v>
      </c>
      <c r="I244" s="139">
        <v>211</v>
      </c>
      <c r="J244" s="271">
        <v>2.2815087396504139</v>
      </c>
      <c r="K244" s="271">
        <v>1.9687212511499539</v>
      </c>
      <c r="L244" s="271">
        <f t="shared" si="41"/>
        <v>1.9413009476492777</v>
      </c>
      <c r="M244" s="143">
        <v>35</v>
      </c>
      <c r="N244" s="182">
        <f t="shared" si="33"/>
        <v>73</v>
      </c>
      <c r="O244" s="145">
        <f t="shared" si="34"/>
        <v>73.849999999999994</v>
      </c>
      <c r="P244" s="173">
        <v>73</v>
      </c>
    </row>
    <row r="245" spans="1:16" ht="31.5" x14ac:dyDescent="0.25">
      <c r="A245" s="136">
        <v>239</v>
      </c>
      <c r="B245" s="158" t="s">
        <v>107</v>
      </c>
      <c r="C245" s="158" t="s">
        <v>69</v>
      </c>
      <c r="D245" s="269">
        <v>59.7</v>
      </c>
      <c r="E245" s="270">
        <v>59.7</v>
      </c>
      <c r="F245" s="141">
        <v>59.71</v>
      </c>
      <c r="G245" s="268">
        <v>135</v>
      </c>
      <c r="H245" s="268">
        <v>104</v>
      </c>
      <c r="I245" s="139">
        <v>182</v>
      </c>
      <c r="J245" s="271">
        <v>2.2613065326633164</v>
      </c>
      <c r="K245" s="271">
        <v>1.7420435510887771</v>
      </c>
      <c r="L245" s="271">
        <f t="shared" si="41"/>
        <v>3.0480656506447832</v>
      </c>
      <c r="M245" s="143">
        <v>35</v>
      </c>
      <c r="N245" s="182">
        <f t="shared" si="33"/>
        <v>63</v>
      </c>
      <c r="O245" s="145">
        <f t="shared" si="34"/>
        <v>63.7</v>
      </c>
      <c r="P245" s="173"/>
    </row>
    <row r="246" spans="1:16" ht="31.5" x14ac:dyDescent="0.25">
      <c r="A246" s="136">
        <v>240</v>
      </c>
      <c r="B246" s="158" t="s">
        <v>776</v>
      </c>
      <c r="C246" s="158" t="s">
        <v>69</v>
      </c>
      <c r="D246" s="269"/>
      <c r="E246" s="270"/>
      <c r="F246" s="141">
        <v>52.71</v>
      </c>
      <c r="G246" s="268"/>
      <c r="H246" s="268"/>
      <c r="I246" s="139">
        <v>94</v>
      </c>
      <c r="J246" s="271"/>
      <c r="K246" s="271"/>
      <c r="L246" s="271">
        <f t="shared" si="41"/>
        <v>1.783342819199393</v>
      </c>
      <c r="M246" s="143">
        <v>35</v>
      </c>
      <c r="N246" s="182">
        <f t="shared" si="33"/>
        <v>32</v>
      </c>
      <c r="O246" s="145">
        <f t="shared" si="34"/>
        <v>32.9</v>
      </c>
      <c r="P246" s="173">
        <v>32</v>
      </c>
    </row>
    <row r="247" spans="1:16" ht="31.5" x14ac:dyDescent="0.25">
      <c r="A247" s="136">
        <v>241</v>
      </c>
      <c r="B247" s="158" t="s">
        <v>109</v>
      </c>
      <c r="C247" s="158" t="s">
        <v>69</v>
      </c>
      <c r="D247" s="269">
        <v>75.7</v>
      </c>
      <c r="E247" s="270">
        <v>75.7</v>
      </c>
      <c r="F247" s="141">
        <v>75.680000000000007</v>
      </c>
      <c r="G247" s="268">
        <v>250</v>
      </c>
      <c r="H247" s="268">
        <v>144</v>
      </c>
      <c r="I247" s="139">
        <v>203</v>
      </c>
      <c r="J247" s="271">
        <v>3.3025099075297226</v>
      </c>
      <c r="K247" s="271">
        <v>1.9022457067371201</v>
      </c>
      <c r="L247" s="271">
        <f t="shared" si="41"/>
        <v>2.6823467230443971</v>
      </c>
      <c r="M247" s="143">
        <v>34.5</v>
      </c>
      <c r="N247" s="182">
        <f t="shared" si="33"/>
        <v>70</v>
      </c>
      <c r="O247" s="145">
        <f t="shared" si="34"/>
        <v>70.034999999999997</v>
      </c>
      <c r="P247" s="173">
        <v>70</v>
      </c>
    </row>
    <row r="248" spans="1:16" hidden="1" x14ac:dyDescent="0.25">
      <c r="A248" s="136">
        <v>242</v>
      </c>
      <c r="B248" s="158" t="s">
        <v>444</v>
      </c>
      <c r="C248" s="158" t="s">
        <v>69</v>
      </c>
      <c r="D248" s="269"/>
      <c r="E248" s="270"/>
      <c r="F248" s="141"/>
      <c r="G248" s="268"/>
      <c r="H248" s="268"/>
      <c r="I248" s="139"/>
      <c r="J248" s="271"/>
      <c r="K248" s="271"/>
      <c r="L248" s="271"/>
      <c r="M248" s="143">
        <v>35</v>
      </c>
      <c r="N248" s="182">
        <f t="shared" si="33"/>
        <v>0</v>
      </c>
      <c r="O248" s="145">
        <f t="shared" si="34"/>
        <v>0</v>
      </c>
      <c r="P248" s="173"/>
    </row>
    <row r="249" spans="1:16" ht="31.5" hidden="1" x14ac:dyDescent="0.25">
      <c r="A249" s="136">
        <v>243</v>
      </c>
      <c r="B249" s="158" t="s">
        <v>124</v>
      </c>
      <c r="C249" s="158" t="s">
        <v>270</v>
      </c>
      <c r="D249" s="269">
        <v>0</v>
      </c>
      <c r="E249" s="270"/>
      <c r="F249" s="141">
        <v>0</v>
      </c>
      <c r="G249" s="268">
        <v>0</v>
      </c>
      <c r="H249" s="268"/>
      <c r="I249" s="139">
        <v>0</v>
      </c>
      <c r="J249" s="271" t="e">
        <v>#DIV/0!</v>
      </c>
      <c r="K249" s="271" t="e">
        <v>#DIV/0!</v>
      </c>
      <c r="L249" s="271" t="e">
        <f t="shared" ref="L249:L251" si="42">I249/F249</f>
        <v>#DIV/0!</v>
      </c>
      <c r="M249" s="143">
        <v>0</v>
      </c>
      <c r="N249" s="182">
        <f t="shared" si="33"/>
        <v>0</v>
      </c>
      <c r="O249" s="145">
        <f t="shared" si="34"/>
        <v>0</v>
      </c>
      <c r="P249" s="173"/>
    </row>
    <row r="250" spans="1:16" hidden="1" x14ac:dyDescent="0.25">
      <c r="A250" s="136">
        <v>244</v>
      </c>
      <c r="B250" s="158" t="s">
        <v>2</v>
      </c>
      <c r="C250" s="158" t="s">
        <v>270</v>
      </c>
      <c r="D250" s="269">
        <v>0</v>
      </c>
      <c r="E250" s="270"/>
      <c r="F250" s="141">
        <v>0</v>
      </c>
      <c r="G250" s="268">
        <v>0</v>
      </c>
      <c r="H250" s="268"/>
      <c r="I250" s="139">
        <v>0</v>
      </c>
      <c r="J250" s="271" t="e">
        <v>#DIV/0!</v>
      </c>
      <c r="K250" s="271" t="e">
        <v>#DIV/0!</v>
      </c>
      <c r="L250" s="271" t="e">
        <f t="shared" si="42"/>
        <v>#DIV/0!</v>
      </c>
      <c r="M250" s="143">
        <v>0</v>
      </c>
      <c r="N250" s="182">
        <f t="shared" si="33"/>
        <v>0</v>
      </c>
      <c r="O250" s="145">
        <f t="shared" si="34"/>
        <v>0</v>
      </c>
      <c r="P250" s="173"/>
    </row>
    <row r="251" spans="1:16" ht="47.25" hidden="1" x14ac:dyDescent="0.25">
      <c r="A251" s="136">
        <v>245</v>
      </c>
      <c r="B251" s="158" t="s">
        <v>86</v>
      </c>
      <c r="C251" s="158" t="s">
        <v>270</v>
      </c>
      <c r="D251" s="269">
        <v>0</v>
      </c>
      <c r="E251" s="270"/>
      <c r="F251" s="141">
        <v>0</v>
      </c>
      <c r="G251" s="268">
        <v>0</v>
      </c>
      <c r="H251" s="268"/>
      <c r="I251" s="139">
        <v>0</v>
      </c>
      <c r="J251" s="271" t="e">
        <v>#DIV/0!</v>
      </c>
      <c r="K251" s="271" t="e">
        <v>#DIV/0!</v>
      </c>
      <c r="L251" s="271" t="e">
        <f t="shared" si="42"/>
        <v>#DIV/0!</v>
      </c>
      <c r="M251" s="143">
        <v>0</v>
      </c>
      <c r="N251" s="182">
        <f t="shared" si="33"/>
        <v>0</v>
      </c>
      <c r="O251" s="145">
        <f t="shared" si="34"/>
        <v>0</v>
      </c>
      <c r="P251" s="173"/>
    </row>
    <row r="252" spans="1:16" hidden="1" x14ac:dyDescent="0.25">
      <c r="A252" s="136">
        <v>246</v>
      </c>
      <c r="B252" s="158" t="s">
        <v>444</v>
      </c>
      <c r="C252" s="158" t="s">
        <v>270</v>
      </c>
      <c r="D252" s="269"/>
      <c r="E252" s="270"/>
      <c r="F252" s="141"/>
      <c r="G252" s="268"/>
      <c r="H252" s="268"/>
      <c r="I252" s="139"/>
      <c r="J252" s="271"/>
      <c r="K252" s="271"/>
      <c r="L252" s="271"/>
      <c r="M252" s="143">
        <v>0</v>
      </c>
      <c r="N252" s="182">
        <f t="shared" si="33"/>
        <v>0</v>
      </c>
      <c r="O252" s="145">
        <f t="shared" si="34"/>
        <v>0</v>
      </c>
      <c r="P252" s="173"/>
    </row>
    <row r="253" spans="1:16" hidden="1" x14ac:dyDescent="0.25">
      <c r="A253" s="136">
        <v>247</v>
      </c>
      <c r="B253" s="158" t="s">
        <v>2</v>
      </c>
      <c r="C253" s="158" t="s">
        <v>41</v>
      </c>
      <c r="D253" s="269">
        <v>46.9</v>
      </c>
      <c r="E253" s="270"/>
      <c r="F253" s="141">
        <v>41.5</v>
      </c>
      <c r="G253" s="268">
        <v>0</v>
      </c>
      <c r="H253" s="268"/>
      <c r="I253" s="139">
        <v>0</v>
      </c>
      <c r="J253" s="271">
        <v>0</v>
      </c>
      <c r="K253" s="271" t="e">
        <v>#DIV/0!</v>
      </c>
      <c r="L253" s="271">
        <f t="shared" ref="L253:L254" si="43">I253/F253</f>
        <v>0</v>
      </c>
      <c r="M253" s="143">
        <v>0</v>
      </c>
      <c r="N253" s="182">
        <f t="shared" si="33"/>
        <v>0</v>
      </c>
      <c r="O253" s="145">
        <f t="shared" si="34"/>
        <v>0</v>
      </c>
      <c r="P253" s="173"/>
    </row>
    <row r="254" spans="1:16" ht="47.25" x14ac:dyDescent="0.25">
      <c r="A254" s="136">
        <v>248</v>
      </c>
      <c r="B254" s="158" t="s">
        <v>86</v>
      </c>
      <c r="C254" s="158" t="s">
        <v>41</v>
      </c>
      <c r="D254" s="269">
        <v>91.4</v>
      </c>
      <c r="E254" s="270">
        <v>91.4</v>
      </c>
      <c r="F254" s="141">
        <v>165.58</v>
      </c>
      <c r="G254" s="268">
        <v>123</v>
      </c>
      <c r="H254" s="268">
        <v>60</v>
      </c>
      <c r="I254" s="139">
        <v>89</v>
      </c>
      <c r="J254" s="271">
        <v>1.3457330415754922</v>
      </c>
      <c r="K254" s="271">
        <v>0.65645514223194745</v>
      </c>
      <c r="L254" s="271">
        <f t="shared" si="43"/>
        <v>0.53750452953255223</v>
      </c>
      <c r="M254" s="143">
        <v>35</v>
      </c>
      <c r="N254" s="182">
        <f t="shared" si="33"/>
        <v>31</v>
      </c>
      <c r="O254" s="145">
        <f t="shared" si="34"/>
        <v>31.15</v>
      </c>
      <c r="P254" s="173">
        <v>31</v>
      </c>
    </row>
    <row r="255" spans="1:16" hidden="1" x14ac:dyDescent="0.25">
      <c r="A255" s="136">
        <v>249</v>
      </c>
      <c r="B255" s="158" t="s">
        <v>444</v>
      </c>
      <c r="C255" s="158" t="s">
        <v>41</v>
      </c>
      <c r="D255" s="269"/>
      <c r="E255" s="270"/>
      <c r="F255" s="141"/>
      <c r="G255" s="268"/>
      <c r="H255" s="268"/>
      <c r="I255" s="139"/>
      <c r="J255" s="271"/>
      <c r="K255" s="271"/>
      <c r="L255" s="271"/>
      <c r="M255" s="143">
        <v>35</v>
      </c>
      <c r="N255" s="182">
        <f t="shared" si="33"/>
        <v>0</v>
      </c>
      <c r="O255" s="145">
        <f t="shared" si="34"/>
        <v>0</v>
      </c>
      <c r="P255" s="173"/>
    </row>
    <row r="256" spans="1:16" hidden="1" x14ac:dyDescent="0.25">
      <c r="A256" s="136">
        <v>250</v>
      </c>
      <c r="B256" s="158" t="s">
        <v>2</v>
      </c>
      <c r="C256" s="158" t="s">
        <v>829</v>
      </c>
      <c r="D256" s="269">
        <v>64.3</v>
      </c>
      <c r="E256" s="270"/>
      <c r="F256" s="141">
        <v>0</v>
      </c>
      <c r="G256" s="268">
        <v>42</v>
      </c>
      <c r="H256" s="268"/>
      <c r="I256" s="139">
        <v>0</v>
      </c>
      <c r="J256" s="271">
        <v>0.65318818040435467</v>
      </c>
      <c r="K256" s="271" t="e">
        <v>#DIV/0!</v>
      </c>
      <c r="L256" s="271" t="e">
        <f t="shared" ref="L256:L259" si="44">I256/F256</f>
        <v>#DIV/0!</v>
      </c>
      <c r="M256" s="143">
        <v>0</v>
      </c>
      <c r="N256" s="182">
        <f t="shared" si="33"/>
        <v>0</v>
      </c>
      <c r="O256" s="145">
        <f t="shared" si="34"/>
        <v>0</v>
      </c>
      <c r="P256" s="173"/>
    </row>
    <row r="257" spans="1:16" ht="31.5" hidden="1" x14ac:dyDescent="0.25">
      <c r="A257" s="136">
        <v>251</v>
      </c>
      <c r="B257" s="158" t="s">
        <v>125</v>
      </c>
      <c r="C257" s="158" t="s">
        <v>829</v>
      </c>
      <c r="D257" s="269">
        <v>0</v>
      </c>
      <c r="E257" s="270"/>
      <c r="F257" s="141">
        <v>41.58</v>
      </c>
      <c r="G257" s="268">
        <v>0</v>
      </c>
      <c r="H257" s="268"/>
      <c r="I257" s="139">
        <v>0</v>
      </c>
      <c r="J257" s="271" t="e">
        <v>#DIV/0!</v>
      </c>
      <c r="K257" s="271" t="e">
        <v>#DIV/0!</v>
      </c>
      <c r="L257" s="271">
        <f t="shared" si="44"/>
        <v>0</v>
      </c>
      <c r="M257" s="143">
        <v>0</v>
      </c>
      <c r="N257" s="182">
        <f t="shared" si="33"/>
        <v>0</v>
      </c>
      <c r="O257" s="145">
        <f t="shared" si="34"/>
        <v>0</v>
      </c>
      <c r="P257" s="173"/>
    </row>
    <row r="258" spans="1:16" ht="31.5" hidden="1" x14ac:dyDescent="0.25">
      <c r="A258" s="136">
        <v>252</v>
      </c>
      <c r="B258" s="158" t="s">
        <v>276</v>
      </c>
      <c r="C258" s="158" t="s">
        <v>829</v>
      </c>
      <c r="D258" s="269">
        <v>0</v>
      </c>
      <c r="E258" s="270"/>
      <c r="F258" s="141">
        <v>0</v>
      </c>
      <c r="G258" s="268">
        <v>0</v>
      </c>
      <c r="H258" s="268"/>
      <c r="I258" s="139">
        <v>0</v>
      </c>
      <c r="J258" s="271" t="e">
        <v>#DIV/0!</v>
      </c>
      <c r="K258" s="271" t="e">
        <v>#DIV/0!</v>
      </c>
      <c r="L258" s="271" t="e">
        <f t="shared" si="44"/>
        <v>#DIV/0!</v>
      </c>
      <c r="M258" s="143">
        <v>0</v>
      </c>
      <c r="N258" s="182">
        <f t="shared" si="33"/>
        <v>0</v>
      </c>
      <c r="O258" s="145">
        <f t="shared" si="34"/>
        <v>0</v>
      </c>
      <c r="P258" s="173"/>
    </row>
    <row r="259" spans="1:16" ht="63" hidden="1" x14ac:dyDescent="0.25">
      <c r="A259" s="136">
        <v>253</v>
      </c>
      <c r="B259" s="158" t="s">
        <v>43</v>
      </c>
      <c r="C259" s="158" t="s">
        <v>829</v>
      </c>
      <c r="D259" s="269">
        <v>0</v>
      </c>
      <c r="E259" s="270"/>
      <c r="F259" s="141">
        <v>0</v>
      </c>
      <c r="G259" s="268">
        <v>0</v>
      </c>
      <c r="H259" s="268"/>
      <c r="I259" s="139">
        <v>0</v>
      </c>
      <c r="J259" s="271" t="e">
        <v>#DIV/0!</v>
      </c>
      <c r="K259" s="271" t="e">
        <v>#DIV/0!</v>
      </c>
      <c r="L259" s="271" t="e">
        <f t="shared" si="44"/>
        <v>#DIV/0!</v>
      </c>
      <c r="M259" s="143">
        <v>0</v>
      </c>
      <c r="N259" s="182">
        <f t="shared" si="33"/>
        <v>0</v>
      </c>
      <c r="O259" s="145">
        <f t="shared" si="34"/>
        <v>0</v>
      </c>
      <c r="P259" s="173"/>
    </row>
    <row r="260" spans="1:16" hidden="1" x14ac:dyDescent="0.25">
      <c r="A260" s="136">
        <v>254</v>
      </c>
      <c r="B260" s="158" t="s">
        <v>444</v>
      </c>
      <c r="C260" s="158" t="s">
        <v>829</v>
      </c>
      <c r="D260" s="269"/>
      <c r="E260" s="270"/>
      <c r="F260" s="141"/>
      <c r="G260" s="268"/>
      <c r="H260" s="268"/>
      <c r="I260" s="139"/>
      <c r="J260" s="271"/>
      <c r="K260" s="271"/>
      <c r="L260" s="271"/>
      <c r="M260" s="143">
        <v>0</v>
      </c>
      <c r="N260" s="182">
        <f t="shared" si="33"/>
        <v>0</v>
      </c>
      <c r="O260" s="145">
        <f t="shared" si="34"/>
        <v>0</v>
      </c>
      <c r="P260" s="173"/>
    </row>
    <row r="261" spans="1:16" ht="31.5" x14ac:dyDescent="0.25">
      <c r="A261" s="136">
        <v>255</v>
      </c>
      <c r="B261" s="158" t="s">
        <v>45</v>
      </c>
      <c r="C261" s="158" t="s">
        <v>44</v>
      </c>
      <c r="D261" s="269">
        <v>177.7</v>
      </c>
      <c r="E261" s="270">
        <v>177.7</v>
      </c>
      <c r="F261" s="141">
        <v>177.71</v>
      </c>
      <c r="G261" s="268">
        <v>122</v>
      </c>
      <c r="H261" s="268">
        <v>137</v>
      </c>
      <c r="I261" s="139">
        <v>99</v>
      </c>
      <c r="J261" s="271">
        <v>0.68655036578503104</v>
      </c>
      <c r="K261" s="271">
        <v>0.77096229600450206</v>
      </c>
      <c r="L261" s="271">
        <f t="shared" ref="L261:L263" si="45">I261/F261</f>
        <v>0.55708738956727255</v>
      </c>
      <c r="M261" s="143">
        <v>32</v>
      </c>
      <c r="N261" s="182">
        <f t="shared" si="33"/>
        <v>31</v>
      </c>
      <c r="O261" s="145">
        <f t="shared" si="34"/>
        <v>31.68</v>
      </c>
      <c r="P261" s="173">
        <v>30</v>
      </c>
    </row>
    <row r="262" spans="1:16" x14ac:dyDescent="0.25">
      <c r="A262" s="136">
        <v>256</v>
      </c>
      <c r="B262" s="158" t="s">
        <v>2</v>
      </c>
      <c r="C262" s="158" t="s">
        <v>44</v>
      </c>
      <c r="D262" s="269">
        <v>15.8</v>
      </c>
      <c r="E262" s="270">
        <v>6</v>
      </c>
      <c r="F262" s="141">
        <v>6.03</v>
      </c>
      <c r="G262" s="268">
        <v>139</v>
      </c>
      <c r="H262" s="268">
        <v>65</v>
      </c>
      <c r="I262" s="139">
        <v>95</v>
      </c>
      <c r="J262" s="271">
        <v>8.7974683544303787</v>
      </c>
      <c r="K262" s="271">
        <v>10.833333333333334</v>
      </c>
      <c r="L262" s="271">
        <f t="shared" si="45"/>
        <v>15.754560530679933</v>
      </c>
      <c r="M262" s="143">
        <v>35</v>
      </c>
      <c r="N262" s="182">
        <f t="shared" si="33"/>
        <v>33</v>
      </c>
      <c r="O262" s="145">
        <f t="shared" si="34"/>
        <v>33.25</v>
      </c>
      <c r="P262" s="173"/>
    </row>
    <row r="263" spans="1:16" ht="31.5" x14ac:dyDescent="0.25">
      <c r="A263" s="136">
        <v>257</v>
      </c>
      <c r="B263" s="158" t="s">
        <v>272</v>
      </c>
      <c r="C263" s="158" t="s">
        <v>44</v>
      </c>
      <c r="D263" s="269">
        <v>604.9</v>
      </c>
      <c r="E263" s="270">
        <v>604.9</v>
      </c>
      <c r="F263" s="141">
        <v>604.91</v>
      </c>
      <c r="G263" s="268">
        <v>2739</v>
      </c>
      <c r="H263" s="268">
        <v>4755</v>
      </c>
      <c r="I263" s="139">
        <v>5373</v>
      </c>
      <c r="J263" s="271">
        <v>4.5280211605224006</v>
      </c>
      <c r="K263" s="271">
        <v>7.8608034385848899</v>
      </c>
      <c r="L263" s="271">
        <f t="shared" si="45"/>
        <v>8.8823130713659886</v>
      </c>
      <c r="M263" s="143">
        <v>35</v>
      </c>
      <c r="N263" s="182">
        <f t="shared" si="33"/>
        <v>1880</v>
      </c>
      <c r="O263" s="145">
        <f t="shared" si="34"/>
        <v>1880.55</v>
      </c>
      <c r="P263" s="173">
        <v>1880</v>
      </c>
    </row>
    <row r="264" spans="1:16" hidden="1" x14ac:dyDescent="0.25">
      <c r="A264" s="136">
        <v>258</v>
      </c>
      <c r="B264" s="158" t="s">
        <v>444</v>
      </c>
      <c r="C264" s="158" t="s">
        <v>44</v>
      </c>
      <c r="D264" s="269"/>
      <c r="E264" s="270"/>
      <c r="F264" s="141"/>
      <c r="G264" s="268"/>
      <c r="H264" s="268"/>
      <c r="I264" s="139"/>
      <c r="J264" s="271"/>
      <c r="K264" s="271"/>
      <c r="L264" s="271"/>
      <c r="M264" s="143">
        <v>35</v>
      </c>
      <c r="N264" s="182">
        <f t="shared" si="33"/>
        <v>0</v>
      </c>
      <c r="O264" s="145">
        <f t="shared" si="34"/>
        <v>0</v>
      </c>
      <c r="P264" s="173"/>
    </row>
    <row r="265" spans="1:16" ht="31.5" x14ac:dyDescent="0.25">
      <c r="A265" s="136">
        <v>259</v>
      </c>
      <c r="B265" s="158" t="s">
        <v>777</v>
      </c>
      <c r="C265" s="158" t="s">
        <v>70</v>
      </c>
      <c r="D265" s="269"/>
      <c r="E265" s="270">
        <v>145.5</v>
      </c>
      <c r="F265" s="141">
        <v>145.46</v>
      </c>
      <c r="G265" s="268"/>
      <c r="H265" s="268">
        <v>425</v>
      </c>
      <c r="I265" s="139">
        <v>288</v>
      </c>
      <c r="J265" s="271"/>
      <c r="K265" s="271">
        <v>2.9209621993127146</v>
      </c>
      <c r="L265" s="271">
        <f t="shared" ref="L265:L302" si="46">I265/F265</f>
        <v>1.9799257527842704</v>
      </c>
      <c r="M265" s="143">
        <v>35</v>
      </c>
      <c r="N265" s="182">
        <f t="shared" ref="N265:N328" si="47">ROUNDDOWN(O265,0)</f>
        <v>100</v>
      </c>
      <c r="O265" s="145">
        <f t="shared" ref="O265:O328" si="48">I265*M265/100</f>
        <v>100.8</v>
      </c>
      <c r="P265" s="173">
        <v>300</v>
      </c>
    </row>
    <row r="266" spans="1:16" ht="31.5" x14ac:dyDescent="0.25">
      <c r="A266" s="136">
        <v>260</v>
      </c>
      <c r="B266" s="158" t="s">
        <v>778</v>
      </c>
      <c r="C266" s="158" t="s">
        <v>70</v>
      </c>
      <c r="D266" s="269">
        <v>102.2</v>
      </c>
      <c r="E266" s="270">
        <v>102.2</v>
      </c>
      <c r="F266" s="141">
        <v>102.2</v>
      </c>
      <c r="G266" s="268">
        <v>143</v>
      </c>
      <c r="H266" s="268">
        <v>256</v>
      </c>
      <c r="I266" s="139">
        <v>394</v>
      </c>
      <c r="J266" s="271">
        <v>1.3992172211350293</v>
      </c>
      <c r="K266" s="271">
        <v>2.5048923679060664</v>
      </c>
      <c r="L266" s="271">
        <f t="shared" si="46"/>
        <v>3.8551859099804302</v>
      </c>
      <c r="M266" s="143">
        <v>35</v>
      </c>
      <c r="N266" s="182">
        <f t="shared" si="47"/>
        <v>137</v>
      </c>
      <c r="O266" s="145">
        <f t="shared" si="48"/>
        <v>137.9</v>
      </c>
      <c r="P266" s="173"/>
    </row>
    <row r="267" spans="1:16" ht="31.5" x14ac:dyDescent="0.25">
      <c r="A267" s="136">
        <v>261</v>
      </c>
      <c r="B267" s="158" t="s">
        <v>779</v>
      </c>
      <c r="C267" s="158" t="s">
        <v>70</v>
      </c>
      <c r="D267" s="269">
        <v>168.9</v>
      </c>
      <c r="E267" s="270">
        <v>168.9</v>
      </c>
      <c r="F267" s="141">
        <v>168.9</v>
      </c>
      <c r="G267" s="268">
        <v>402</v>
      </c>
      <c r="H267" s="268">
        <v>554</v>
      </c>
      <c r="I267" s="139">
        <v>795</v>
      </c>
      <c r="J267" s="271">
        <v>2.3801065719360568</v>
      </c>
      <c r="K267" s="271">
        <v>3.280047365304914</v>
      </c>
      <c r="L267" s="271">
        <f t="shared" si="46"/>
        <v>4.7069271758436946</v>
      </c>
      <c r="M267" s="143">
        <v>35</v>
      </c>
      <c r="N267" s="182">
        <f t="shared" si="47"/>
        <v>278</v>
      </c>
      <c r="O267" s="145">
        <f t="shared" si="48"/>
        <v>278.25</v>
      </c>
      <c r="P267" s="173">
        <v>300</v>
      </c>
    </row>
    <row r="268" spans="1:16" ht="31.5" x14ac:dyDescent="0.25">
      <c r="A268" s="136">
        <v>262</v>
      </c>
      <c r="B268" s="158" t="s">
        <v>780</v>
      </c>
      <c r="C268" s="158" t="s">
        <v>70</v>
      </c>
      <c r="D268" s="269">
        <v>68.5</v>
      </c>
      <c r="E268" s="270">
        <v>68.5</v>
      </c>
      <c r="F268" s="141">
        <v>68.5</v>
      </c>
      <c r="G268" s="268">
        <v>125</v>
      </c>
      <c r="H268" s="268">
        <v>122</v>
      </c>
      <c r="I268" s="139">
        <v>129</v>
      </c>
      <c r="J268" s="271">
        <v>1.8248175182481752</v>
      </c>
      <c r="K268" s="271">
        <v>1.781021897810219</v>
      </c>
      <c r="L268" s="271">
        <f t="shared" si="46"/>
        <v>1.8832116788321167</v>
      </c>
      <c r="M268" s="143">
        <v>35</v>
      </c>
      <c r="N268" s="182">
        <f t="shared" si="47"/>
        <v>45</v>
      </c>
      <c r="O268" s="145">
        <f t="shared" si="48"/>
        <v>45.15</v>
      </c>
      <c r="P268" s="173">
        <v>45</v>
      </c>
    </row>
    <row r="269" spans="1:16" ht="31.5" x14ac:dyDescent="0.25">
      <c r="A269" s="136">
        <v>263</v>
      </c>
      <c r="B269" s="158" t="s">
        <v>781</v>
      </c>
      <c r="C269" s="158" t="s">
        <v>70</v>
      </c>
      <c r="D269" s="269">
        <v>531.79999999999995</v>
      </c>
      <c r="E269" s="270">
        <v>706.2</v>
      </c>
      <c r="F269" s="141">
        <v>706.24</v>
      </c>
      <c r="G269" s="268">
        <v>587</v>
      </c>
      <c r="H269" s="268">
        <v>2166</v>
      </c>
      <c r="I269" s="139">
        <v>2789</v>
      </c>
      <c r="J269" s="271">
        <v>1.1037984204588192</v>
      </c>
      <c r="K269" s="271">
        <v>3.0671197960917587</v>
      </c>
      <c r="L269" s="271">
        <f t="shared" si="46"/>
        <v>3.9490824648844587</v>
      </c>
      <c r="M269" s="143">
        <v>17.95</v>
      </c>
      <c r="N269" s="182">
        <f t="shared" si="47"/>
        <v>500</v>
      </c>
      <c r="O269" s="145">
        <f t="shared" si="48"/>
        <v>500.62549999999993</v>
      </c>
      <c r="P269" s="173">
        <v>500</v>
      </c>
    </row>
    <row r="270" spans="1:16" ht="31.5" x14ac:dyDescent="0.25">
      <c r="A270" s="136">
        <v>264</v>
      </c>
      <c r="B270" s="158" t="s">
        <v>782</v>
      </c>
      <c r="C270" s="158" t="s">
        <v>70</v>
      </c>
      <c r="D270" s="269">
        <v>54.2</v>
      </c>
      <c r="E270" s="270">
        <v>54.2</v>
      </c>
      <c r="F270" s="141">
        <v>54.15</v>
      </c>
      <c r="G270" s="268">
        <v>104</v>
      </c>
      <c r="H270" s="268">
        <v>149</v>
      </c>
      <c r="I270" s="139">
        <v>238</v>
      </c>
      <c r="J270" s="271">
        <v>1.9188191881918819</v>
      </c>
      <c r="K270" s="271">
        <v>2.7490774907749076</v>
      </c>
      <c r="L270" s="271">
        <f t="shared" si="46"/>
        <v>4.3951985226223451</v>
      </c>
      <c r="M270" s="143">
        <v>4.5999999999999996</v>
      </c>
      <c r="N270" s="182">
        <f t="shared" si="47"/>
        <v>10</v>
      </c>
      <c r="O270" s="145">
        <f t="shared" si="48"/>
        <v>10.948</v>
      </c>
      <c r="P270" s="173">
        <v>10</v>
      </c>
    </row>
    <row r="271" spans="1:16" ht="47.25" x14ac:dyDescent="0.25">
      <c r="A271" s="136">
        <v>265</v>
      </c>
      <c r="B271" s="158" t="s">
        <v>783</v>
      </c>
      <c r="C271" s="158" t="s">
        <v>70</v>
      </c>
      <c r="D271" s="269">
        <v>85.8</v>
      </c>
      <c r="E271" s="270">
        <v>85.8</v>
      </c>
      <c r="F271" s="141">
        <v>85.79</v>
      </c>
      <c r="G271" s="268">
        <v>155</v>
      </c>
      <c r="H271" s="268">
        <v>334</v>
      </c>
      <c r="I271" s="139">
        <v>363</v>
      </c>
      <c r="J271" s="271">
        <v>1.8065268065268065</v>
      </c>
      <c r="K271" s="271">
        <v>3.8927738927738931</v>
      </c>
      <c r="L271" s="271">
        <f t="shared" si="46"/>
        <v>4.2312623848933439</v>
      </c>
      <c r="M271" s="143">
        <v>35</v>
      </c>
      <c r="N271" s="182">
        <f t="shared" si="47"/>
        <v>127</v>
      </c>
      <c r="O271" s="145">
        <f t="shared" si="48"/>
        <v>127.05</v>
      </c>
      <c r="P271" s="173">
        <v>30</v>
      </c>
    </row>
    <row r="272" spans="1:16" ht="31.5" hidden="1" x14ac:dyDescent="0.25">
      <c r="A272" s="136">
        <v>266</v>
      </c>
      <c r="B272" s="158" t="s">
        <v>150</v>
      </c>
      <c r="C272" s="158" t="s">
        <v>70</v>
      </c>
      <c r="D272" s="269">
        <v>1361</v>
      </c>
      <c r="E272" s="270"/>
      <c r="F272" s="141">
        <v>1360.97</v>
      </c>
      <c r="G272" s="268">
        <v>1696</v>
      </c>
      <c r="H272" s="268"/>
      <c r="I272" s="139">
        <v>5682</v>
      </c>
      <c r="J272" s="271">
        <v>1.2461425422483468</v>
      </c>
      <c r="K272" s="271"/>
      <c r="L272" s="271">
        <f t="shared" si="46"/>
        <v>4.1749634451898281</v>
      </c>
      <c r="M272" s="143">
        <v>0</v>
      </c>
      <c r="N272" s="182">
        <f t="shared" si="47"/>
        <v>0</v>
      </c>
      <c r="O272" s="145">
        <f t="shared" si="48"/>
        <v>0</v>
      </c>
      <c r="P272" s="173"/>
    </row>
    <row r="273" spans="1:16" ht="47.25" x14ac:dyDescent="0.25">
      <c r="A273" s="136">
        <v>267</v>
      </c>
      <c r="B273" s="158" t="s">
        <v>136</v>
      </c>
      <c r="C273" s="158" t="s">
        <v>70</v>
      </c>
      <c r="D273" s="269">
        <v>3272</v>
      </c>
      <c r="E273" s="270">
        <v>1854.7</v>
      </c>
      <c r="F273" s="141">
        <v>1854.7</v>
      </c>
      <c r="G273" s="268">
        <v>8096</v>
      </c>
      <c r="H273" s="268">
        <v>6301</v>
      </c>
      <c r="I273" s="139">
        <v>8250</v>
      </c>
      <c r="J273" s="271">
        <v>2.4743276283618583</v>
      </c>
      <c r="K273" s="271">
        <v>3.3973149296382164</v>
      </c>
      <c r="L273" s="271">
        <f t="shared" si="46"/>
        <v>4.4481587318703832</v>
      </c>
      <c r="M273" s="143">
        <v>30.31</v>
      </c>
      <c r="N273" s="182">
        <f t="shared" si="47"/>
        <v>2500</v>
      </c>
      <c r="O273" s="145">
        <f t="shared" si="48"/>
        <v>2500.5749999999998</v>
      </c>
      <c r="P273" s="173">
        <v>2500</v>
      </c>
    </row>
    <row r="274" spans="1:16" x14ac:dyDescent="0.25">
      <c r="A274" s="136">
        <v>268</v>
      </c>
      <c r="B274" s="158" t="s">
        <v>13</v>
      </c>
      <c r="C274" s="158" t="s">
        <v>70</v>
      </c>
      <c r="D274" s="269">
        <v>54325.8</v>
      </c>
      <c r="E274" s="270">
        <v>45700</v>
      </c>
      <c r="F274" s="270">
        <v>33550</v>
      </c>
      <c r="G274" s="268">
        <v>62206</v>
      </c>
      <c r="H274" s="268">
        <v>69601</v>
      </c>
      <c r="I274" s="232">
        <v>77599</v>
      </c>
      <c r="J274" s="271">
        <v>1.145054467674659</v>
      </c>
      <c r="K274" s="271">
        <v>1.5229978118161926</v>
      </c>
      <c r="L274" s="271">
        <f t="shared" si="46"/>
        <v>2.3129359165424739</v>
      </c>
      <c r="M274" s="143">
        <v>34.200000000000003</v>
      </c>
      <c r="N274" s="182">
        <v>26500</v>
      </c>
      <c r="O274" s="145">
        <f t="shared" si="48"/>
        <v>26538.858000000004</v>
      </c>
      <c r="P274" s="209">
        <v>26500</v>
      </c>
    </row>
    <row r="275" spans="1:16" hidden="1" x14ac:dyDescent="0.25">
      <c r="A275" s="136">
        <v>269</v>
      </c>
      <c r="B275" s="158" t="s">
        <v>13</v>
      </c>
      <c r="C275" s="158" t="s">
        <v>70</v>
      </c>
      <c r="D275" s="269"/>
      <c r="E275" s="270"/>
      <c r="F275" s="141"/>
      <c r="G275" s="268"/>
      <c r="H275" s="268"/>
      <c r="I275" s="139"/>
      <c r="J275" s="271"/>
      <c r="K275" s="271"/>
      <c r="L275" s="271" t="e">
        <f t="shared" si="46"/>
        <v>#DIV/0!</v>
      </c>
      <c r="M275" s="143">
        <v>0</v>
      </c>
      <c r="N275" s="182">
        <f t="shared" si="47"/>
        <v>0</v>
      </c>
      <c r="O275" s="145">
        <f t="shared" si="48"/>
        <v>0</v>
      </c>
      <c r="P275" s="173"/>
    </row>
    <row r="276" spans="1:16" hidden="1" x14ac:dyDescent="0.25">
      <c r="A276" s="136">
        <v>270</v>
      </c>
      <c r="B276" s="158" t="s">
        <v>2</v>
      </c>
      <c r="C276" s="158" t="s">
        <v>70</v>
      </c>
      <c r="D276" s="269"/>
      <c r="E276" s="270"/>
      <c r="F276" s="141"/>
      <c r="G276" s="268"/>
      <c r="H276" s="268"/>
      <c r="I276" s="139"/>
      <c r="J276" s="271"/>
      <c r="K276" s="271"/>
      <c r="L276" s="271" t="e">
        <f t="shared" si="46"/>
        <v>#DIV/0!</v>
      </c>
      <c r="M276" s="143">
        <v>0</v>
      </c>
      <c r="N276" s="182">
        <f t="shared" si="47"/>
        <v>0</v>
      </c>
      <c r="O276" s="145">
        <f t="shared" si="48"/>
        <v>0</v>
      </c>
      <c r="P276" s="173"/>
    </row>
    <row r="277" spans="1:16" ht="31.5" x14ac:dyDescent="0.25">
      <c r="A277" s="136">
        <v>271</v>
      </c>
      <c r="B277" s="158" t="s">
        <v>130</v>
      </c>
      <c r="C277" s="158" t="s">
        <v>70</v>
      </c>
      <c r="D277" s="269">
        <v>532.79999999999995</v>
      </c>
      <c r="E277" s="270">
        <v>532.79999999999995</v>
      </c>
      <c r="F277" s="141">
        <v>532.79999999999995</v>
      </c>
      <c r="G277" s="268">
        <v>1210</v>
      </c>
      <c r="H277" s="268">
        <v>2404</v>
      </c>
      <c r="I277" s="139">
        <v>1502</v>
      </c>
      <c r="J277" s="271">
        <v>2.2710210210210211</v>
      </c>
      <c r="K277" s="271">
        <v>4.5120120120120122</v>
      </c>
      <c r="L277" s="271">
        <f t="shared" si="46"/>
        <v>2.8190690690690694</v>
      </c>
      <c r="M277" s="143">
        <v>35</v>
      </c>
      <c r="N277" s="182">
        <f t="shared" si="47"/>
        <v>525</v>
      </c>
      <c r="O277" s="145">
        <f t="shared" si="48"/>
        <v>525.70000000000005</v>
      </c>
      <c r="P277" s="173">
        <v>536</v>
      </c>
    </row>
    <row r="278" spans="1:16" ht="31.5" hidden="1" x14ac:dyDescent="0.25">
      <c r="A278" s="136">
        <v>272</v>
      </c>
      <c r="B278" s="158" t="s">
        <v>784</v>
      </c>
      <c r="C278" s="158" t="s">
        <v>70</v>
      </c>
      <c r="D278" s="269">
        <v>64</v>
      </c>
      <c r="E278" s="270">
        <v>64</v>
      </c>
      <c r="F278" s="141">
        <v>64.040000000000006</v>
      </c>
      <c r="G278" s="268">
        <v>105</v>
      </c>
      <c r="H278" s="268">
        <v>239</v>
      </c>
      <c r="I278" s="139">
        <v>241</v>
      </c>
      <c r="J278" s="271">
        <v>1.640625</v>
      </c>
      <c r="K278" s="271">
        <v>3.734375</v>
      </c>
      <c r="L278" s="271">
        <f t="shared" si="46"/>
        <v>3.7632729544034973</v>
      </c>
      <c r="M278" s="143">
        <v>0</v>
      </c>
      <c r="N278" s="182">
        <f t="shared" si="47"/>
        <v>0</v>
      </c>
      <c r="O278" s="145">
        <f t="shared" si="48"/>
        <v>0</v>
      </c>
      <c r="P278" s="173"/>
    </row>
    <row r="279" spans="1:16" ht="31.5" x14ac:dyDescent="0.25">
      <c r="A279" s="136">
        <v>273</v>
      </c>
      <c r="B279" s="158" t="s">
        <v>110</v>
      </c>
      <c r="C279" s="158" t="s">
        <v>70</v>
      </c>
      <c r="D279" s="269"/>
      <c r="E279" s="270">
        <v>417.9</v>
      </c>
      <c r="F279" s="141">
        <v>417.94</v>
      </c>
      <c r="G279" s="268"/>
      <c r="H279" s="268">
        <v>1584</v>
      </c>
      <c r="I279" s="139">
        <v>1713</v>
      </c>
      <c r="J279" s="271"/>
      <c r="K279" s="271">
        <v>3.7903804737975593</v>
      </c>
      <c r="L279" s="271">
        <f t="shared" si="46"/>
        <v>4.0986744508781161</v>
      </c>
      <c r="M279" s="143">
        <v>35</v>
      </c>
      <c r="N279" s="182">
        <f t="shared" si="47"/>
        <v>599</v>
      </c>
      <c r="O279" s="145">
        <f t="shared" si="48"/>
        <v>599.54999999999995</v>
      </c>
      <c r="P279" s="173">
        <v>1000</v>
      </c>
    </row>
    <row r="280" spans="1:16" ht="31.5" x14ac:dyDescent="0.25">
      <c r="A280" s="136">
        <v>274</v>
      </c>
      <c r="B280" s="158" t="s">
        <v>832</v>
      </c>
      <c r="C280" s="158" t="s">
        <v>70</v>
      </c>
      <c r="D280" s="269">
        <v>384</v>
      </c>
      <c r="E280" s="270">
        <v>384</v>
      </c>
      <c r="F280" s="141">
        <v>384</v>
      </c>
      <c r="G280" s="268">
        <v>1539</v>
      </c>
      <c r="H280" s="268">
        <v>1650</v>
      </c>
      <c r="I280" s="139">
        <v>1500</v>
      </c>
      <c r="J280" s="271">
        <v>4.0078125</v>
      </c>
      <c r="K280" s="271">
        <v>4.296875</v>
      </c>
      <c r="L280" s="271">
        <f t="shared" si="46"/>
        <v>3.90625</v>
      </c>
      <c r="M280" s="143">
        <v>35</v>
      </c>
      <c r="N280" s="182">
        <f t="shared" si="47"/>
        <v>525</v>
      </c>
      <c r="O280" s="145">
        <f t="shared" si="48"/>
        <v>525</v>
      </c>
      <c r="P280" s="173">
        <v>600</v>
      </c>
    </row>
    <row r="281" spans="1:16" ht="31.5" x14ac:dyDescent="0.25">
      <c r="A281" s="136">
        <v>275</v>
      </c>
      <c r="B281" s="158" t="s">
        <v>833</v>
      </c>
      <c r="C281" s="158" t="s">
        <v>70</v>
      </c>
      <c r="D281" s="269">
        <v>305.60000000000002</v>
      </c>
      <c r="E281" s="270">
        <v>305.60000000000002</v>
      </c>
      <c r="F281" s="141">
        <v>305.60000000000002</v>
      </c>
      <c r="G281" s="268">
        <v>535</v>
      </c>
      <c r="H281" s="268">
        <v>679</v>
      </c>
      <c r="I281" s="139">
        <v>657</v>
      </c>
      <c r="J281" s="271">
        <v>1.75065445026178</v>
      </c>
      <c r="K281" s="271">
        <v>2.2218586387434551</v>
      </c>
      <c r="L281" s="271">
        <f t="shared" si="46"/>
        <v>2.1498691099476437</v>
      </c>
      <c r="M281" s="143">
        <v>35</v>
      </c>
      <c r="N281" s="182">
        <f t="shared" si="47"/>
        <v>229</v>
      </c>
      <c r="O281" s="145">
        <f t="shared" si="48"/>
        <v>229.95</v>
      </c>
      <c r="P281" s="173">
        <v>400</v>
      </c>
    </row>
    <row r="282" spans="1:16" ht="31.5" x14ac:dyDescent="0.25">
      <c r="A282" s="136">
        <v>276</v>
      </c>
      <c r="B282" s="158" t="s">
        <v>112</v>
      </c>
      <c r="C282" s="158" t="s">
        <v>70</v>
      </c>
      <c r="D282" s="269">
        <v>1170</v>
      </c>
      <c r="E282" s="270">
        <v>1170</v>
      </c>
      <c r="F282" s="141">
        <v>1170</v>
      </c>
      <c r="G282" s="268">
        <v>3060</v>
      </c>
      <c r="H282" s="268">
        <v>3367</v>
      </c>
      <c r="I282" s="139">
        <v>2935</v>
      </c>
      <c r="J282" s="271">
        <v>2.6153846153846154</v>
      </c>
      <c r="K282" s="271">
        <v>2.8777777777777778</v>
      </c>
      <c r="L282" s="271">
        <f t="shared" si="46"/>
        <v>2.5085470085470085</v>
      </c>
      <c r="M282" s="143">
        <v>35</v>
      </c>
      <c r="N282" s="182">
        <f t="shared" si="47"/>
        <v>1027</v>
      </c>
      <c r="O282" s="145">
        <f t="shared" si="48"/>
        <v>1027.25</v>
      </c>
      <c r="P282" s="173">
        <v>1163</v>
      </c>
    </row>
    <row r="283" spans="1:16" ht="31.5" x14ac:dyDescent="0.25">
      <c r="A283" s="136">
        <v>277</v>
      </c>
      <c r="B283" s="158" t="s">
        <v>92</v>
      </c>
      <c r="C283" s="158" t="s">
        <v>70</v>
      </c>
      <c r="D283" s="269">
        <v>222</v>
      </c>
      <c r="E283" s="270">
        <v>222</v>
      </c>
      <c r="F283" s="141">
        <v>222</v>
      </c>
      <c r="G283" s="268">
        <v>375</v>
      </c>
      <c r="H283" s="268">
        <v>597</v>
      </c>
      <c r="I283" s="139">
        <v>743</v>
      </c>
      <c r="J283" s="271">
        <v>1.6891891891891893</v>
      </c>
      <c r="K283" s="271">
        <v>2.689189189189189</v>
      </c>
      <c r="L283" s="271">
        <f t="shared" si="46"/>
        <v>3.3468468468468466</v>
      </c>
      <c r="M283" s="143">
        <v>35</v>
      </c>
      <c r="N283" s="182">
        <f t="shared" si="47"/>
        <v>260</v>
      </c>
      <c r="O283" s="145">
        <f t="shared" si="48"/>
        <v>260.05</v>
      </c>
      <c r="P283" s="173">
        <v>272</v>
      </c>
    </row>
    <row r="284" spans="1:16" ht="31.5" x14ac:dyDescent="0.25">
      <c r="A284" s="136">
        <v>278</v>
      </c>
      <c r="B284" s="158" t="s">
        <v>114</v>
      </c>
      <c r="C284" s="158" t="s">
        <v>70</v>
      </c>
      <c r="D284" s="269">
        <v>757.6</v>
      </c>
      <c r="E284" s="270">
        <v>757.6</v>
      </c>
      <c r="F284" s="141">
        <v>757.58</v>
      </c>
      <c r="G284" s="268">
        <v>3535</v>
      </c>
      <c r="H284" s="268">
        <v>3896</v>
      </c>
      <c r="I284" s="139">
        <v>2710</v>
      </c>
      <c r="J284" s="271">
        <v>4.6660506863780356</v>
      </c>
      <c r="K284" s="271">
        <v>5.142555438225977</v>
      </c>
      <c r="L284" s="271">
        <f t="shared" si="46"/>
        <v>3.5771799677921803</v>
      </c>
      <c r="M284" s="143">
        <v>35</v>
      </c>
      <c r="N284" s="182">
        <f t="shared" si="47"/>
        <v>948</v>
      </c>
      <c r="O284" s="145">
        <f t="shared" si="48"/>
        <v>948.5</v>
      </c>
      <c r="P284" s="173">
        <v>967</v>
      </c>
    </row>
    <row r="285" spans="1:16" ht="31.5" x14ac:dyDescent="0.25">
      <c r="A285" s="136">
        <v>279</v>
      </c>
      <c r="B285" s="158" t="s">
        <v>161</v>
      </c>
      <c r="C285" s="158" t="s">
        <v>70</v>
      </c>
      <c r="D285" s="269">
        <v>58.3</v>
      </c>
      <c r="E285" s="270">
        <v>58.3</v>
      </c>
      <c r="F285" s="141">
        <v>58.26</v>
      </c>
      <c r="G285" s="268">
        <v>199</v>
      </c>
      <c r="H285" s="268">
        <v>227</v>
      </c>
      <c r="I285" s="139">
        <v>219</v>
      </c>
      <c r="J285" s="271">
        <v>3.4133790737564325</v>
      </c>
      <c r="K285" s="271">
        <v>3.8936535162950259</v>
      </c>
      <c r="L285" s="271">
        <f t="shared" si="46"/>
        <v>3.7590113285272917</v>
      </c>
      <c r="M285" s="143">
        <v>18.5</v>
      </c>
      <c r="N285" s="182">
        <f t="shared" si="47"/>
        <v>40</v>
      </c>
      <c r="O285" s="145">
        <f t="shared" si="48"/>
        <v>40.515000000000001</v>
      </c>
      <c r="P285" s="173">
        <v>40</v>
      </c>
    </row>
    <row r="286" spans="1:16" ht="31.5" x14ac:dyDescent="0.25">
      <c r="A286" s="136">
        <v>280</v>
      </c>
      <c r="B286" s="158" t="s">
        <v>71</v>
      </c>
      <c r="C286" s="158" t="s">
        <v>70</v>
      </c>
      <c r="D286" s="269">
        <v>320</v>
      </c>
      <c r="E286" s="270">
        <v>320</v>
      </c>
      <c r="F286" s="141">
        <v>319.99</v>
      </c>
      <c r="G286" s="268">
        <v>702</v>
      </c>
      <c r="H286" s="268">
        <v>817</v>
      </c>
      <c r="I286" s="139">
        <v>753</v>
      </c>
      <c r="J286" s="271">
        <v>2.1937500000000001</v>
      </c>
      <c r="K286" s="271">
        <v>2.5531250000000001</v>
      </c>
      <c r="L286" s="271">
        <f t="shared" si="46"/>
        <v>2.3531985374542952</v>
      </c>
      <c r="M286" s="143">
        <v>26.6</v>
      </c>
      <c r="N286" s="182">
        <f t="shared" si="47"/>
        <v>200</v>
      </c>
      <c r="O286" s="145">
        <f t="shared" si="48"/>
        <v>200.298</v>
      </c>
      <c r="P286" s="173">
        <v>200</v>
      </c>
    </row>
    <row r="287" spans="1:16" ht="31.5" x14ac:dyDescent="0.25">
      <c r="A287" s="136">
        <v>281</v>
      </c>
      <c r="B287" s="158" t="s">
        <v>152</v>
      </c>
      <c r="C287" s="158" t="s">
        <v>70</v>
      </c>
      <c r="D287" s="269">
        <v>46.6</v>
      </c>
      <c r="E287" s="270">
        <v>46.6</v>
      </c>
      <c r="F287" s="141">
        <v>46.58</v>
      </c>
      <c r="G287" s="268">
        <v>102</v>
      </c>
      <c r="H287" s="268">
        <v>257</v>
      </c>
      <c r="I287" s="139">
        <v>248</v>
      </c>
      <c r="J287" s="271">
        <v>2.188841201716738</v>
      </c>
      <c r="K287" s="271">
        <v>5.5150214592274676</v>
      </c>
      <c r="L287" s="271">
        <f t="shared" si="46"/>
        <v>5.3241734650064405</v>
      </c>
      <c r="M287" s="143">
        <v>16.5</v>
      </c>
      <c r="N287" s="182">
        <f t="shared" si="47"/>
        <v>40</v>
      </c>
      <c r="O287" s="145">
        <f t="shared" si="48"/>
        <v>40.92</v>
      </c>
      <c r="P287" s="173">
        <v>40</v>
      </c>
    </row>
    <row r="288" spans="1:16" ht="31.5" x14ac:dyDescent="0.25">
      <c r="A288" s="136">
        <v>282</v>
      </c>
      <c r="B288" s="158" t="s">
        <v>137</v>
      </c>
      <c r="C288" s="158" t="s">
        <v>70</v>
      </c>
      <c r="D288" s="269">
        <v>213.1</v>
      </c>
      <c r="E288" s="270">
        <v>213.1</v>
      </c>
      <c r="F288" s="141">
        <v>213.12</v>
      </c>
      <c r="G288" s="268">
        <v>102</v>
      </c>
      <c r="H288" s="268">
        <v>374</v>
      </c>
      <c r="I288" s="139">
        <v>362</v>
      </c>
      <c r="J288" s="271">
        <v>0.47864852182074147</v>
      </c>
      <c r="K288" s="271">
        <v>1.7550445800093852</v>
      </c>
      <c r="L288" s="271">
        <f t="shared" si="46"/>
        <v>1.6985735735735736</v>
      </c>
      <c r="M288" s="143">
        <v>35</v>
      </c>
      <c r="N288" s="182">
        <f t="shared" si="47"/>
        <v>126</v>
      </c>
      <c r="O288" s="145">
        <f t="shared" si="48"/>
        <v>126.7</v>
      </c>
      <c r="P288" s="173">
        <v>200</v>
      </c>
    </row>
    <row r="289" spans="1:16" ht="47.25" x14ac:dyDescent="0.25">
      <c r="A289" s="136">
        <v>283</v>
      </c>
      <c r="B289" s="158" t="s">
        <v>785</v>
      </c>
      <c r="C289" s="158" t="s">
        <v>70</v>
      </c>
      <c r="D289" s="269">
        <v>163.30000000000001</v>
      </c>
      <c r="E289" s="270">
        <v>163.30000000000001</v>
      </c>
      <c r="F289" s="141">
        <v>163.25</v>
      </c>
      <c r="G289" s="268">
        <v>797</v>
      </c>
      <c r="H289" s="268">
        <v>703</v>
      </c>
      <c r="I289" s="139">
        <v>619</v>
      </c>
      <c r="J289" s="271">
        <v>4.8805878750765457</v>
      </c>
      <c r="K289" s="271">
        <v>4.3049601959583583</v>
      </c>
      <c r="L289" s="271">
        <f t="shared" si="46"/>
        <v>3.791730474732006</v>
      </c>
      <c r="M289" s="143">
        <v>35</v>
      </c>
      <c r="N289" s="182">
        <f t="shared" si="47"/>
        <v>216</v>
      </c>
      <c r="O289" s="145">
        <f t="shared" si="48"/>
        <v>216.65</v>
      </c>
      <c r="P289" s="173">
        <v>250</v>
      </c>
    </row>
    <row r="290" spans="1:16" ht="47.25" hidden="1" x14ac:dyDescent="0.25">
      <c r="A290" s="136">
        <v>284</v>
      </c>
      <c r="B290" s="158" t="s">
        <v>786</v>
      </c>
      <c r="C290" s="158" t="s">
        <v>70</v>
      </c>
      <c r="D290" s="269">
        <v>6.4</v>
      </c>
      <c r="E290" s="270">
        <v>6.4</v>
      </c>
      <c r="F290" s="141">
        <v>6.42</v>
      </c>
      <c r="G290" s="268">
        <v>23</v>
      </c>
      <c r="H290" s="268">
        <v>17</v>
      </c>
      <c r="I290" s="139">
        <v>12</v>
      </c>
      <c r="J290" s="271">
        <v>3.59375</v>
      </c>
      <c r="K290" s="271">
        <v>2.65625</v>
      </c>
      <c r="L290" s="271">
        <f t="shared" si="46"/>
        <v>1.8691588785046729</v>
      </c>
      <c r="M290" s="143">
        <v>0</v>
      </c>
      <c r="N290" s="182">
        <f t="shared" si="47"/>
        <v>0</v>
      </c>
      <c r="O290" s="145">
        <f t="shared" si="48"/>
        <v>0</v>
      </c>
      <c r="P290" s="173">
        <v>5</v>
      </c>
    </row>
    <row r="291" spans="1:16" ht="47.25" x14ac:dyDescent="0.25">
      <c r="A291" s="136">
        <v>285</v>
      </c>
      <c r="B291" s="158" t="s">
        <v>787</v>
      </c>
      <c r="C291" s="158" t="s">
        <v>70</v>
      </c>
      <c r="D291" s="269">
        <v>432.7</v>
      </c>
      <c r="E291" s="270">
        <v>432.7</v>
      </c>
      <c r="F291" s="141">
        <v>432.68</v>
      </c>
      <c r="G291" s="268">
        <v>649</v>
      </c>
      <c r="H291" s="268">
        <v>1565</v>
      </c>
      <c r="I291" s="139">
        <v>1611</v>
      </c>
      <c r="J291" s="271">
        <v>1.4998844464987289</v>
      </c>
      <c r="K291" s="271">
        <v>3.6168245897850704</v>
      </c>
      <c r="L291" s="271">
        <f t="shared" si="46"/>
        <v>3.7233059073680317</v>
      </c>
      <c r="M291" s="143">
        <v>31.053000000000001</v>
      </c>
      <c r="N291" s="182">
        <f t="shared" si="47"/>
        <v>500</v>
      </c>
      <c r="O291" s="145">
        <f t="shared" si="48"/>
        <v>500.26383000000004</v>
      </c>
      <c r="P291" s="173">
        <v>500</v>
      </c>
    </row>
    <row r="292" spans="1:16" ht="47.25" x14ac:dyDescent="0.25">
      <c r="A292" s="136">
        <v>286</v>
      </c>
      <c r="B292" s="158" t="s">
        <v>788</v>
      </c>
      <c r="C292" s="158" t="s">
        <v>70</v>
      </c>
      <c r="D292" s="269">
        <v>2084.4</v>
      </c>
      <c r="E292" s="270">
        <v>2084.4</v>
      </c>
      <c r="F292" s="141">
        <v>2084.38</v>
      </c>
      <c r="G292" s="268">
        <v>5976</v>
      </c>
      <c r="H292" s="268">
        <v>8561</v>
      </c>
      <c r="I292" s="139">
        <v>8163</v>
      </c>
      <c r="J292" s="271">
        <v>2.8670120898100171</v>
      </c>
      <c r="K292" s="271">
        <v>4.1071771253118401</v>
      </c>
      <c r="L292" s="271">
        <f t="shared" si="46"/>
        <v>3.9162724647137277</v>
      </c>
      <c r="M292" s="143">
        <v>24.51</v>
      </c>
      <c r="N292" s="182">
        <f t="shared" si="47"/>
        <v>2000</v>
      </c>
      <c r="O292" s="145">
        <f t="shared" si="48"/>
        <v>2000.7513000000001</v>
      </c>
      <c r="P292" s="173">
        <v>2000</v>
      </c>
    </row>
    <row r="293" spans="1:16" ht="47.25" x14ac:dyDescent="0.25">
      <c r="A293" s="136">
        <v>287</v>
      </c>
      <c r="B293" s="158" t="s">
        <v>789</v>
      </c>
      <c r="C293" s="158" t="s">
        <v>70</v>
      </c>
      <c r="D293" s="269">
        <v>1069.4000000000001</v>
      </c>
      <c r="E293" s="270">
        <v>1069.4000000000001</v>
      </c>
      <c r="F293" s="141">
        <v>1096.3499999999999</v>
      </c>
      <c r="G293" s="268">
        <v>1980</v>
      </c>
      <c r="H293" s="268">
        <v>3496</v>
      </c>
      <c r="I293" s="139">
        <v>3778</v>
      </c>
      <c r="J293" s="271">
        <v>1.8515055171123993</v>
      </c>
      <c r="K293" s="271">
        <v>3.2691228726388628</v>
      </c>
      <c r="L293" s="271">
        <f t="shared" si="46"/>
        <v>3.445979842203676</v>
      </c>
      <c r="M293" s="143">
        <v>31.8</v>
      </c>
      <c r="N293" s="182">
        <v>1200</v>
      </c>
      <c r="O293" s="145">
        <f t="shared" si="48"/>
        <v>1201.404</v>
      </c>
      <c r="P293" s="173">
        <v>1200</v>
      </c>
    </row>
    <row r="294" spans="1:16" ht="47.25" x14ac:dyDescent="0.25">
      <c r="A294" s="136">
        <v>288</v>
      </c>
      <c r="B294" s="158" t="s">
        <v>791</v>
      </c>
      <c r="C294" s="158" t="s">
        <v>70</v>
      </c>
      <c r="D294" s="269">
        <v>618.70000000000005</v>
      </c>
      <c r="E294" s="270">
        <v>618.70000000000005</v>
      </c>
      <c r="F294" s="141">
        <v>618.70000000000005</v>
      </c>
      <c r="G294" s="268">
        <v>1960</v>
      </c>
      <c r="H294" s="268">
        <v>2878</v>
      </c>
      <c r="I294" s="139">
        <v>2950</v>
      </c>
      <c r="J294" s="271">
        <v>3.1679327622434132</v>
      </c>
      <c r="K294" s="271">
        <v>4.6516890253757879</v>
      </c>
      <c r="L294" s="271">
        <f t="shared" si="46"/>
        <v>4.7680620656214643</v>
      </c>
      <c r="M294" s="143">
        <v>34</v>
      </c>
      <c r="N294" s="182">
        <v>1000</v>
      </c>
      <c r="O294" s="145">
        <f t="shared" si="48"/>
        <v>1003</v>
      </c>
      <c r="P294" s="173">
        <v>1000</v>
      </c>
    </row>
    <row r="295" spans="1:16" ht="47.25" x14ac:dyDescent="0.25">
      <c r="A295" s="136">
        <v>289</v>
      </c>
      <c r="B295" s="158" t="s">
        <v>792</v>
      </c>
      <c r="C295" s="158" t="s">
        <v>70</v>
      </c>
      <c r="D295" s="269">
        <v>1857.7</v>
      </c>
      <c r="E295" s="270">
        <v>1857.7</v>
      </c>
      <c r="F295" s="141">
        <v>1857.74</v>
      </c>
      <c r="G295" s="268">
        <v>7296</v>
      </c>
      <c r="H295" s="268">
        <v>8488</v>
      </c>
      <c r="I295" s="139">
        <v>6112</v>
      </c>
      <c r="J295" s="271">
        <v>3.9274371534693437</v>
      </c>
      <c r="K295" s="271">
        <v>4.5690908112181727</v>
      </c>
      <c r="L295" s="271">
        <f t="shared" si="46"/>
        <v>3.2900190554114137</v>
      </c>
      <c r="M295" s="143">
        <v>24.55</v>
      </c>
      <c r="N295" s="182">
        <f t="shared" si="47"/>
        <v>1500</v>
      </c>
      <c r="O295" s="145">
        <f t="shared" si="48"/>
        <v>1500.4960000000001</v>
      </c>
      <c r="P295" s="173">
        <v>1500</v>
      </c>
    </row>
    <row r="296" spans="1:16" ht="47.25" x14ac:dyDescent="0.25">
      <c r="A296" s="136">
        <v>290</v>
      </c>
      <c r="B296" s="158" t="s">
        <v>793</v>
      </c>
      <c r="C296" s="158" t="s">
        <v>70</v>
      </c>
      <c r="D296" s="269">
        <v>481.2</v>
      </c>
      <c r="E296" s="270">
        <v>481.2</v>
      </c>
      <c r="F296" s="141">
        <v>481.22</v>
      </c>
      <c r="G296" s="268">
        <v>696</v>
      </c>
      <c r="H296" s="268">
        <v>1689</v>
      </c>
      <c r="I296" s="139">
        <v>1529</v>
      </c>
      <c r="J296" s="271">
        <v>1.4463840399002494</v>
      </c>
      <c r="K296" s="271">
        <v>3.5099750623441399</v>
      </c>
      <c r="L296" s="271">
        <f t="shared" si="46"/>
        <v>3.1773409251485805</v>
      </c>
      <c r="M296" s="143">
        <v>32.75</v>
      </c>
      <c r="N296" s="182">
        <f t="shared" si="47"/>
        <v>500</v>
      </c>
      <c r="O296" s="145">
        <f t="shared" si="48"/>
        <v>500.7475</v>
      </c>
      <c r="P296" s="173">
        <v>500</v>
      </c>
    </row>
    <row r="297" spans="1:16" ht="31.5" x14ac:dyDescent="0.25">
      <c r="A297" s="136">
        <v>291</v>
      </c>
      <c r="B297" s="158" t="s">
        <v>794</v>
      </c>
      <c r="C297" s="158" t="s">
        <v>70</v>
      </c>
      <c r="D297" s="269">
        <v>290.10000000000002</v>
      </c>
      <c r="E297" s="270">
        <v>290.10000000000002</v>
      </c>
      <c r="F297" s="141">
        <v>290.11</v>
      </c>
      <c r="G297" s="268">
        <v>444</v>
      </c>
      <c r="H297" s="268">
        <v>952</v>
      </c>
      <c r="I297" s="139">
        <v>1225</v>
      </c>
      <c r="J297" s="271">
        <v>1.5305067218200619</v>
      </c>
      <c r="K297" s="271">
        <v>3.2816270251637363</v>
      </c>
      <c r="L297" s="271">
        <f t="shared" si="46"/>
        <v>4.222536279342318</v>
      </c>
      <c r="M297" s="143">
        <v>32.700000000000003</v>
      </c>
      <c r="N297" s="182">
        <f t="shared" si="47"/>
        <v>400</v>
      </c>
      <c r="O297" s="145">
        <f t="shared" si="48"/>
        <v>400.57499999999999</v>
      </c>
      <c r="P297" s="173">
        <v>400</v>
      </c>
    </row>
    <row r="298" spans="1:16" x14ac:dyDescent="0.25">
      <c r="A298" s="136">
        <v>292</v>
      </c>
      <c r="B298" s="158" t="s">
        <v>795</v>
      </c>
      <c r="C298" s="158" t="s">
        <v>70</v>
      </c>
      <c r="D298" s="269">
        <v>1231.9000000000001</v>
      </c>
      <c r="E298" s="270">
        <v>1259.5</v>
      </c>
      <c r="F298" s="141">
        <v>1259.46</v>
      </c>
      <c r="G298" s="268">
        <v>3198</v>
      </c>
      <c r="H298" s="268">
        <v>3189</v>
      </c>
      <c r="I298" s="139">
        <v>2371</v>
      </c>
      <c r="J298" s="271">
        <v>2.5959899342479096</v>
      </c>
      <c r="K298" s="271">
        <v>2.5319571258435887</v>
      </c>
      <c r="L298" s="271">
        <f t="shared" si="46"/>
        <v>1.8825528401060772</v>
      </c>
      <c r="M298" s="143">
        <v>33.75</v>
      </c>
      <c r="N298" s="182">
        <f t="shared" si="47"/>
        <v>800</v>
      </c>
      <c r="O298" s="145">
        <f t="shared" si="48"/>
        <v>800.21249999999998</v>
      </c>
      <c r="P298" s="173">
        <v>800</v>
      </c>
    </row>
    <row r="299" spans="1:16" ht="31.5" hidden="1" x14ac:dyDescent="0.25">
      <c r="A299" s="136">
        <v>293</v>
      </c>
      <c r="B299" s="158" t="s">
        <v>796</v>
      </c>
      <c r="C299" s="158" t="s">
        <v>70</v>
      </c>
      <c r="D299" s="269">
        <v>116.6</v>
      </c>
      <c r="E299" s="270"/>
      <c r="F299" s="141">
        <v>116.62</v>
      </c>
      <c r="G299" s="268">
        <v>102</v>
      </c>
      <c r="H299" s="268"/>
      <c r="I299" s="139">
        <v>96</v>
      </c>
      <c r="J299" s="271">
        <v>0.87478559176672388</v>
      </c>
      <c r="K299" s="271"/>
      <c r="L299" s="271">
        <f t="shared" si="46"/>
        <v>0.82318641742411247</v>
      </c>
      <c r="M299" s="143">
        <v>0</v>
      </c>
      <c r="N299" s="182">
        <f t="shared" si="47"/>
        <v>0</v>
      </c>
      <c r="O299" s="145">
        <f t="shared" si="48"/>
        <v>0</v>
      </c>
      <c r="P299" s="173"/>
    </row>
    <row r="300" spans="1:16" ht="31.5" x14ac:dyDescent="0.25">
      <c r="A300" s="136">
        <v>294</v>
      </c>
      <c r="B300" s="158" t="s">
        <v>797</v>
      </c>
      <c r="C300" s="158" t="s">
        <v>70</v>
      </c>
      <c r="D300" s="269">
        <v>256.7</v>
      </c>
      <c r="E300" s="270">
        <v>256.7</v>
      </c>
      <c r="F300" s="141">
        <v>256.74</v>
      </c>
      <c r="G300" s="268">
        <v>463</v>
      </c>
      <c r="H300" s="268">
        <v>1390</v>
      </c>
      <c r="I300" s="139">
        <v>857</v>
      </c>
      <c r="J300" s="271">
        <v>1.8036618620958318</v>
      </c>
      <c r="K300" s="271">
        <v>5.4148811842617848</v>
      </c>
      <c r="L300" s="271">
        <f t="shared" si="46"/>
        <v>3.3380073225831581</v>
      </c>
      <c r="M300" s="143">
        <v>4.0999999999999996</v>
      </c>
      <c r="N300" s="182">
        <f t="shared" si="47"/>
        <v>35</v>
      </c>
      <c r="O300" s="145">
        <f t="shared" si="48"/>
        <v>35.137</v>
      </c>
      <c r="P300" s="173">
        <v>35</v>
      </c>
    </row>
    <row r="301" spans="1:16" ht="31.5" x14ac:dyDescent="0.25">
      <c r="A301" s="136">
        <v>295</v>
      </c>
      <c r="B301" s="158" t="s">
        <v>798</v>
      </c>
      <c r="C301" s="158" t="s">
        <v>70</v>
      </c>
      <c r="D301" s="269">
        <v>33.4</v>
      </c>
      <c r="E301" s="270">
        <v>33.4</v>
      </c>
      <c r="F301" s="141">
        <v>33.39</v>
      </c>
      <c r="G301" s="268">
        <v>60</v>
      </c>
      <c r="H301" s="268">
        <v>149</v>
      </c>
      <c r="I301" s="139">
        <v>107</v>
      </c>
      <c r="J301" s="271">
        <v>1.7964071856287427</v>
      </c>
      <c r="K301" s="271">
        <v>4.4610778443113777</v>
      </c>
      <c r="L301" s="271">
        <f t="shared" si="46"/>
        <v>3.2045522611560346</v>
      </c>
      <c r="M301" s="143">
        <v>35</v>
      </c>
      <c r="N301" s="182">
        <f t="shared" si="47"/>
        <v>37</v>
      </c>
      <c r="O301" s="145">
        <f t="shared" si="48"/>
        <v>37.450000000000003</v>
      </c>
      <c r="P301" s="173">
        <v>50</v>
      </c>
    </row>
    <row r="302" spans="1:16" x14ac:dyDescent="0.25">
      <c r="A302" s="136">
        <v>296</v>
      </c>
      <c r="B302" s="158" t="s">
        <v>799</v>
      </c>
      <c r="C302" s="158" t="s">
        <v>70</v>
      </c>
      <c r="D302" s="140"/>
      <c r="E302" s="141"/>
      <c r="F302" s="141">
        <v>66.2</v>
      </c>
      <c r="G302" s="139"/>
      <c r="H302" s="139"/>
      <c r="I302" s="139">
        <v>156</v>
      </c>
      <c r="J302" s="271"/>
      <c r="K302" s="271"/>
      <c r="L302" s="271">
        <f t="shared" si="46"/>
        <v>2.3564954682779455</v>
      </c>
      <c r="M302" s="143">
        <v>32.299999999999997</v>
      </c>
      <c r="N302" s="182">
        <f t="shared" si="47"/>
        <v>50</v>
      </c>
      <c r="O302" s="145">
        <f t="shared" si="48"/>
        <v>50.387999999999991</v>
      </c>
      <c r="P302" s="173">
        <v>50</v>
      </c>
    </row>
    <row r="303" spans="1:16" hidden="1" x14ac:dyDescent="0.25">
      <c r="A303" s="136">
        <v>297</v>
      </c>
      <c r="B303" s="158" t="s">
        <v>444</v>
      </c>
      <c r="C303" s="158" t="s">
        <v>70</v>
      </c>
      <c r="D303" s="140"/>
      <c r="E303" s="141"/>
      <c r="F303" s="141"/>
      <c r="G303" s="139"/>
      <c r="H303" s="139"/>
      <c r="I303" s="139"/>
      <c r="J303" s="142"/>
      <c r="K303" s="142"/>
      <c r="L303" s="142"/>
      <c r="M303" s="143">
        <v>35</v>
      </c>
      <c r="N303" s="182">
        <f t="shared" si="47"/>
        <v>0</v>
      </c>
      <c r="O303" s="145">
        <f t="shared" si="48"/>
        <v>0</v>
      </c>
      <c r="P303" s="173"/>
    </row>
    <row r="304" spans="1:16" hidden="1" x14ac:dyDescent="0.25">
      <c r="A304" s="136">
        <v>298</v>
      </c>
      <c r="B304" s="158" t="e">
        <f t="shared" ref="B304:B327" ca="1" si="49">INDIRECT(CONCATENATE($C$505,$D$505,"!$B",$A304 + 8))</f>
        <v>#REF!</v>
      </c>
      <c r="C304" s="158" t="e">
        <f t="shared" ref="C304:C327" ca="1" si="50">INDIRECT(CONCATENATE($C$505,$D$505,"!$C",$A304 + 8))</f>
        <v>#REF!</v>
      </c>
      <c r="D304" s="140"/>
      <c r="E304" s="141"/>
      <c r="F304" s="141" t="e">
        <f t="shared" ref="F304:F327" ca="1" si="51">INDIRECT(CONCATENATE($C$505,$D$505,"!$Z",$A304 + 8))</f>
        <v>#REF!</v>
      </c>
      <c r="G304" s="139"/>
      <c r="H304" s="139"/>
      <c r="I304" s="139"/>
      <c r="J304" s="142"/>
      <c r="K304" s="142"/>
      <c r="L304" s="271"/>
      <c r="M304" s="143">
        <f t="shared" ref="M304:M328" si="52">IF(I304&lt;33,0,35)</f>
        <v>0</v>
      </c>
      <c r="N304" s="182">
        <f t="shared" si="47"/>
        <v>0</v>
      </c>
      <c r="O304" s="145">
        <f t="shared" si="48"/>
        <v>0</v>
      </c>
      <c r="P304" s="173"/>
    </row>
    <row r="305" spans="1:16" hidden="1" x14ac:dyDescent="0.25">
      <c r="A305" s="136">
        <v>299</v>
      </c>
      <c r="B305" s="158" t="e">
        <f t="shared" ca="1" si="49"/>
        <v>#REF!</v>
      </c>
      <c r="C305" s="158" t="e">
        <f t="shared" ca="1" si="50"/>
        <v>#REF!</v>
      </c>
      <c r="D305" s="140"/>
      <c r="E305" s="141"/>
      <c r="F305" s="141" t="e">
        <f t="shared" ca="1" si="51"/>
        <v>#REF!</v>
      </c>
      <c r="G305" s="139"/>
      <c r="H305" s="139"/>
      <c r="I305" s="139"/>
      <c r="J305" s="142"/>
      <c r="K305" s="142"/>
      <c r="L305" s="271"/>
      <c r="M305" s="143">
        <f t="shared" si="52"/>
        <v>0</v>
      </c>
      <c r="N305" s="182">
        <f t="shared" si="47"/>
        <v>0</v>
      </c>
      <c r="O305" s="145">
        <f t="shared" si="48"/>
        <v>0</v>
      </c>
      <c r="P305" s="173"/>
    </row>
    <row r="306" spans="1:16" hidden="1" x14ac:dyDescent="0.25">
      <c r="A306" s="136">
        <v>300</v>
      </c>
      <c r="B306" s="158" t="e">
        <f t="shared" ca="1" si="49"/>
        <v>#REF!</v>
      </c>
      <c r="C306" s="158" t="e">
        <f t="shared" ca="1" si="50"/>
        <v>#REF!</v>
      </c>
      <c r="D306" s="140"/>
      <c r="E306" s="141"/>
      <c r="F306" s="141" t="e">
        <f t="shared" ca="1" si="51"/>
        <v>#REF!</v>
      </c>
      <c r="G306" s="139"/>
      <c r="H306" s="139"/>
      <c r="I306" s="139"/>
      <c r="J306" s="142"/>
      <c r="K306" s="142"/>
      <c r="L306" s="271"/>
      <c r="M306" s="143">
        <f t="shared" si="52"/>
        <v>0</v>
      </c>
      <c r="N306" s="182">
        <f t="shared" si="47"/>
        <v>0</v>
      </c>
      <c r="O306" s="145">
        <f t="shared" si="48"/>
        <v>0</v>
      </c>
      <c r="P306" s="173"/>
    </row>
    <row r="307" spans="1:16" hidden="1" x14ac:dyDescent="0.25">
      <c r="A307" s="136">
        <v>301</v>
      </c>
      <c r="B307" s="158" t="e">
        <f t="shared" ca="1" si="49"/>
        <v>#REF!</v>
      </c>
      <c r="C307" s="158" t="e">
        <f t="shared" ca="1" si="50"/>
        <v>#REF!</v>
      </c>
      <c r="D307" s="140"/>
      <c r="E307" s="141"/>
      <c r="F307" s="141" t="e">
        <f t="shared" ca="1" si="51"/>
        <v>#REF!</v>
      </c>
      <c r="G307" s="139"/>
      <c r="H307" s="139"/>
      <c r="I307" s="139"/>
      <c r="J307" s="142"/>
      <c r="K307" s="142"/>
      <c r="L307" s="271"/>
      <c r="M307" s="143">
        <f t="shared" si="52"/>
        <v>0</v>
      </c>
      <c r="N307" s="182">
        <f t="shared" si="47"/>
        <v>0</v>
      </c>
      <c r="O307" s="145">
        <f t="shared" si="48"/>
        <v>0</v>
      </c>
      <c r="P307" s="173"/>
    </row>
    <row r="308" spans="1:16" hidden="1" x14ac:dyDescent="0.25">
      <c r="A308" s="136">
        <v>302</v>
      </c>
      <c r="B308" s="158" t="e">
        <f t="shared" ca="1" si="49"/>
        <v>#REF!</v>
      </c>
      <c r="C308" s="158" t="e">
        <f t="shared" ca="1" si="50"/>
        <v>#REF!</v>
      </c>
      <c r="D308" s="140"/>
      <c r="E308" s="141"/>
      <c r="F308" s="141" t="e">
        <f t="shared" ca="1" si="51"/>
        <v>#REF!</v>
      </c>
      <c r="G308" s="139"/>
      <c r="H308" s="139"/>
      <c r="I308" s="139" t="e">
        <f t="shared" ref="I308:I328" ca="1" si="53">INDIRECT(CONCATENATE($C$505,$D$505,"!$AD",$A308 + 8))</f>
        <v>#REF!</v>
      </c>
      <c r="J308" s="142"/>
      <c r="K308" s="142"/>
      <c r="L308" s="142" t="e">
        <f t="shared" ref="L308:L327" ca="1" si="54">INDIRECT(CONCATENATE($C$505,$D$505,"!$V",$A308 + 8))</f>
        <v>#REF!</v>
      </c>
      <c r="M308" s="143" t="e">
        <f t="shared" ca="1" si="52"/>
        <v>#REF!</v>
      </c>
      <c r="N308" s="182" t="e">
        <f t="shared" ca="1" si="47"/>
        <v>#REF!</v>
      </c>
      <c r="O308" s="145" t="e">
        <f t="shared" ca="1" si="48"/>
        <v>#REF!</v>
      </c>
      <c r="P308" s="173"/>
    </row>
    <row r="309" spans="1:16" hidden="1" x14ac:dyDescent="0.25">
      <c r="A309" s="136">
        <v>303</v>
      </c>
      <c r="B309" s="158" t="e">
        <f t="shared" ca="1" si="49"/>
        <v>#REF!</v>
      </c>
      <c r="C309" s="158" t="e">
        <f t="shared" ca="1" si="50"/>
        <v>#REF!</v>
      </c>
      <c r="D309" s="140"/>
      <c r="E309" s="141"/>
      <c r="F309" s="141" t="e">
        <f t="shared" ca="1" si="51"/>
        <v>#REF!</v>
      </c>
      <c r="G309" s="139"/>
      <c r="H309" s="139"/>
      <c r="I309" s="139" t="e">
        <f t="shared" ca="1" si="53"/>
        <v>#REF!</v>
      </c>
      <c r="J309" s="142"/>
      <c r="K309" s="142"/>
      <c r="L309" s="142" t="e">
        <f t="shared" ca="1" si="54"/>
        <v>#REF!</v>
      </c>
      <c r="M309" s="143" t="e">
        <f t="shared" ca="1" si="52"/>
        <v>#REF!</v>
      </c>
      <c r="N309" s="182" t="e">
        <f t="shared" ca="1" si="47"/>
        <v>#REF!</v>
      </c>
      <c r="O309" s="145" t="e">
        <f t="shared" ca="1" si="48"/>
        <v>#REF!</v>
      </c>
      <c r="P309" s="173"/>
    </row>
    <row r="310" spans="1:16" hidden="1" x14ac:dyDescent="0.25">
      <c r="A310" s="136">
        <v>304</v>
      </c>
      <c r="B310" s="158" t="e">
        <f t="shared" ca="1" si="49"/>
        <v>#REF!</v>
      </c>
      <c r="C310" s="158" t="e">
        <f t="shared" ca="1" si="50"/>
        <v>#REF!</v>
      </c>
      <c r="D310" s="140"/>
      <c r="E310" s="141"/>
      <c r="F310" s="141" t="e">
        <f t="shared" ca="1" si="51"/>
        <v>#REF!</v>
      </c>
      <c r="G310" s="139"/>
      <c r="H310" s="139"/>
      <c r="I310" s="139" t="e">
        <f t="shared" ca="1" si="53"/>
        <v>#REF!</v>
      </c>
      <c r="J310" s="142"/>
      <c r="K310" s="142"/>
      <c r="L310" s="142" t="e">
        <f t="shared" ca="1" si="54"/>
        <v>#REF!</v>
      </c>
      <c r="M310" s="143" t="e">
        <f t="shared" ca="1" si="52"/>
        <v>#REF!</v>
      </c>
      <c r="N310" s="182" t="e">
        <f t="shared" ca="1" si="47"/>
        <v>#REF!</v>
      </c>
      <c r="O310" s="145" t="e">
        <f t="shared" ca="1" si="48"/>
        <v>#REF!</v>
      </c>
      <c r="P310" s="173"/>
    </row>
    <row r="311" spans="1:16" hidden="1" x14ac:dyDescent="0.25">
      <c r="A311" s="136">
        <v>305</v>
      </c>
      <c r="B311" s="158" t="e">
        <f t="shared" ca="1" si="49"/>
        <v>#REF!</v>
      </c>
      <c r="C311" s="158" t="e">
        <f t="shared" ca="1" si="50"/>
        <v>#REF!</v>
      </c>
      <c r="D311" s="140"/>
      <c r="E311" s="141"/>
      <c r="F311" s="141" t="e">
        <f t="shared" ca="1" si="51"/>
        <v>#REF!</v>
      </c>
      <c r="G311" s="139"/>
      <c r="H311" s="139"/>
      <c r="I311" s="139" t="e">
        <f t="shared" ca="1" si="53"/>
        <v>#REF!</v>
      </c>
      <c r="J311" s="142"/>
      <c r="K311" s="142"/>
      <c r="L311" s="142" t="e">
        <f t="shared" ca="1" si="54"/>
        <v>#REF!</v>
      </c>
      <c r="M311" s="143" t="e">
        <f t="shared" ca="1" si="52"/>
        <v>#REF!</v>
      </c>
      <c r="N311" s="182" t="e">
        <f t="shared" ca="1" si="47"/>
        <v>#REF!</v>
      </c>
      <c r="O311" s="145" t="e">
        <f t="shared" ca="1" si="48"/>
        <v>#REF!</v>
      </c>
      <c r="P311" s="173"/>
    </row>
    <row r="312" spans="1:16" hidden="1" x14ac:dyDescent="0.25">
      <c r="A312" s="136">
        <v>306</v>
      </c>
      <c r="B312" s="158" t="e">
        <f t="shared" ca="1" si="49"/>
        <v>#REF!</v>
      </c>
      <c r="C312" s="158" t="e">
        <f t="shared" ca="1" si="50"/>
        <v>#REF!</v>
      </c>
      <c r="D312" s="140"/>
      <c r="E312" s="141"/>
      <c r="F312" s="141" t="e">
        <f t="shared" ca="1" si="51"/>
        <v>#REF!</v>
      </c>
      <c r="G312" s="139"/>
      <c r="H312" s="139"/>
      <c r="I312" s="139" t="e">
        <f t="shared" ca="1" si="53"/>
        <v>#REF!</v>
      </c>
      <c r="J312" s="142"/>
      <c r="K312" s="142"/>
      <c r="L312" s="142" t="e">
        <f t="shared" ca="1" si="54"/>
        <v>#REF!</v>
      </c>
      <c r="M312" s="143" t="e">
        <f t="shared" ca="1" si="52"/>
        <v>#REF!</v>
      </c>
      <c r="N312" s="182" t="e">
        <f t="shared" ca="1" si="47"/>
        <v>#REF!</v>
      </c>
      <c r="O312" s="145" t="e">
        <f t="shared" ca="1" si="48"/>
        <v>#REF!</v>
      </c>
      <c r="P312" s="173"/>
    </row>
    <row r="313" spans="1:16" hidden="1" x14ac:dyDescent="0.25">
      <c r="A313" s="136">
        <v>307</v>
      </c>
      <c r="B313" s="158" t="e">
        <f t="shared" ca="1" si="49"/>
        <v>#REF!</v>
      </c>
      <c r="C313" s="158" t="e">
        <f t="shared" ca="1" si="50"/>
        <v>#REF!</v>
      </c>
      <c r="D313" s="140"/>
      <c r="E313" s="141"/>
      <c r="F313" s="141" t="e">
        <f t="shared" ca="1" si="51"/>
        <v>#REF!</v>
      </c>
      <c r="G313" s="139"/>
      <c r="H313" s="139"/>
      <c r="I313" s="139" t="e">
        <f t="shared" ca="1" si="53"/>
        <v>#REF!</v>
      </c>
      <c r="J313" s="142"/>
      <c r="K313" s="142"/>
      <c r="L313" s="142" t="e">
        <f t="shared" ca="1" si="54"/>
        <v>#REF!</v>
      </c>
      <c r="M313" s="143" t="e">
        <f t="shared" ca="1" si="52"/>
        <v>#REF!</v>
      </c>
      <c r="N313" s="182" t="e">
        <f t="shared" ca="1" si="47"/>
        <v>#REF!</v>
      </c>
      <c r="O313" s="145" t="e">
        <f t="shared" ca="1" si="48"/>
        <v>#REF!</v>
      </c>
      <c r="P313" s="173"/>
    </row>
    <row r="314" spans="1:16" hidden="1" x14ac:dyDescent="0.25">
      <c r="A314" s="136">
        <v>308</v>
      </c>
      <c r="B314" s="158" t="e">
        <f t="shared" ca="1" si="49"/>
        <v>#REF!</v>
      </c>
      <c r="C314" s="158" t="e">
        <f t="shared" ca="1" si="50"/>
        <v>#REF!</v>
      </c>
      <c r="D314" s="140"/>
      <c r="E314" s="141"/>
      <c r="F314" s="141" t="e">
        <f t="shared" ca="1" si="51"/>
        <v>#REF!</v>
      </c>
      <c r="G314" s="139"/>
      <c r="H314" s="139"/>
      <c r="I314" s="139" t="e">
        <f t="shared" ca="1" si="53"/>
        <v>#REF!</v>
      </c>
      <c r="J314" s="142"/>
      <c r="K314" s="142"/>
      <c r="L314" s="142" t="e">
        <f t="shared" ca="1" si="54"/>
        <v>#REF!</v>
      </c>
      <c r="M314" s="143" t="e">
        <f t="shared" ca="1" si="52"/>
        <v>#REF!</v>
      </c>
      <c r="N314" s="182" t="e">
        <f t="shared" ca="1" si="47"/>
        <v>#REF!</v>
      </c>
      <c r="O314" s="145" t="e">
        <f t="shared" ca="1" si="48"/>
        <v>#REF!</v>
      </c>
      <c r="P314" s="173"/>
    </row>
    <row r="315" spans="1:16" hidden="1" x14ac:dyDescent="0.25">
      <c r="A315" s="136">
        <v>309</v>
      </c>
      <c r="B315" s="158" t="e">
        <f t="shared" ca="1" si="49"/>
        <v>#REF!</v>
      </c>
      <c r="C315" s="158" t="e">
        <f t="shared" ca="1" si="50"/>
        <v>#REF!</v>
      </c>
      <c r="D315" s="140"/>
      <c r="E315" s="141"/>
      <c r="F315" s="141" t="e">
        <f t="shared" ca="1" si="51"/>
        <v>#REF!</v>
      </c>
      <c r="G315" s="139"/>
      <c r="H315" s="139"/>
      <c r="I315" s="139" t="e">
        <f t="shared" ca="1" si="53"/>
        <v>#REF!</v>
      </c>
      <c r="J315" s="142"/>
      <c r="K315" s="142"/>
      <c r="L315" s="142" t="e">
        <f t="shared" ca="1" si="54"/>
        <v>#REF!</v>
      </c>
      <c r="M315" s="143" t="e">
        <f t="shared" ca="1" si="52"/>
        <v>#REF!</v>
      </c>
      <c r="N315" s="182" t="e">
        <f t="shared" ca="1" si="47"/>
        <v>#REF!</v>
      </c>
      <c r="O315" s="145" t="e">
        <f t="shared" ca="1" si="48"/>
        <v>#REF!</v>
      </c>
      <c r="P315" s="173"/>
    </row>
    <row r="316" spans="1:16" hidden="1" x14ac:dyDescent="0.25">
      <c r="A316" s="136">
        <v>310</v>
      </c>
      <c r="B316" s="158" t="e">
        <f t="shared" ca="1" si="49"/>
        <v>#REF!</v>
      </c>
      <c r="C316" s="158" t="e">
        <f t="shared" ca="1" si="50"/>
        <v>#REF!</v>
      </c>
      <c r="D316" s="140"/>
      <c r="E316" s="141"/>
      <c r="F316" s="141" t="e">
        <f t="shared" ca="1" si="51"/>
        <v>#REF!</v>
      </c>
      <c r="G316" s="139"/>
      <c r="H316" s="139"/>
      <c r="I316" s="139" t="e">
        <f t="shared" ca="1" si="53"/>
        <v>#REF!</v>
      </c>
      <c r="J316" s="142"/>
      <c r="K316" s="142"/>
      <c r="L316" s="142" t="e">
        <f t="shared" ca="1" si="54"/>
        <v>#REF!</v>
      </c>
      <c r="M316" s="143" t="e">
        <f t="shared" ca="1" si="52"/>
        <v>#REF!</v>
      </c>
      <c r="N316" s="182" t="e">
        <f t="shared" ca="1" si="47"/>
        <v>#REF!</v>
      </c>
      <c r="O316" s="145" t="e">
        <f t="shared" ca="1" si="48"/>
        <v>#REF!</v>
      </c>
      <c r="P316" s="173"/>
    </row>
    <row r="317" spans="1:16" hidden="1" x14ac:dyDescent="0.25">
      <c r="A317" s="136">
        <v>311</v>
      </c>
      <c r="B317" s="158" t="e">
        <f t="shared" ca="1" si="49"/>
        <v>#REF!</v>
      </c>
      <c r="C317" s="158" t="e">
        <f t="shared" ca="1" si="50"/>
        <v>#REF!</v>
      </c>
      <c r="D317" s="140"/>
      <c r="E317" s="141"/>
      <c r="F317" s="141" t="e">
        <f t="shared" ca="1" si="51"/>
        <v>#REF!</v>
      </c>
      <c r="G317" s="139"/>
      <c r="H317" s="139"/>
      <c r="I317" s="139" t="e">
        <f t="shared" ca="1" si="53"/>
        <v>#REF!</v>
      </c>
      <c r="J317" s="142"/>
      <c r="K317" s="142"/>
      <c r="L317" s="142" t="e">
        <f t="shared" ca="1" si="54"/>
        <v>#REF!</v>
      </c>
      <c r="M317" s="143" t="e">
        <f t="shared" ca="1" si="52"/>
        <v>#REF!</v>
      </c>
      <c r="N317" s="182" t="e">
        <f t="shared" ca="1" si="47"/>
        <v>#REF!</v>
      </c>
      <c r="O317" s="145" t="e">
        <f t="shared" ca="1" si="48"/>
        <v>#REF!</v>
      </c>
      <c r="P317" s="173"/>
    </row>
    <row r="318" spans="1:16" hidden="1" x14ac:dyDescent="0.25">
      <c r="A318" s="136">
        <v>312</v>
      </c>
      <c r="B318" s="158" t="e">
        <f t="shared" ca="1" si="49"/>
        <v>#REF!</v>
      </c>
      <c r="C318" s="158" t="e">
        <f t="shared" ca="1" si="50"/>
        <v>#REF!</v>
      </c>
      <c r="D318" s="140"/>
      <c r="E318" s="141"/>
      <c r="F318" s="141" t="e">
        <f t="shared" ca="1" si="51"/>
        <v>#REF!</v>
      </c>
      <c r="G318" s="139"/>
      <c r="H318" s="139"/>
      <c r="I318" s="139" t="e">
        <f t="shared" ca="1" si="53"/>
        <v>#REF!</v>
      </c>
      <c r="J318" s="142"/>
      <c r="K318" s="142"/>
      <c r="L318" s="142" t="e">
        <f t="shared" ca="1" si="54"/>
        <v>#REF!</v>
      </c>
      <c r="M318" s="143" t="e">
        <f t="shared" ca="1" si="52"/>
        <v>#REF!</v>
      </c>
      <c r="N318" s="182" t="e">
        <f t="shared" ca="1" si="47"/>
        <v>#REF!</v>
      </c>
      <c r="O318" s="145" t="e">
        <f t="shared" ca="1" si="48"/>
        <v>#REF!</v>
      </c>
      <c r="P318" s="173"/>
    </row>
    <row r="319" spans="1:16" hidden="1" x14ac:dyDescent="0.25">
      <c r="A319" s="136">
        <v>313</v>
      </c>
      <c r="B319" s="158" t="e">
        <f t="shared" ca="1" si="49"/>
        <v>#REF!</v>
      </c>
      <c r="C319" s="158" t="e">
        <f t="shared" ca="1" si="50"/>
        <v>#REF!</v>
      </c>
      <c r="D319" s="140"/>
      <c r="E319" s="141"/>
      <c r="F319" s="141" t="e">
        <f t="shared" ca="1" si="51"/>
        <v>#REF!</v>
      </c>
      <c r="G319" s="139"/>
      <c r="H319" s="139"/>
      <c r="I319" s="139" t="e">
        <f t="shared" ca="1" si="53"/>
        <v>#REF!</v>
      </c>
      <c r="J319" s="142"/>
      <c r="K319" s="142"/>
      <c r="L319" s="142" t="e">
        <f t="shared" ca="1" si="54"/>
        <v>#REF!</v>
      </c>
      <c r="M319" s="143" t="e">
        <f t="shared" ca="1" si="52"/>
        <v>#REF!</v>
      </c>
      <c r="N319" s="182" t="e">
        <f t="shared" ca="1" si="47"/>
        <v>#REF!</v>
      </c>
      <c r="O319" s="145" t="e">
        <f t="shared" ca="1" si="48"/>
        <v>#REF!</v>
      </c>
      <c r="P319" s="173"/>
    </row>
    <row r="320" spans="1:16" hidden="1" x14ac:dyDescent="0.25">
      <c r="A320" s="136">
        <v>314</v>
      </c>
      <c r="B320" s="158" t="e">
        <f t="shared" ca="1" si="49"/>
        <v>#REF!</v>
      </c>
      <c r="C320" s="158" t="e">
        <f t="shared" ca="1" si="50"/>
        <v>#REF!</v>
      </c>
      <c r="D320" s="140"/>
      <c r="E320" s="141"/>
      <c r="F320" s="141" t="e">
        <f t="shared" ca="1" si="51"/>
        <v>#REF!</v>
      </c>
      <c r="G320" s="139"/>
      <c r="H320" s="139"/>
      <c r="I320" s="139" t="e">
        <f t="shared" ca="1" si="53"/>
        <v>#REF!</v>
      </c>
      <c r="J320" s="142"/>
      <c r="K320" s="142"/>
      <c r="L320" s="142" t="e">
        <f t="shared" ca="1" si="54"/>
        <v>#REF!</v>
      </c>
      <c r="M320" s="143" t="e">
        <f t="shared" ca="1" si="52"/>
        <v>#REF!</v>
      </c>
      <c r="N320" s="182" t="e">
        <f t="shared" ca="1" si="47"/>
        <v>#REF!</v>
      </c>
      <c r="O320" s="145" t="e">
        <f t="shared" ca="1" si="48"/>
        <v>#REF!</v>
      </c>
      <c r="P320" s="173"/>
    </row>
    <row r="321" spans="1:16" hidden="1" x14ac:dyDescent="0.25">
      <c r="A321" s="136">
        <v>315</v>
      </c>
      <c r="B321" s="158" t="e">
        <f t="shared" ca="1" si="49"/>
        <v>#REF!</v>
      </c>
      <c r="C321" s="158" t="e">
        <f t="shared" ca="1" si="50"/>
        <v>#REF!</v>
      </c>
      <c r="D321" s="140"/>
      <c r="E321" s="141"/>
      <c r="F321" s="141" t="e">
        <f t="shared" ca="1" si="51"/>
        <v>#REF!</v>
      </c>
      <c r="G321" s="139"/>
      <c r="H321" s="139"/>
      <c r="I321" s="139" t="e">
        <f t="shared" ca="1" si="53"/>
        <v>#REF!</v>
      </c>
      <c r="J321" s="142"/>
      <c r="K321" s="142"/>
      <c r="L321" s="142" t="e">
        <f t="shared" ca="1" si="54"/>
        <v>#REF!</v>
      </c>
      <c r="M321" s="143" t="e">
        <f t="shared" ca="1" si="52"/>
        <v>#REF!</v>
      </c>
      <c r="N321" s="182" t="e">
        <f t="shared" ca="1" si="47"/>
        <v>#REF!</v>
      </c>
      <c r="O321" s="145" t="e">
        <f t="shared" ca="1" si="48"/>
        <v>#REF!</v>
      </c>
      <c r="P321" s="173"/>
    </row>
    <row r="322" spans="1:16" hidden="1" x14ac:dyDescent="0.25">
      <c r="A322" s="136">
        <v>316</v>
      </c>
      <c r="B322" s="158" t="e">
        <f t="shared" ca="1" si="49"/>
        <v>#REF!</v>
      </c>
      <c r="C322" s="158" t="e">
        <f t="shared" ca="1" si="50"/>
        <v>#REF!</v>
      </c>
      <c r="D322" s="140"/>
      <c r="E322" s="141"/>
      <c r="F322" s="141" t="e">
        <f t="shared" ca="1" si="51"/>
        <v>#REF!</v>
      </c>
      <c r="G322" s="139"/>
      <c r="H322" s="139"/>
      <c r="I322" s="139" t="e">
        <f t="shared" ca="1" si="53"/>
        <v>#REF!</v>
      </c>
      <c r="J322" s="142"/>
      <c r="K322" s="142"/>
      <c r="L322" s="142" t="e">
        <f t="shared" ca="1" si="54"/>
        <v>#REF!</v>
      </c>
      <c r="M322" s="143" t="e">
        <f t="shared" ca="1" si="52"/>
        <v>#REF!</v>
      </c>
      <c r="N322" s="182" t="e">
        <f t="shared" ca="1" si="47"/>
        <v>#REF!</v>
      </c>
      <c r="O322" s="145" t="e">
        <f t="shared" ca="1" si="48"/>
        <v>#REF!</v>
      </c>
      <c r="P322" s="173"/>
    </row>
    <row r="323" spans="1:16" hidden="1" x14ac:dyDescent="0.25">
      <c r="A323" s="136">
        <v>317</v>
      </c>
      <c r="B323" s="158" t="e">
        <f t="shared" ca="1" si="49"/>
        <v>#REF!</v>
      </c>
      <c r="C323" s="158" t="e">
        <f t="shared" ca="1" si="50"/>
        <v>#REF!</v>
      </c>
      <c r="D323" s="140"/>
      <c r="E323" s="141"/>
      <c r="F323" s="141" t="e">
        <f t="shared" ca="1" si="51"/>
        <v>#REF!</v>
      </c>
      <c r="G323" s="139"/>
      <c r="H323" s="139"/>
      <c r="I323" s="139" t="e">
        <f t="shared" ca="1" si="53"/>
        <v>#REF!</v>
      </c>
      <c r="J323" s="142"/>
      <c r="K323" s="142"/>
      <c r="L323" s="142" t="e">
        <f t="shared" ca="1" si="54"/>
        <v>#REF!</v>
      </c>
      <c r="M323" s="143" t="e">
        <f t="shared" ca="1" si="52"/>
        <v>#REF!</v>
      </c>
      <c r="N323" s="182" t="e">
        <f t="shared" ca="1" si="47"/>
        <v>#REF!</v>
      </c>
      <c r="O323" s="145" t="e">
        <f t="shared" ca="1" si="48"/>
        <v>#REF!</v>
      </c>
      <c r="P323" s="173"/>
    </row>
    <row r="324" spans="1:16" hidden="1" x14ac:dyDescent="0.25">
      <c r="A324" s="136">
        <v>318</v>
      </c>
      <c r="B324" s="158" t="e">
        <f t="shared" ca="1" si="49"/>
        <v>#REF!</v>
      </c>
      <c r="C324" s="158" t="e">
        <f t="shared" ca="1" si="50"/>
        <v>#REF!</v>
      </c>
      <c r="D324" s="140"/>
      <c r="E324" s="141"/>
      <c r="F324" s="141" t="e">
        <f t="shared" ca="1" si="51"/>
        <v>#REF!</v>
      </c>
      <c r="G324" s="139"/>
      <c r="H324" s="139"/>
      <c r="I324" s="139" t="e">
        <f t="shared" ca="1" si="53"/>
        <v>#REF!</v>
      </c>
      <c r="J324" s="142"/>
      <c r="K324" s="142"/>
      <c r="L324" s="142" t="e">
        <f t="shared" ca="1" si="54"/>
        <v>#REF!</v>
      </c>
      <c r="M324" s="143" t="e">
        <f t="shared" ca="1" si="52"/>
        <v>#REF!</v>
      </c>
      <c r="N324" s="182" t="e">
        <f t="shared" ca="1" si="47"/>
        <v>#REF!</v>
      </c>
      <c r="O324" s="145" t="e">
        <f t="shared" ca="1" si="48"/>
        <v>#REF!</v>
      </c>
      <c r="P324" s="173"/>
    </row>
    <row r="325" spans="1:16" hidden="1" x14ac:dyDescent="0.25">
      <c r="A325" s="136">
        <v>319</v>
      </c>
      <c r="B325" s="158" t="e">
        <f t="shared" ca="1" si="49"/>
        <v>#REF!</v>
      </c>
      <c r="C325" s="158" t="e">
        <f t="shared" ca="1" si="50"/>
        <v>#REF!</v>
      </c>
      <c r="D325" s="140"/>
      <c r="E325" s="141"/>
      <c r="F325" s="141" t="e">
        <f t="shared" ca="1" si="51"/>
        <v>#REF!</v>
      </c>
      <c r="G325" s="139"/>
      <c r="H325" s="139"/>
      <c r="I325" s="139" t="e">
        <f t="shared" ca="1" si="53"/>
        <v>#REF!</v>
      </c>
      <c r="J325" s="142"/>
      <c r="K325" s="142"/>
      <c r="L325" s="142" t="e">
        <f t="shared" ca="1" si="54"/>
        <v>#REF!</v>
      </c>
      <c r="M325" s="143" t="e">
        <f t="shared" ca="1" si="52"/>
        <v>#REF!</v>
      </c>
      <c r="N325" s="182" t="e">
        <f t="shared" ca="1" si="47"/>
        <v>#REF!</v>
      </c>
      <c r="O325" s="145" t="e">
        <f t="shared" ca="1" si="48"/>
        <v>#REF!</v>
      </c>
      <c r="P325" s="173"/>
    </row>
    <row r="326" spans="1:16" hidden="1" x14ac:dyDescent="0.25">
      <c r="A326" s="136">
        <v>320</v>
      </c>
      <c r="B326" s="158" t="e">
        <f t="shared" ca="1" si="49"/>
        <v>#REF!</v>
      </c>
      <c r="C326" s="158" t="e">
        <f t="shared" ca="1" si="50"/>
        <v>#REF!</v>
      </c>
      <c r="D326" s="140"/>
      <c r="E326" s="141"/>
      <c r="F326" s="141" t="e">
        <f t="shared" ca="1" si="51"/>
        <v>#REF!</v>
      </c>
      <c r="G326" s="139"/>
      <c r="H326" s="139"/>
      <c r="I326" s="139" t="e">
        <f t="shared" ca="1" si="53"/>
        <v>#REF!</v>
      </c>
      <c r="J326" s="142"/>
      <c r="K326" s="142"/>
      <c r="L326" s="142" t="e">
        <f t="shared" ca="1" si="54"/>
        <v>#REF!</v>
      </c>
      <c r="M326" s="143" t="e">
        <f t="shared" ca="1" si="52"/>
        <v>#REF!</v>
      </c>
      <c r="N326" s="182" t="e">
        <f t="shared" ca="1" si="47"/>
        <v>#REF!</v>
      </c>
      <c r="O326" s="145" t="e">
        <f t="shared" ca="1" si="48"/>
        <v>#REF!</v>
      </c>
      <c r="P326" s="173"/>
    </row>
    <row r="327" spans="1:16" hidden="1" x14ac:dyDescent="0.25">
      <c r="A327" s="136">
        <v>321</v>
      </c>
      <c r="B327" s="158" t="e">
        <f t="shared" ca="1" si="49"/>
        <v>#REF!</v>
      </c>
      <c r="C327" s="158" t="e">
        <f t="shared" ca="1" si="50"/>
        <v>#REF!</v>
      </c>
      <c r="D327" s="140"/>
      <c r="E327" s="141"/>
      <c r="F327" s="141" t="e">
        <f t="shared" ca="1" si="51"/>
        <v>#REF!</v>
      </c>
      <c r="G327" s="139"/>
      <c r="H327" s="139"/>
      <c r="I327" s="139" t="e">
        <f t="shared" ca="1" si="53"/>
        <v>#REF!</v>
      </c>
      <c r="J327" s="142"/>
      <c r="K327" s="142"/>
      <c r="L327" s="142" t="e">
        <f t="shared" ca="1" si="54"/>
        <v>#REF!</v>
      </c>
      <c r="M327" s="143" t="e">
        <f t="shared" ca="1" si="52"/>
        <v>#REF!</v>
      </c>
      <c r="N327" s="182" t="e">
        <f t="shared" ca="1" si="47"/>
        <v>#REF!</v>
      </c>
      <c r="O327" s="145" t="e">
        <f t="shared" ca="1" si="48"/>
        <v>#REF!</v>
      </c>
      <c r="P327" s="173"/>
    </row>
    <row r="328" spans="1:16" hidden="1" x14ac:dyDescent="0.25">
      <c r="A328" s="136">
        <v>322</v>
      </c>
      <c r="B328" s="158" t="e">
        <f t="shared" ref="B328:B391" ca="1" si="55">INDIRECT(CONCATENATE($C$505,$D$505,"!$B",$A328 + 8))</f>
        <v>#REF!</v>
      </c>
      <c r="C328" s="158" t="e">
        <f t="shared" ref="C328:C391" ca="1" si="56">INDIRECT(CONCATENATE($C$505,$D$505,"!$C",$A328 + 8))</f>
        <v>#REF!</v>
      </c>
      <c r="D328" s="140"/>
      <c r="E328" s="141"/>
      <c r="F328" s="141" t="e">
        <f t="shared" ref="F328:F391" ca="1" si="57">INDIRECT(CONCATENATE($C$505,$D$505,"!$Z",$A328 + 8))</f>
        <v>#REF!</v>
      </c>
      <c r="G328" s="139"/>
      <c r="H328" s="139"/>
      <c r="I328" s="139" t="e">
        <f t="shared" ca="1" si="53"/>
        <v>#REF!</v>
      </c>
      <c r="J328" s="142"/>
      <c r="K328" s="142"/>
      <c r="L328" s="142" t="e">
        <f t="shared" ref="L328:L391" ca="1" si="58">INDIRECT(CONCATENATE($C$505,$D$505,"!$V",$A328 + 8))</f>
        <v>#REF!</v>
      </c>
      <c r="M328" s="143" t="e">
        <f t="shared" ca="1" si="52"/>
        <v>#REF!</v>
      </c>
      <c r="N328" s="182" t="e">
        <f t="shared" ca="1" si="47"/>
        <v>#REF!</v>
      </c>
      <c r="O328" s="145" t="e">
        <f t="shared" ca="1" si="48"/>
        <v>#REF!</v>
      </c>
      <c r="P328" s="173"/>
    </row>
    <row r="329" spans="1:16" hidden="1" x14ac:dyDescent="0.25">
      <c r="A329" s="136">
        <v>323</v>
      </c>
      <c r="B329" s="158" t="e">
        <f t="shared" ca="1" si="55"/>
        <v>#REF!</v>
      </c>
      <c r="C329" s="158" t="e">
        <f t="shared" ca="1" si="56"/>
        <v>#REF!</v>
      </c>
      <c r="D329" s="140"/>
      <c r="E329" s="141"/>
      <c r="F329" s="141" t="e">
        <f t="shared" ca="1" si="57"/>
        <v>#REF!</v>
      </c>
      <c r="G329" s="139"/>
      <c r="H329" s="139"/>
      <c r="I329" s="139" t="e">
        <f t="shared" ref="I329:I392" ca="1" si="59">INDIRECT(CONCATENATE($C$505,$D$505,"!$AD",$A329 + 8))</f>
        <v>#REF!</v>
      </c>
      <c r="J329" s="142"/>
      <c r="K329" s="142"/>
      <c r="L329" s="142" t="e">
        <f t="shared" ca="1" si="58"/>
        <v>#REF!</v>
      </c>
      <c r="M329" s="143" t="e">
        <f t="shared" ref="M329:M392" ca="1" si="60">IF(I329&lt;33,0,35)</f>
        <v>#REF!</v>
      </c>
      <c r="N329" s="182" t="e">
        <f t="shared" ref="N329:N392" ca="1" si="61">ROUNDDOWN(O329,0)</f>
        <v>#REF!</v>
      </c>
      <c r="O329" s="145" t="e">
        <f t="shared" ref="O329:O392" ca="1" si="62">I329*M329/100</f>
        <v>#REF!</v>
      </c>
      <c r="P329" s="173"/>
    </row>
    <row r="330" spans="1:16" hidden="1" x14ac:dyDescent="0.25">
      <c r="A330" s="136">
        <v>324</v>
      </c>
      <c r="B330" s="158" t="e">
        <f t="shared" ca="1" si="55"/>
        <v>#REF!</v>
      </c>
      <c r="C330" s="158" t="e">
        <f t="shared" ca="1" si="56"/>
        <v>#REF!</v>
      </c>
      <c r="D330" s="140"/>
      <c r="E330" s="141"/>
      <c r="F330" s="141" t="e">
        <f t="shared" ca="1" si="57"/>
        <v>#REF!</v>
      </c>
      <c r="G330" s="139"/>
      <c r="H330" s="139"/>
      <c r="I330" s="139" t="e">
        <f t="shared" ca="1" si="59"/>
        <v>#REF!</v>
      </c>
      <c r="J330" s="142"/>
      <c r="K330" s="142"/>
      <c r="L330" s="142" t="e">
        <f t="shared" ca="1" si="58"/>
        <v>#REF!</v>
      </c>
      <c r="M330" s="143" t="e">
        <f t="shared" ca="1" si="60"/>
        <v>#REF!</v>
      </c>
      <c r="N330" s="182" t="e">
        <f t="shared" ca="1" si="61"/>
        <v>#REF!</v>
      </c>
      <c r="O330" s="145" t="e">
        <f t="shared" ca="1" si="62"/>
        <v>#REF!</v>
      </c>
      <c r="P330" s="173"/>
    </row>
    <row r="331" spans="1:16" hidden="1" x14ac:dyDescent="0.25">
      <c r="A331" s="136">
        <v>325</v>
      </c>
      <c r="B331" s="158" t="e">
        <f t="shared" ca="1" si="55"/>
        <v>#REF!</v>
      </c>
      <c r="C331" s="158" t="e">
        <f t="shared" ca="1" si="56"/>
        <v>#REF!</v>
      </c>
      <c r="D331" s="140"/>
      <c r="E331" s="141"/>
      <c r="F331" s="141" t="e">
        <f t="shared" ca="1" si="57"/>
        <v>#REF!</v>
      </c>
      <c r="G331" s="139"/>
      <c r="H331" s="139"/>
      <c r="I331" s="139" t="e">
        <f t="shared" ca="1" si="59"/>
        <v>#REF!</v>
      </c>
      <c r="J331" s="142"/>
      <c r="K331" s="142"/>
      <c r="L331" s="142" t="e">
        <f t="shared" ca="1" si="58"/>
        <v>#REF!</v>
      </c>
      <c r="M331" s="143" t="e">
        <f t="shared" ca="1" si="60"/>
        <v>#REF!</v>
      </c>
      <c r="N331" s="182" t="e">
        <f t="shared" ca="1" si="61"/>
        <v>#REF!</v>
      </c>
      <c r="O331" s="145" t="e">
        <f t="shared" ca="1" si="62"/>
        <v>#REF!</v>
      </c>
      <c r="P331" s="173"/>
    </row>
    <row r="332" spans="1:16" hidden="1" x14ac:dyDescent="0.25">
      <c r="A332" s="136">
        <v>326</v>
      </c>
      <c r="B332" s="158" t="e">
        <f t="shared" ca="1" si="55"/>
        <v>#REF!</v>
      </c>
      <c r="C332" s="158" t="e">
        <f t="shared" ca="1" si="56"/>
        <v>#REF!</v>
      </c>
      <c r="D332" s="140"/>
      <c r="E332" s="141"/>
      <c r="F332" s="141" t="e">
        <f t="shared" ca="1" si="57"/>
        <v>#REF!</v>
      </c>
      <c r="G332" s="139"/>
      <c r="H332" s="139"/>
      <c r="I332" s="139" t="e">
        <f t="shared" ca="1" si="59"/>
        <v>#REF!</v>
      </c>
      <c r="J332" s="142"/>
      <c r="K332" s="142"/>
      <c r="L332" s="142" t="e">
        <f t="shared" ca="1" si="58"/>
        <v>#REF!</v>
      </c>
      <c r="M332" s="143" t="e">
        <f t="shared" ca="1" si="60"/>
        <v>#REF!</v>
      </c>
      <c r="N332" s="182" t="e">
        <f t="shared" ca="1" si="61"/>
        <v>#REF!</v>
      </c>
      <c r="O332" s="145" t="e">
        <f t="shared" ca="1" si="62"/>
        <v>#REF!</v>
      </c>
      <c r="P332" s="173"/>
    </row>
    <row r="333" spans="1:16" hidden="1" x14ac:dyDescent="0.25">
      <c r="A333" s="136">
        <v>327</v>
      </c>
      <c r="B333" s="158" t="e">
        <f t="shared" ca="1" si="55"/>
        <v>#REF!</v>
      </c>
      <c r="C333" s="158" t="e">
        <f t="shared" ca="1" si="56"/>
        <v>#REF!</v>
      </c>
      <c r="D333" s="140"/>
      <c r="E333" s="141"/>
      <c r="F333" s="141" t="e">
        <f t="shared" ca="1" si="57"/>
        <v>#REF!</v>
      </c>
      <c r="G333" s="139"/>
      <c r="H333" s="139"/>
      <c r="I333" s="139" t="e">
        <f t="shared" ca="1" si="59"/>
        <v>#REF!</v>
      </c>
      <c r="J333" s="142"/>
      <c r="K333" s="142"/>
      <c r="L333" s="142" t="e">
        <f t="shared" ca="1" si="58"/>
        <v>#REF!</v>
      </c>
      <c r="M333" s="143" t="e">
        <f t="shared" ca="1" si="60"/>
        <v>#REF!</v>
      </c>
      <c r="N333" s="182" t="e">
        <f t="shared" ca="1" si="61"/>
        <v>#REF!</v>
      </c>
      <c r="O333" s="145" t="e">
        <f t="shared" ca="1" si="62"/>
        <v>#REF!</v>
      </c>
      <c r="P333" s="173"/>
    </row>
    <row r="334" spans="1:16" hidden="1" x14ac:dyDescent="0.25">
      <c r="A334" s="136">
        <v>328</v>
      </c>
      <c r="B334" s="158" t="e">
        <f t="shared" ca="1" si="55"/>
        <v>#REF!</v>
      </c>
      <c r="C334" s="158" t="e">
        <f t="shared" ca="1" si="56"/>
        <v>#REF!</v>
      </c>
      <c r="D334" s="140"/>
      <c r="E334" s="141"/>
      <c r="F334" s="141" t="e">
        <f t="shared" ca="1" si="57"/>
        <v>#REF!</v>
      </c>
      <c r="G334" s="139"/>
      <c r="H334" s="139"/>
      <c r="I334" s="139" t="e">
        <f t="shared" ca="1" si="59"/>
        <v>#REF!</v>
      </c>
      <c r="J334" s="142"/>
      <c r="K334" s="142"/>
      <c r="L334" s="142" t="e">
        <f t="shared" ca="1" si="58"/>
        <v>#REF!</v>
      </c>
      <c r="M334" s="143" t="e">
        <f t="shared" ca="1" si="60"/>
        <v>#REF!</v>
      </c>
      <c r="N334" s="182" t="e">
        <f t="shared" ca="1" si="61"/>
        <v>#REF!</v>
      </c>
      <c r="O334" s="145" t="e">
        <f t="shared" ca="1" si="62"/>
        <v>#REF!</v>
      </c>
      <c r="P334" s="173"/>
    </row>
    <row r="335" spans="1:16" hidden="1" x14ac:dyDescent="0.25">
      <c r="A335" s="136">
        <v>329</v>
      </c>
      <c r="B335" s="158" t="e">
        <f t="shared" ca="1" si="55"/>
        <v>#REF!</v>
      </c>
      <c r="C335" s="158" t="e">
        <f t="shared" ca="1" si="56"/>
        <v>#REF!</v>
      </c>
      <c r="D335" s="140"/>
      <c r="E335" s="141"/>
      <c r="F335" s="141" t="e">
        <f t="shared" ca="1" si="57"/>
        <v>#REF!</v>
      </c>
      <c r="G335" s="139"/>
      <c r="H335" s="139"/>
      <c r="I335" s="139" t="e">
        <f t="shared" ca="1" si="59"/>
        <v>#REF!</v>
      </c>
      <c r="J335" s="142"/>
      <c r="K335" s="142"/>
      <c r="L335" s="142" t="e">
        <f t="shared" ca="1" si="58"/>
        <v>#REF!</v>
      </c>
      <c r="M335" s="143" t="e">
        <f t="shared" ca="1" si="60"/>
        <v>#REF!</v>
      </c>
      <c r="N335" s="182" t="e">
        <f t="shared" ca="1" si="61"/>
        <v>#REF!</v>
      </c>
      <c r="O335" s="145" t="e">
        <f t="shared" ca="1" si="62"/>
        <v>#REF!</v>
      </c>
      <c r="P335" s="173"/>
    </row>
    <row r="336" spans="1:16" hidden="1" x14ac:dyDescent="0.25">
      <c r="A336" s="136">
        <v>330</v>
      </c>
      <c r="B336" s="158" t="e">
        <f t="shared" ca="1" si="55"/>
        <v>#REF!</v>
      </c>
      <c r="C336" s="158" t="e">
        <f t="shared" ca="1" si="56"/>
        <v>#REF!</v>
      </c>
      <c r="D336" s="140"/>
      <c r="E336" s="141"/>
      <c r="F336" s="141" t="e">
        <f t="shared" ca="1" si="57"/>
        <v>#REF!</v>
      </c>
      <c r="G336" s="139"/>
      <c r="H336" s="139"/>
      <c r="I336" s="139" t="e">
        <f t="shared" ca="1" si="59"/>
        <v>#REF!</v>
      </c>
      <c r="J336" s="142"/>
      <c r="K336" s="142"/>
      <c r="L336" s="142" t="e">
        <f t="shared" ca="1" si="58"/>
        <v>#REF!</v>
      </c>
      <c r="M336" s="143" t="e">
        <f t="shared" ca="1" si="60"/>
        <v>#REF!</v>
      </c>
      <c r="N336" s="182" t="e">
        <f t="shared" ca="1" si="61"/>
        <v>#REF!</v>
      </c>
      <c r="O336" s="145" t="e">
        <f t="shared" ca="1" si="62"/>
        <v>#REF!</v>
      </c>
      <c r="P336" s="173"/>
    </row>
    <row r="337" spans="1:16" hidden="1" x14ac:dyDescent="0.25">
      <c r="A337" s="136">
        <v>331</v>
      </c>
      <c r="B337" s="158" t="e">
        <f t="shared" ca="1" si="55"/>
        <v>#REF!</v>
      </c>
      <c r="C337" s="158" t="e">
        <f t="shared" ca="1" si="56"/>
        <v>#REF!</v>
      </c>
      <c r="D337" s="140"/>
      <c r="E337" s="141"/>
      <c r="F337" s="141" t="e">
        <f t="shared" ca="1" si="57"/>
        <v>#REF!</v>
      </c>
      <c r="G337" s="139"/>
      <c r="H337" s="139"/>
      <c r="I337" s="139" t="e">
        <f t="shared" ca="1" si="59"/>
        <v>#REF!</v>
      </c>
      <c r="J337" s="142"/>
      <c r="K337" s="142"/>
      <c r="L337" s="142" t="e">
        <f t="shared" ca="1" si="58"/>
        <v>#REF!</v>
      </c>
      <c r="M337" s="143" t="e">
        <f t="shared" ca="1" si="60"/>
        <v>#REF!</v>
      </c>
      <c r="N337" s="182" t="e">
        <f t="shared" ca="1" si="61"/>
        <v>#REF!</v>
      </c>
      <c r="O337" s="145" t="e">
        <f t="shared" ca="1" si="62"/>
        <v>#REF!</v>
      </c>
      <c r="P337" s="173"/>
    </row>
    <row r="338" spans="1:16" hidden="1" x14ac:dyDescent="0.25">
      <c r="A338" s="136">
        <v>332</v>
      </c>
      <c r="B338" s="158" t="e">
        <f t="shared" ca="1" si="55"/>
        <v>#REF!</v>
      </c>
      <c r="C338" s="158" t="e">
        <f t="shared" ca="1" si="56"/>
        <v>#REF!</v>
      </c>
      <c r="D338" s="140"/>
      <c r="E338" s="141"/>
      <c r="F338" s="141" t="e">
        <f t="shared" ca="1" si="57"/>
        <v>#REF!</v>
      </c>
      <c r="G338" s="139"/>
      <c r="H338" s="139"/>
      <c r="I338" s="139" t="e">
        <f t="shared" ca="1" si="59"/>
        <v>#REF!</v>
      </c>
      <c r="J338" s="142"/>
      <c r="K338" s="142"/>
      <c r="L338" s="142" t="e">
        <f t="shared" ca="1" si="58"/>
        <v>#REF!</v>
      </c>
      <c r="M338" s="143" t="e">
        <f t="shared" ca="1" si="60"/>
        <v>#REF!</v>
      </c>
      <c r="N338" s="182" t="e">
        <f t="shared" ca="1" si="61"/>
        <v>#REF!</v>
      </c>
      <c r="O338" s="145" t="e">
        <f t="shared" ca="1" si="62"/>
        <v>#REF!</v>
      </c>
      <c r="P338" s="173"/>
    </row>
    <row r="339" spans="1:16" hidden="1" x14ac:dyDescent="0.25">
      <c r="A339" s="136">
        <v>333</v>
      </c>
      <c r="B339" s="158" t="e">
        <f t="shared" ca="1" si="55"/>
        <v>#REF!</v>
      </c>
      <c r="C339" s="158" t="e">
        <f t="shared" ca="1" si="56"/>
        <v>#REF!</v>
      </c>
      <c r="D339" s="140"/>
      <c r="E339" s="141"/>
      <c r="F339" s="141" t="e">
        <f t="shared" ca="1" si="57"/>
        <v>#REF!</v>
      </c>
      <c r="G339" s="139"/>
      <c r="H339" s="139"/>
      <c r="I339" s="139" t="e">
        <f t="shared" ca="1" si="59"/>
        <v>#REF!</v>
      </c>
      <c r="J339" s="142"/>
      <c r="K339" s="142"/>
      <c r="L339" s="142" t="e">
        <f t="shared" ca="1" si="58"/>
        <v>#REF!</v>
      </c>
      <c r="M339" s="143" t="e">
        <f t="shared" ca="1" si="60"/>
        <v>#REF!</v>
      </c>
      <c r="N339" s="182" t="e">
        <f t="shared" ca="1" si="61"/>
        <v>#REF!</v>
      </c>
      <c r="O339" s="145" t="e">
        <f t="shared" ca="1" si="62"/>
        <v>#REF!</v>
      </c>
      <c r="P339" s="173"/>
    </row>
    <row r="340" spans="1:16" hidden="1" x14ac:dyDescent="0.25">
      <c r="A340" s="136">
        <v>334</v>
      </c>
      <c r="B340" s="158" t="e">
        <f t="shared" ca="1" si="55"/>
        <v>#REF!</v>
      </c>
      <c r="C340" s="158" t="e">
        <f t="shared" ca="1" si="56"/>
        <v>#REF!</v>
      </c>
      <c r="D340" s="140"/>
      <c r="E340" s="141"/>
      <c r="F340" s="141" t="e">
        <f t="shared" ca="1" si="57"/>
        <v>#REF!</v>
      </c>
      <c r="G340" s="139"/>
      <c r="H340" s="139"/>
      <c r="I340" s="139" t="e">
        <f t="shared" ca="1" si="59"/>
        <v>#REF!</v>
      </c>
      <c r="J340" s="142"/>
      <c r="K340" s="142"/>
      <c r="L340" s="142" t="e">
        <f t="shared" ca="1" si="58"/>
        <v>#REF!</v>
      </c>
      <c r="M340" s="143" t="e">
        <f t="shared" ca="1" si="60"/>
        <v>#REF!</v>
      </c>
      <c r="N340" s="182" t="e">
        <f t="shared" ca="1" si="61"/>
        <v>#REF!</v>
      </c>
      <c r="O340" s="145" t="e">
        <f t="shared" ca="1" si="62"/>
        <v>#REF!</v>
      </c>
      <c r="P340" s="173"/>
    </row>
    <row r="341" spans="1:16" hidden="1" x14ac:dyDescent="0.25">
      <c r="A341" s="136">
        <v>335</v>
      </c>
      <c r="B341" s="158" t="e">
        <f t="shared" ca="1" si="55"/>
        <v>#REF!</v>
      </c>
      <c r="C341" s="158" t="e">
        <f t="shared" ca="1" si="56"/>
        <v>#REF!</v>
      </c>
      <c r="D341" s="140"/>
      <c r="E341" s="141"/>
      <c r="F341" s="141" t="e">
        <f t="shared" ca="1" si="57"/>
        <v>#REF!</v>
      </c>
      <c r="G341" s="139"/>
      <c r="H341" s="139"/>
      <c r="I341" s="139" t="e">
        <f t="shared" ca="1" si="59"/>
        <v>#REF!</v>
      </c>
      <c r="J341" s="142"/>
      <c r="K341" s="142"/>
      <c r="L341" s="142" t="e">
        <f t="shared" ca="1" si="58"/>
        <v>#REF!</v>
      </c>
      <c r="M341" s="143" t="e">
        <f t="shared" ca="1" si="60"/>
        <v>#REF!</v>
      </c>
      <c r="N341" s="182" t="e">
        <f t="shared" ca="1" si="61"/>
        <v>#REF!</v>
      </c>
      <c r="O341" s="145" t="e">
        <f t="shared" ca="1" si="62"/>
        <v>#REF!</v>
      </c>
      <c r="P341" s="173"/>
    </row>
    <row r="342" spans="1:16" hidden="1" x14ac:dyDescent="0.25">
      <c r="A342" s="136">
        <v>336</v>
      </c>
      <c r="B342" s="158" t="e">
        <f t="shared" ca="1" si="55"/>
        <v>#REF!</v>
      </c>
      <c r="C342" s="158" t="e">
        <f t="shared" ca="1" si="56"/>
        <v>#REF!</v>
      </c>
      <c r="D342" s="140"/>
      <c r="E342" s="141"/>
      <c r="F342" s="141" t="e">
        <f t="shared" ca="1" si="57"/>
        <v>#REF!</v>
      </c>
      <c r="G342" s="139"/>
      <c r="H342" s="139"/>
      <c r="I342" s="139" t="e">
        <f t="shared" ca="1" si="59"/>
        <v>#REF!</v>
      </c>
      <c r="J342" s="142"/>
      <c r="K342" s="142"/>
      <c r="L342" s="142" t="e">
        <f t="shared" ca="1" si="58"/>
        <v>#REF!</v>
      </c>
      <c r="M342" s="143" t="e">
        <f t="shared" ca="1" si="60"/>
        <v>#REF!</v>
      </c>
      <c r="N342" s="182" t="e">
        <f t="shared" ca="1" si="61"/>
        <v>#REF!</v>
      </c>
      <c r="O342" s="145" t="e">
        <f t="shared" ca="1" si="62"/>
        <v>#REF!</v>
      </c>
      <c r="P342" s="173"/>
    </row>
    <row r="343" spans="1:16" hidden="1" x14ac:dyDescent="0.25">
      <c r="A343" s="136">
        <v>337</v>
      </c>
      <c r="B343" s="158" t="e">
        <f t="shared" ca="1" si="55"/>
        <v>#REF!</v>
      </c>
      <c r="C343" s="158" t="e">
        <f t="shared" ca="1" si="56"/>
        <v>#REF!</v>
      </c>
      <c r="D343" s="140"/>
      <c r="E343" s="141"/>
      <c r="F343" s="141" t="e">
        <f t="shared" ca="1" si="57"/>
        <v>#REF!</v>
      </c>
      <c r="G343" s="139"/>
      <c r="H343" s="139"/>
      <c r="I343" s="139" t="e">
        <f t="shared" ca="1" si="59"/>
        <v>#REF!</v>
      </c>
      <c r="J343" s="142"/>
      <c r="K343" s="142"/>
      <c r="L343" s="142" t="e">
        <f t="shared" ca="1" si="58"/>
        <v>#REF!</v>
      </c>
      <c r="M343" s="143" t="e">
        <f t="shared" ca="1" si="60"/>
        <v>#REF!</v>
      </c>
      <c r="N343" s="182" t="e">
        <f t="shared" ca="1" si="61"/>
        <v>#REF!</v>
      </c>
      <c r="O343" s="145" t="e">
        <f t="shared" ca="1" si="62"/>
        <v>#REF!</v>
      </c>
      <c r="P343" s="173"/>
    </row>
    <row r="344" spans="1:16" hidden="1" x14ac:dyDescent="0.25">
      <c r="A344" s="136">
        <v>338</v>
      </c>
      <c r="B344" s="158" t="e">
        <f t="shared" ca="1" si="55"/>
        <v>#REF!</v>
      </c>
      <c r="C344" s="158" t="e">
        <f t="shared" ca="1" si="56"/>
        <v>#REF!</v>
      </c>
      <c r="D344" s="140"/>
      <c r="E344" s="141"/>
      <c r="F344" s="141" t="e">
        <f t="shared" ca="1" si="57"/>
        <v>#REF!</v>
      </c>
      <c r="G344" s="139"/>
      <c r="H344" s="139"/>
      <c r="I344" s="139" t="e">
        <f t="shared" ca="1" si="59"/>
        <v>#REF!</v>
      </c>
      <c r="J344" s="142"/>
      <c r="K344" s="142"/>
      <c r="L344" s="142" t="e">
        <f t="shared" ca="1" si="58"/>
        <v>#REF!</v>
      </c>
      <c r="M344" s="143" t="e">
        <f t="shared" ca="1" si="60"/>
        <v>#REF!</v>
      </c>
      <c r="N344" s="182" t="e">
        <f t="shared" ca="1" si="61"/>
        <v>#REF!</v>
      </c>
      <c r="O344" s="145" t="e">
        <f t="shared" ca="1" si="62"/>
        <v>#REF!</v>
      </c>
      <c r="P344" s="173"/>
    </row>
    <row r="345" spans="1:16" hidden="1" x14ac:dyDescent="0.25">
      <c r="A345" s="136">
        <v>339</v>
      </c>
      <c r="B345" s="158" t="e">
        <f t="shared" ca="1" si="55"/>
        <v>#REF!</v>
      </c>
      <c r="C345" s="158" t="e">
        <f t="shared" ca="1" si="56"/>
        <v>#REF!</v>
      </c>
      <c r="D345" s="140"/>
      <c r="E345" s="141"/>
      <c r="F345" s="141" t="e">
        <f t="shared" ca="1" si="57"/>
        <v>#REF!</v>
      </c>
      <c r="G345" s="139"/>
      <c r="H345" s="139"/>
      <c r="I345" s="139" t="e">
        <f t="shared" ca="1" si="59"/>
        <v>#REF!</v>
      </c>
      <c r="J345" s="142"/>
      <c r="K345" s="142"/>
      <c r="L345" s="142" t="e">
        <f t="shared" ca="1" si="58"/>
        <v>#REF!</v>
      </c>
      <c r="M345" s="143" t="e">
        <f t="shared" ca="1" si="60"/>
        <v>#REF!</v>
      </c>
      <c r="N345" s="182" t="e">
        <f t="shared" ca="1" si="61"/>
        <v>#REF!</v>
      </c>
      <c r="O345" s="145" t="e">
        <f t="shared" ca="1" si="62"/>
        <v>#REF!</v>
      </c>
      <c r="P345" s="173"/>
    </row>
    <row r="346" spans="1:16" hidden="1" x14ac:dyDescent="0.25">
      <c r="A346" s="136">
        <v>340</v>
      </c>
      <c r="B346" s="158" t="e">
        <f t="shared" ca="1" si="55"/>
        <v>#REF!</v>
      </c>
      <c r="C346" s="158" t="e">
        <f t="shared" ca="1" si="56"/>
        <v>#REF!</v>
      </c>
      <c r="D346" s="140"/>
      <c r="E346" s="141"/>
      <c r="F346" s="141" t="e">
        <f t="shared" ca="1" si="57"/>
        <v>#REF!</v>
      </c>
      <c r="G346" s="139"/>
      <c r="H346" s="139"/>
      <c r="I346" s="139" t="e">
        <f t="shared" ca="1" si="59"/>
        <v>#REF!</v>
      </c>
      <c r="J346" s="142"/>
      <c r="K346" s="142"/>
      <c r="L346" s="142" t="e">
        <f t="shared" ca="1" si="58"/>
        <v>#REF!</v>
      </c>
      <c r="M346" s="143" t="e">
        <f t="shared" ca="1" si="60"/>
        <v>#REF!</v>
      </c>
      <c r="N346" s="182" t="e">
        <f t="shared" ca="1" si="61"/>
        <v>#REF!</v>
      </c>
      <c r="O346" s="145" t="e">
        <f t="shared" ca="1" si="62"/>
        <v>#REF!</v>
      </c>
      <c r="P346" s="173"/>
    </row>
    <row r="347" spans="1:16" hidden="1" x14ac:dyDescent="0.25">
      <c r="A347" s="136">
        <v>341</v>
      </c>
      <c r="B347" s="158" t="e">
        <f t="shared" ca="1" si="55"/>
        <v>#REF!</v>
      </c>
      <c r="C347" s="158" t="e">
        <f t="shared" ca="1" si="56"/>
        <v>#REF!</v>
      </c>
      <c r="D347" s="140"/>
      <c r="E347" s="141"/>
      <c r="F347" s="141" t="e">
        <f t="shared" ca="1" si="57"/>
        <v>#REF!</v>
      </c>
      <c r="G347" s="139"/>
      <c r="H347" s="139"/>
      <c r="I347" s="139" t="e">
        <f t="shared" ca="1" si="59"/>
        <v>#REF!</v>
      </c>
      <c r="J347" s="142"/>
      <c r="K347" s="142"/>
      <c r="L347" s="142" t="e">
        <f t="shared" ca="1" si="58"/>
        <v>#REF!</v>
      </c>
      <c r="M347" s="143" t="e">
        <f t="shared" ca="1" si="60"/>
        <v>#REF!</v>
      </c>
      <c r="N347" s="182" t="e">
        <f t="shared" ca="1" si="61"/>
        <v>#REF!</v>
      </c>
      <c r="O347" s="145" t="e">
        <f t="shared" ca="1" si="62"/>
        <v>#REF!</v>
      </c>
      <c r="P347" s="173"/>
    </row>
    <row r="348" spans="1:16" hidden="1" x14ac:dyDescent="0.25">
      <c r="A348" s="136">
        <v>342</v>
      </c>
      <c r="B348" s="158" t="e">
        <f t="shared" ca="1" si="55"/>
        <v>#REF!</v>
      </c>
      <c r="C348" s="158" t="e">
        <f t="shared" ca="1" si="56"/>
        <v>#REF!</v>
      </c>
      <c r="D348" s="140"/>
      <c r="E348" s="141"/>
      <c r="F348" s="141" t="e">
        <f t="shared" ca="1" si="57"/>
        <v>#REF!</v>
      </c>
      <c r="G348" s="139"/>
      <c r="H348" s="139"/>
      <c r="I348" s="139" t="e">
        <f t="shared" ca="1" si="59"/>
        <v>#REF!</v>
      </c>
      <c r="J348" s="142"/>
      <c r="K348" s="142"/>
      <c r="L348" s="142" t="e">
        <f t="shared" ca="1" si="58"/>
        <v>#REF!</v>
      </c>
      <c r="M348" s="143" t="e">
        <f t="shared" ca="1" si="60"/>
        <v>#REF!</v>
      </c>
      <c r="N348" s="182" t="e">
        <f t="shared" ca="1" si="61"/>
        <v>#REF!</v>
      </c>
      <c r="O348" s="145" t="e">
        <f t="shared" ca="1" si="62"/>
        <v>#REF!</v>
      </c>
      <c r="P348" s="173"/>
    </row>
    <row r="349" spans="1:16" hidden="1" x14ac:dyDescent="0.25">
      <c r="A349" s="136">
        <v>343</v>
      </c>
      <c r="B349" s="158" t="e">
        <f t="shared" ca="1" si="55"/>
        <v>#REF!</v>
      </c>
      <c r="C349" s="158" t="e">
        <f t="shared" ca="1" si="56"/>
        <v>#REF!</v>
      </c>
      <c r="D349" s="140"/>
      <c r="E349" s="141"/>
      <c r="F349" s="141" t="e">
        <f t="shared" ca="1" si="57"/>
        <v>#REF!</v>
      </c>
      <c r="G349" s="139"/>
      <c r="H349" s="139"/>
      <c r="I349" s="139" t="e">
        <f t="shared" ca="1" si="59"/>
        <v>#REF!</v>
      </c>
      <c r="J349" s="142"/>
      <c r="K349" s="142"/>
      <c r="L349" s="142" t="e">
        <f t="shared" ca="1" si="58"/>
        <v>#REF!</v>
      </c>
      <c r="M349" s="143" t="e">
        <f t="shared" ca="1" si="60"/>
        <v>#REF!</v>
      </c>
      <c r="N349" s="182" t="e">
        <f t="shared" ca="1" si="61"/>
        <v>#REF!</v>
      </c>
      <c r="O349" s="145" t="e">
        <f t="shared" ca="1" si="62"/>
        <v>#REF!</v>
      </c>
      <c r="P349" s="173"/>
    </row>
    <row r="350" spans="1:16" hidden="1" x14ac:dyDescent="0.25">
      <c r="A350" s="136">
        <v>344</v>
      </c>
      <c r="B350" s="158" t="e">
        <f t="shared" ca="1" si="55"/>
        <v>#REF!</v>
      </c>
      <c r="C350" s="158" t="e">
        <f t="shared" ca="1" si="56"/>
        <v>#REF!</v>
      </c>
      <c r="D350" s="140"/>
      <c r="E350" s="141"/>
      <c r="F350" s="141" t="e">
        <f t="shared" ca="1" si="57"/>
        <v>#REF!</v>
      </c>
      <c r="G350" s="139"/>
      <c r="H350" s="139"/>
      <c r="I350" s="139" t="e">
        <f t="shared" ca="1" si="59"/>
        <v>#REF!</v>
      </c>
      <c r="J350" s="142"/>
      <c r="K350" s="142"/>
      <c r="L350" s="142" t="e">
        <f t="shared" ca="1" si="58"/>
        <v>#REF!</v>
      </c>
      <c r="M350" s="143" t="e">
        <f t="shared" ca="1" si="60"/>
        <v>#REF!</v>
      </c>
      <c r="N350" s="182" t="e">
        <f t="shared" ca="1" si="61"/>
        <v>#REF!</v>
      </c>
      <c r="O350" s="145" t="e">
        <f t="shared" ca="1" si="62"/>
        <v>#REF!</v>
      </c>
      <c r="P350" s="173"/>
    </row>
    <row r="351" spans="1:16" hidden="1" x14ac:dyDescent="0.25">
      <c r="A351" s="136">
        <v>345</v>
      </c>
      <c r="B351" s="158" t="e">
        <f t="shared" ca="1" si="55"/>
        <v>#REF!</v>
      </c>
      <c r="C351" s="158" t="e">
        <f t="shared" ca="1" si="56"/>
        <v>#REF!</v>
      </c>
      <c r="D351" s="140"/>
      <c r="E351" s="141"/>
      <c r="F351" s="141" t="e">
        <f t="shared" ca="1" si="57"/>
        <v>#REF!</v>
      </c>
      <c r="G351" s="139"/>
      <c r="H351" s="139"/>
      <c r="I351" s="139" t="e">
        <f t="shared" ca="1" si="59"/>
        <v>#REF!</v>
      </c>
      <c r="J351" s="142"/>
      <c r="K351" s="142"/>
      <c r="L351" s="142" t="e">
        <f t="shared" ca="1" si="58"/>
        <v>#REF!</v>
      </c>
      <c r="M351" s="143" t="e">
        <f t="shared" ca="1" si="60"/>
        <v>#REF!</v>
      </c>
      <c r="N351" s="182" t="e">
        <f t="shared" ca="1" si="61"/>
        <v>#REF!</v>
      </c>
      <c r="O351" s="145" t="e">
        <f t="shared" ca="1" si="62"/>
        <v>#REF!</v>
      </c>
      <c r="P351" s="173"/>
    </row>
    <row r="352" spans="1:16" hidden="1" x14ac:dyDescent="0.25">
      <c r="A352" s="136">
        <v>346</v>
      </c>
      <c r="B352" s="158" t="e">
        <f t="shared" ca="1" si="55"/>
        <v>#REF!</v>
      </c>
      <c r="C352" s="158" t="e">
        <f t="shared" ca="1" si="56"/>
        <v>#REF!</v>
      </c>
      <c r="D352" s="140"/>
      <c r="E352" s="141"/>
      <c r="F352" s="141" t="e">
        <f t="shared" ca="1" si="57"/>
        <v>#REF!</v>
      </c>
      <c r="G352" s="139"/>
      <c r="H352" s="139"/>
      <c r="I352" s="139" t="e">
        <f t="shared" ca="1" si="59"/>
        <v>#REF!</v>
      </c>
      <c r="J352" s="142"/>
      <c r="K352" s="142"/>
      <c r="L352" s="142" t="e">
        <f t="shared" ca="1" si="58"/>
        <v>#REF!</v>
      </c>
      <c r="M352" s="143" t="e">
        <f t="shared" ca="1" si="60"/>
        <v>#REF!</v>
      </c>
      <c r="N352" s="182" t="e">
        <f t="shared" ca="1" si="61"/>
        <v>#REF!</v>
      </c>
      <c r="O352" s="145" t="e">
        <f t="shared" ca="1" si="62"/>
        <v>#REF!</v>
      </c>
      <c r="P352" s="173"/>
    </row>
    <row r="353" spans="1:16" hidden="1" x14ac:dyDescent="0.25">
      <c r="A353" s="136">
        <v>347</v>
      </c>
      <c r="B353" s="158" t="e">
        <f t="shared" ca="1" si="55"/>
        <v>#REF!</v>
      </c>
      <c r="C353" s="158" t="e">
        <f t="shared" ca="1" si="56"/>
        <v>#REF!</v>
      </c>
      <c r="D353" s="140"/>
      <c r="E353" s="141"/>
      <c r="F353" s="141" t="e">
        <f t="shared" ca="1" si="57"/>
        <v>#REF!</v>
      </c>
      <c r="G353" s="139"/>
      <c r="H353" s="139"/>
      <c r="I353" s="139" t="e">
        <f t="shared" ca="1" si="59"/>
        <v>#REF!</v>
      </c>
      <c r="J353" s="142"/>
      <c r="K353" s="142"/>
      <c r="L353" s="142" t="e">
        <f t="shared" ca="1" si="58"/>
        <v>#REF!</v>
      </c>
      <c r="M353" s="143" t="e">
        <f t="shared" ca="1" si="60"/>
        <v>#REF!</v>
      </c>
      <c r="N353" s="182" t="e">
        <f t="shared" ca="1" si="61"/>
        <v>#REF!</v>
      </c>
      <c r="O353" s="145" t="e">
        <f t="shared" ca="1" si="62"/>
        <v>#REF!</v>
      </c>
      <c r="P353" s="173"/>
    </row>
    <row r="354" spans="1:16" hidden="1" x14ac:dyDescent="0.25">
      <c r="A354" s="136">
        <v>348</v>
      </c>
      <c r="B354" s="158" t="e">
        <f t="shared" ca="1" si="55"/>
        <v>#REF!</v>
      </c>
      <c r="C354" s="158" t="e">
        <f t="shared" ca="1" si="56"/>
        <v>#REF!</v>
      </c>
      <c r="D354" s="140"/>
      <c r="E354" s="141"/>
      <c r="F354" s="141" t="e">
        <f t="shared" ca="1" si="57"/>
        <v>#REF!</v>
      </c>
      <c r="G354" s="139"/>
      <c r="H354" s="139"/>
      <c r="I354" s="139" t="e">
        <f t="shared" ca="1" si="59"/>
        <v>#REF!</v>
      </c>
      <c r="J354" s="142"/>
      <c r="K354" s="142"/>
      <c r="L354" s="142" t="e">
        <f t="shared" ca="1" si="58"/>
        <v>#REF!</v>
      </c>
      <c r="M354" s="143" t="e">
        <f t="shared" ca="1" si="60"/>
        <v>#REF!</v>
      </c>
      <c r="N354" s="182" t="e">
        <f t="shared" ca="1" si="61"/>
        <v>#REF!</v>
      </c>
      <c r="O354" s="145" t="e">
        <f t="shared" ca="1" si="62"/>
        <v>#REF!</v>
      </c>
      <c r="P354" s="173"/>
    </row>
    <row r="355" spans="1:16" hidden="1" x14ac:dyDescent="0.25">
      <c r="A355" s="136">
        <v>349</v>
      </c>
      <c r="B355" s="158" t="e">
        <f t="shared" ca="1" si="55"/>
        <v>#REF!</v>
      </c>
      <c r="C355" s="158" t="e">
        <f t="shared" ca="1" si="56"/>
        <v>#REF!</v>
      </c>
      <c r="D355" s="140"/>
      <c r="E355" s="141"/>
      <c r="F355" s="141" t="e">
        <f t="shared" ca="1" si="57"/>
        <v>#REF!</v>
      </c>
      <c r="G355" s="139"/>
      <c r="H355" s="139"/>
      <c r="I355" s="139" t="e">
        <f t="shared" ca="1" si="59"/>
        <v>#REF!</v>
      </c>
      <c r="J355" s="142"/>
      <c r="K355" s="142"/>
      <c r="L355" s="142" t="e">
        <f t="shared" ca="1" si="58"/>
        <v>#REF!</v>
      </c>
      <c r="M355" s="143" t="e">
        <f t="shared" ca="1" si="60"/>
        <v>#REF!</v>
      </c>
      <c r="N355" s="182" t="e">
        <f t="shared" ca="1" si="61"/>
        <v>#REF!</v>
      </c>
      <c r="O355" s="145" t="e">
        <f t="shared" ca="1" si="62"/>
        <v>#REF!</v>
      </c>
      <c r="P355" s="173"/>
    </row>
    <row r="356" spans="1:16" hidden="1" x14ac:dyDescent="0.25">
      <c r="A356" s="136">
        <v>350</v>
      </c>
      <c r="B356" s="158" t="e">
        <f t="shared" ca="1" si="55"/>
        <v>#REF!</v>
      </c>
      <c r="C356" s="158" t="e">
        <f t="shared" ca="1" si="56"/>
        <v>#REF!</v>
      </c>
      <c r="D356" s="140"/>
      <c r="E356" s="141"/>
      <c r="F356" s="141" t="e">
        <f t="shared" ca="1" si="57"/>
        <v>#REF!</v>
      </c>
      <c r="G356" s="139"/>
      <c r="H356" s="139"/>
      <c r="I356" s="139" t="e">
        <f t="shared" ca="1" si="59"/>
        <v>#REF!</v>
      </c>
      <c r="J356" s="142"/>
      <c r="K356" s="142"/>
      <c r="L356" s="142" t="e">
        <f t="shared" ca="1" si="58"/>
        <v>#REF!</v>
      </c>
      <c r="M356" s="143" t="e">
        <f t="shared" ca="1" si="60"/>
        <v>#REF!</v>
      </c>
      <c r="N356" s="182" t="e">
        <f t="shared" ca="1" si="61"/>
        <v>#REF!</v>
      </c>
      <c r="O356" s="145" t="e">
        <f t="shared" ca="1" si="62"/>
        <v>#REF!</v>
      </c>
      <c r="P356" s="173"/>
    </row>
    <row r="357" spans="1:16" hidden="1" x14ac:dyDescent="0.25">
      <c r="A357" s="136">
        <v>351</v>
      </c>
      <c r="B357" s="158" t="e">
        <f t="shared" ca="1" si="55"/>
        <v>#REF!</v>
      </c>
      <c r="C357" s="158" t="e">
        <f t="shared" ca="1" si="56"/>
        <v>#REF!</v>
      </c>
      <c r="D357" s="140"/>
      <c r="E357" s="141"/>
      <c r="F357" s="141" t="e">
        <f t="shared" ca="1" si="57"/>
        <v>#REF!</v>
      </c>
      <c r="G357" s="139"/>
      <c r="H357" s="139"/>
      <c r="I357" s="139" t="e">
        <f t="shared" ca="1" si="59"/>
        <v>#REF!</v>
      </c>
      <c r="J357" s="142"/>
      <c r="K357" s="142"/>
      <c r="L357" s="142" t="e">
        <f t="shared" ca="1" si="58"/>
        <v>#REF!</v>
      </c>
      <c r="M357" s="143" t="e">
        <f t="shared" ca="1" si="60"/>
        <v>#REF!</v>
      </c>
      <c r="N357" s="182" t="e">
        <f t="shared" ca="1" si="61"/>
        <v>#REF!</v>
      </c>
      <c r="O357" s="145" t="e">
        <f t="shared" ca="1" si="62"/>
        <v>#REF!</v>
      </c>
      <c r="P357" s="173"/>
    </row>
    <row r="358" spans="1:16" hidden="1" x14ac:dyDescent="0.25">
      <c r="A358" s="136">
        <v>352</v>
      </c>
      <c r="B358" s="158" t="e">
        <f t="shared" ca="1" si="55"/>
        <v>#REF!</v>
      </c>
      <c r="C358" s="158" t="e">
        <f t="shared" ca="1" si="56"/>
        <v>#REF!</v>
      </c>
      <c r="D358" s="140"/>
      <c r="E358" s="141"/>
      <c r="F358" s="141" t="e">
        <f t="shared" ca="1" si="57"/>
        <v>#REF!</v>
      </c>
      <c r="G358" s="139"/>
      <c r="H358" s="139"/>
      <c r="I358" s="139" t="e">
        <f t="shared" ca="1" si="59"/>
        <v>#REF!</v>
      </c>
      <c r="J358" s="142"/>
      <c r="K358" s="142"/>
      <c r="L358" s="142" t="e">
        <f t="shared" ca="1" si="58"/>
        <v>#REF!</v>
      </c>
      <c r="M358" s="143" t="e">
        <f t="shared" ca="1" si="60"/>
        <v>#REF!</v>
      </c>
      <c r="N358" s="182" t="e">
        <f t="shared" ca="1" si="61"/>
        <v>#REF!</v>
      </c>
      <c r="O358" s="145" t="e">
        <f t="shared" ca="1" si="62"/>
        <v>#REF!</v>
      </c>
      <c r="P358" s="173"/>
    </row>
    <row r="359" spans="1:16" hidden="1" x14ac:dyDescent="0.25">
      <c r="A359" s="136">
        <v>353</v>
      </c>
      <c r="B359" s="158" t="e">
        <f t="shared" ca="1" si="55"/>
        <v>#REF!</v>
      </c>
      <c r="C359" s="158" t="e">
        <f t="shared" ca="1" si="56"/>
        <v>#REF!</v>
      </c>
      <c r="D359" s="140"/>
      <c r="E359" s="141"/>
      <c r="F359" s="141" t="e">
        <f t="shared" ca="1" si="57"/>
        <v>#REF!</v>
      </c>
      <c r="G359" s="139"/>
      <c r="H359" s="139"/>
      <c r="I359" s="139" t="e">
        <f t="shared" ca="1" si="59"/>
        <v>#REF!</v>
      </c>
      <c r="J359" s="142"/>
      <c r="K359" s="142"/>
      <c r="L359" s="142" t="e">
        <f t="shared" ca="1" si="58"/>
        <v>#REF!</v>
      </c>
      <c r="M359" s="143" t="e">
        <f t="shared" ca="1" si="60"/>
        <v>#REF!</v>
      </c>
      <c r="N359" s="182" t="e">
        <f t="shared" ca="1" si="61"/>
        <v>#REF!</v>
      </c>
      <c r="O359" s="145" t="e">
        <f t="shared" ca="1" si="62"/>
        <v>#REF!</v>
      </c>
      <c r="P359" s="173"/>
    </row>
    <row r="360" spans="1:16" hidden="1" x14ac:dyDescent="0.25">
      <c r="A360" s="136">
        <v>354</v>
      </c>
      <c r="B360" s="158" t="e">
        <f t="shared" ca="1" si="55"/>
        <v>#REF!</v>
      </c>
      <c r="C360" s="158" t="e">
        <f t="shared" ca="1" si="56"/>
        <v>#REF!</v>
      </c>
      <c r="D360" s="140"/>
      <c r="E360" s="141"/>
      <c r="F360" s="141" t="e">
        <f t="shared" ca="1" si="57"/>
        <v>#REF!</v>
      </c>
      <c r="G360" s="139"/>
      <c r="H360" s="139"/>
      <c r="I360" s="139" t="e">
        <f t="shared" ca="1" si="59"/>
        <v>#REF!</v>
      </c>
      <c r="J360" s="142"/>
      <c r="K360" s="142"/>
      <c r="L360" s="142" t="e">
        <f t="shared" ca="1" si="58"/>
        <v>#REF!</v>
      </c>
      <c r="M360" s="143" t="e">
        <f t="shared" ca="1" si="60"/>
        <v>#REF!</v>
      </c>
      <c r="N360" s="182" t="e">
        <f t="shared" ca="1" si="61"/>
        <v>#REF!</v>
      </c>
      <c r="O360" s="145" t="e">
        <f t="shared" ca="1" si="62"/>
        <v>#REF!</v>
      </c>
      <c r="P360" s="173"/>
    </row>
    <row r="361" spans="1:16" hidden="1" x14ac:dyDescent="0.25">
      <c r="A361" s="136">
        <v>355</v>
      </c>
      <c r="B361" s="158" t="e">
        <f t="shared" ca="1" si="55"/>
        <v>#REF!</v>
      </c>
      <c r="C361" s="158" t="e">
        <f t="shared" ca="1" si="56"/>
        <v>#REF!</v>
      </c>
      <c r="D361" s="140"/>
      <c r="E361" s="141"/>
      <c r="F361" s="141" t="e">
        <f t="shared" ca="1" si="57"/>
        <v>#REF!</v>
      </c>
      <c r="G361" s="139"/>
      <c r="H361" s="139"/>
      <c r="I361" s="139" t="e">
        <f t="shared" ca="1" si="59"/>
        <v>#REF!</v>
      </c>
      <c r="J361" s="142"/>
      <c r="K361" s="142"/>
      <c r="L361" s="142" t="e">
        <f t="shared" ca="1" si="58"/>
        <v>#REF!</v>
      </c>
      <c r="M361" s="143" t="e">
        <f t="shared" ca="1" si="60"/>
        <v>#REF!</v>
      </c>
      <c r="N361" s="182" t="e">
        <f t="shared" ca="1" si="61"/>
        <v>#REF!</v>
      </c>
      <c r="O361" s="145" t="e">
        <f t="shared" ca="1" si="62"/>
        <v>#REF!</v>
      </c>
      <c r="P361" s="173"/>
    </row>
    <row r="362" spans="1:16" hidden="1" x14ac:dyDescent="0.25">
      <c r="A362" s="136">
        <v>356</v>
      </c>
      <c r="B362" s="158" t="e">
        <f t="shared" ca="1" si="55"/>
        <v>#REF!</v>
      </c>
      <c r="C362" s="158" t="e">
        <f t="shared" ca="1" si="56"/>
        <v>#REF!</v>
      </c>
      <c r="D362" s="140"/>
      <c r="E362" s="141"/>
      <c r="F362" s="141" t="e">
        <f t="shared" ca="1" si="57"/>
        <v>#REF!</v>
      </c>
      <c r="G362" s="139"/>
      <c r="H362" s="139"/>
      <c r="I362" s="139" t="e">
        <f t="shared" ca="1" si="59"/>
        <v>#REF!</v>
      </c>
      <c r="J362" s="142"/>
      <c r="K362" s="142"/>
      <c r="L362" s="142" t="e">
        <f t="shared" ca="1" si="58"/>
        <v>#REF!</v>
      </c>
      <c r="M362" s="143" t="e">
        <f t="shared" ca="1" si="60"/>
        <v>#REF!</v>
      </c>
      <c r="N362" s="182" t="e">
        <f t="shared" ca="1" si="61"/>
        <v>#REF!</v>
      </c>
      <c r="O362" s="145" t="e">
        <f t="shared" ca="1" si="62"/>
        <v>#REF!</v>
      </c>
      <c r="P362" s="173"/>
    </row>
    <row r="363" spans="1:16" hidden="1" x14ac:dyDescent="0.25">
      <c r="A363" s="136">
        <v>357</v>
      </c>
      <c r="B363" s="158" t="e">
        <f t="shared" ca="1" si="55"/>
        <v>#REF!</v>
      </c>
      <c r="C363" s="158" t="e">
        <f t="shared" ca="1" si="56"/>
        <v>#REF!</v>
      </c>
      <c r="D363" s="140"/>
      <c r="E363" s="141"/>
      <c r="F363" s="141" t="e">
        <f t="shared" ca="1" si="57"/>
        <v>#REF!</v>
      </c>
      <c r="G363" s="139"/>
      <c r="H363" s="139"/>
      <c r="I363" s="139" t="e">
        <f t="shared" ca="1" si="59"/>
        <v>#REF!</v>
      </c>
      <c r="J363" s="142"/>
      <c r="K363" s="142"/>
      <c r="L363" s="142" t="e">
        <f t="shared" ca="1" si="58"/>
        <v>#REF!</v>
      </c>
      <c r="M363" s="143" t="e">
        <f t="shared" ca="1" si="60"/>
        <v>#REF!</v>
      </c>
      <c r="N363" s="182" t="e">
        <f t="shared" ca="1" si="61"/>
        <v>#REF!</v>
      </c>
      <c r="O363" s="145" t="e">
        <f t="shared" ca="1" si="62"/>
        <v>#REF!</v>
      </c>
      <c r="P363" s="173"/>
    </row>
    <row r="364" spans="1:16" hidden="1" x14ac:dyDescent="0.25">
      <c r="A364" s="136">
        <v>358</v>
      </c>
      <c r="B364" s="158" t="e">
        <f t="shared" ca="1" si="55"/>
        <v>#REF!</v>
      </c>
      <c r="C364" s="158" t="e">
        <f t="shared" ca="1" si="56"/>
        <v>#REF!</v>
      </c>
      <c r="D364" s="140"/>
      <c r="E364" s="141"/>
      <c r="F364" s="141" t="e">
        <f t="shared" ca="1" si="57"/>
        <v>#REF!</v>
      </c>
      <c r="G364" s="139"/>
      <c r="H364" s="139"/>
      <c r="I364" s="139" t="e">
        <f t="shared" ca="1" si="59"/>
        <v>#REF!</v>
      </c>
      <c r="J364" s="142"/>
      <c r="K364" s="142"/>
      <c r="L364" s="142" t="e">
        <f t="shared" ca="1" si="58"/>
        <v>#REF!</v>
      </c>
      <c r="M364" s="143" t="e">
        <f t="shared" ca="1" si="60"/>
        <v>#REF!</v>
      </c>
      <c r="N364" s="182" t="e">
        <f t="shared" ca="1" si="61"/>
        <v>#REF!</v>
      </c>
      <c r="O364" s="145" t="e">
        <f t="shared" ca="1" si="62"/>
        <v>#REF!</v>
      </c>
      <c r="P364" s="173"/>
    </row>
    <row r="365" spans="1:16" hidden="1" x14ac:dyDescent="0.25">
      <c r="A365" s="136">
        <v>359</v>
      </c>
      <c r="B365" s="158" t="e">
        <f t="shared" ca="1" si="55"/>
        <v>#REF!</v>
      </c>
      <c r="C365" s="158" t="e">
        <f t="shared" ca="1" si="56"/>
        <v>#REF!</v>
      </c>
      <c r="D365" s="140"/>
      <c r="E365" s="141"/>
      <c r="F365" s="141" t="e">
        <f t="shared" ca="1" si="57"/>
        <v>#REF!</v>
      </c>
      <c r="G365" s="139"/>
      <c r="H365" s="139"/>
      <c r="I365" s="139" t="e">
        <f t="shared" ca="1" si="59"/>
        <v>#REF!</v>
      </c>
      <c r="J365" s="142"/>
      <c r="K365" s="142"/>
      <c r="L365" s="142" t="e">
        <f t="shared" ca="1" si="58"/>
        <v>#REF!</v>
      </c>
      <c r="M365" s="143" t="e">
        <f t="shared" ca="1" si="60"/>
        <v>#REF!</v>
      </c>
      <c r="N365" s="182" t="e">
        <f t="shared" ca="1" si="61"/>
        <v>#REF!</v>
      </c>
      <c r="O365" s="145" t="e">
        <f t="shared" ca="1" si="62"/>
        <v>#REF!</v>
      </c>
      <c r="P365" s="173"/>
    </row>
    <row r="366" spans="1:16" hidden="1" x14ac:dyDescent="0.25">
      <c r="A366" s="136">
        <v>360</v>
      </c>
      <c r="B366" s="158" t="e">
        <f t="shared" ca="1" si="55"/>
        <v>#REF!</v>
      </c>
      <c r="C366" s="158" t="e">
        <f t="shared" ca="1" si="56"/>
        <v>#REF!</v>
      </c>
      <c r="D366" s="140"/>
      <c r="E366" s="141"/>
      <c r="F366" s="141" t="e">
        <f t="shared" ca="1" si="57"/>
        <v>#REF!</v>
      </c>
      <c r="G366" s="139"/>
      <c r="H366" s="139"/>
      <c r="I366" s="139" t="e">
        <f t="shared" ca="1" si="59"/>
        <v>#REF!</v>
      </c>
      <c r="J366" s="142"/>
      <c r="K366" s="142"/>
      <c r="L366" s="142" t="e">
        <f t="shared" ca="1" si="58"/>
        <v>#REF!</v>
      </c>
      <c r="M366" s="143" t="e">
        <f t="shared" ca="1" si="60"/>
        <v>#REF!</v>
      </c>
      <c r="N366" s="182" t="e">
        <f t="shared" ca="1" si="61"/>
        <v>#REF!</v>
      </c>
      <c r="O366" s="145" t="e">
        <f t="shared" ca="1" si="62"/>
        <v>#REF!</v>
      </c>
      <c r="P366" s="173"/>
    </row>
    <row r="367" spans="1:16" hidden="1" x14ac:dyDescent="0.25">
      <c r="A367" s="136">
        <v>361</v>
      </c>
      <c r="B367" s="158" t="e">
        <f t="shared" ca="1" si="55"/>
        <v>#REF!</v>
      </c>
      <c r="C367" s="158" t="e">
        <f t="shared" ca="1" si="56"/>
        <v>#REF!</v>
      </c>
      <c r="D367" s="140"/>
      <c r="E367" s="141"/>
      <c r="F367" s="141" t="e">
        <f t="shared" ca="1" si="57"/>
        <v>#REF!</v>
      </c>
      <c r="G367" s="139"/>
      <c r="H367" s="139"/>
      <c r="I367" s="139" t="e">
        <f t="shared" ca="1" si="59"/>
        <v>#REF!</v>
      </c>
      <c r="J367" s="142"/>
      <c r="K367" s="142"/>
      <c r="L367" s="142" t="e">
        <f t="shared" ca="1" si="58"/>
        <v>#REF!</v>
      </c>
      <c r="M367" s="143" t="e">
        <f t="shared" ca="1" si="60"/>
        <v>#REF!</v>
      </c>
      <c r="N367" s="182" t="e">
        <f t="shared" ca="1" si="61"/>
        <v>#REF!</v>
      </c>
      <c r="O367" s="145" t="e">
        <f t="shared" ca="1" si="62"/>
        <v>#REF!</v>
      </c>
      <c r="P367" s="173"/>
    </row>
    <row r="368" spans="1:16" hidden="1" x14ac:dyDescent="0.25">
      <c r="A368" s="136">
        <v>362</v>
      </c>
      <c r="B368" s="158" t="e">
        <f t="shared" ca="1" si="55"/>
        <v>#REF!</v>
      </c>
      <c r="C368" s="158" t="e">
        <f t="shared" ca="1" si="56"/>
        <v>#REF!</v>
      </c>
      <c r="D368" s="140"/>
      <c r="E368" s="141"/>
      <c r="F368" s="141" t="e">
        <f t="shared" ca="1" si="57"/>
        <v>#REF!</v>
      </c>
      <c r="G368" s="139"/>
      <c r="H368" s="139"/>
      <c r="I368" s="139" t="e">
        <f t="shared" ca="1" si="59"/>
        <v>#REF!</v>
      </c>
      <c r="J368" s="142"/>
      <c r="K368" s="142"/>
      <c r="L368" s="142" t="e">
        <f t="shared" ca="1" si="58"/>
        <v>#REF!</v>
      </c>
      <c r="M368" s="143" t="e">
        <f t="shared" ca="1" si="60"/>
        <v>#REF!</v>
      </c>
      <c r="N368" s="182" t="e">
        <f t="shared" ca="1" si="61"/>
        <v>#REF!</v>
      </c>
      <c r="O368" s="145" t="e">
        <f t="shared" ca="1" si="62"/>
        <v>#REF!</v>
      </c>
      <c r="P368" s="173"/>
    </row>
    <row r="369" spans="1:16" hidden="1" x14ac:dyDescent="0.25">
      <c r="A369" s="136">
        <v>363</v>
      </c>
      <c r="B369" s="158" t="e">
        <f t="shared" ca="1" si="55"/>
        <v>#REF!</v>
      </c>
      <c r="C369" s="158" t="e">
        <f t="shared" ca="1" si="56"/>
        <v>#REF!</v>
      </c>
      <c r="D369" s="140"/>
      <c r="E369" s="141"/>
      <c r="F369" s="141" t="e">
        <f t="shared" ca="1" si="57"/>
        <v>#REF!</v>
      </c>
      <c r="G369" s="139"/>
      <c r="H369" s="139"/>
      <c r="I369" s="139" t="e">
        <f t="shared" ca="1" si="59"/>
        <v>#REF!</v>
      </c>
      <c r="J369" s="142"/>
      <c r="K369" s="142"/>
      <c r="L369" s="142" t="e">
        <f t="shared" ca="1" si="58"/>
        <v>#REF!</v>
      </c>
      <c r="M369" s="143" t="e">
        <f t="shared" ca="1" si="60"/>
        <v>#REF!</v>
      </c>
      <c r="N369" s="182" t="e">
        <f t="shared" ca="1" si="61"/>
        <v>#REF!</v>
      </c>
      <c r="O369" s="145" t="e">
        <f t="shared" ca="1" si="62"/>
        <v>#REF!</v>
      </c>
      <c r="P369" s="173"/>
    </row>
    <row r="370" spans="1:16" hidden="1" x14ac:dyDescent="0.25">
      <c r="A370" s="136">
        <v>364</v>
      </c>
      <c r="B370" s="158" t="e">
        <f t="shared" ca="1" si="55"/>
        <v>#REF!</v>
      </c>
      <c r="C370" s="158" t="e">
        <f t="shared" ca="1" si="56"/>
        <v>#REF!</v>
      </c>
      <c r="D370" s="140"/>
      <c r="E370" s="141"/>
      <c r="F370" s="141" t="e">
        <f t="shared" ca="1" si="57"/>
        <v>#REF!</v>
      </c>
      <c r="G370" s="139"/>
      <c r="H370" s="139"/>
      <c r="I370" s="139" t="e">
        <f t="shared" ca="1" si="59"/>
        <v>#REF!</v>
      </c>
      <c r="J370" s="142"/>
      <c r="K370" s="142"/>
      <c r="L370" s="142" t="e">
        <f t="shared" ca="1" si="58"/>
        <v>#REF!</v>
      </c>
      <c r="M370" s="143" t="e">
        <f t="shared" ca="1" si="60"/>
        <v>#REF!</v>
      </c>
      <c r="N370" s="182" t="e">
        <f t="shared" ca="1" si="61"/>
        <v>#REF!</v>
      </c>
      <c r="O370" s="145" t="e">
        <f t="shared" ca="1" si="62"/>
        <v>#REF!</v>
      </c>
      <c r="P370" s="173"/>
    </row>
    <row r="371" spans="1:16" hidden="1" x14ac:dyDescent="0.25">
      <c r="A371" s="136">
        <v>365</v>
      </c>
      <c r="B371" s="158" t="e">
        <f t="shared" ca="1" si="55"/>
        <v>#REF!</v>
      </c>
      <c r="C371" s="158" t="e">
        <f t="shared" ca="1" si="56"/>
        <v>#REF!</v>
      </c>
      <c r="D371" s="140"/>
      <c r="E371" s="141"/>
      <c r="F371" s="141" t="e">
        <f t="shared" ca="1" si="57"/>
        <v>#REF!</v>
      </c>
      <c r="G371" s="139"/>
      <c r="H371" s="139"/>
      <c r="I371" s="139" t="e">
        <f t="shared" ca="1" si="59"/>
        <v>#REF!</v>
      </c>
      <c r="J371" s="142"/>
      <c r="K371" s="142"/>
      <c r="L371" s="142" t="e">
        <f t="shared" ca="1" si="58"/>
        <v>#REF!</v>
      </c>
      <c r="M371" s="143" t="e">
        <f t="shared" ca="1" si="60"/>
        <v>#REF!</v>
      </c>
      <c r="N371" s="182" t="e">
        <f t="shared" ca="1" si="61"/>
        <v>#REF!</v>
      </c>
      <c r="O371" s="145" t="e">
        <f t="shared" ca="1" si="62"/>
        <v>#REF!</v>
      </c>
      <c r="P371" s="173"/>
    </row>
    <row r="372" spans="1:16" hidden="1" x14ac:dyDescent="0.25">
      <c r="A372" s="136">
        <v>366</v>
      </c>
      <c r="B372" s="158" t="e">
        <f t="shared" ca="1" si="55"/>
        <v>#REF!</v>
      </c>
      <c r="C372" s="158" t="e">
        <f t="shared" ca="1" si="56"/>
        <v>#REF!</v>
      </c>
      <c r="D372" s="140"/>
      <c r="E372" s="141"/>
      <c r="F372" s="141" t="e">
        <f t="shared" ca="1" si="57"/>
        <v>#REF!</v>
      </c>
      <c r="G372" s="139"/>
      <c r="H372" s="139"/>
      <c r="I372" s="139" t="e">
        <f t="shared" ca="1" si="59"/>
        <v>#REF!</v>
      </c>
      <c r="J372" s="142"/>
      <c r="K372" s="142"/>
      <c r="L372" s="142" t="e">
        <f t="shared" ca="1" si="58"/>
        <v>#REF!</v>
      </c>
      <c r="M372" s="143" t="e">
        <f t="shared" ca="1" si="60"/>
        <v>#REF!</v>
      </c>
      <c r="N372" s="182" t="e">
        <f t="shared" ca="1" si="61"/>
        <v>#REF!</v>
      </c>
      <c r="O372" s="145" t="e">
        <f t="shared" ca="1" si="62"/>
        <v>#REF!</v>
      </c>
      <c r="P372" s="173"/>
    </row>
    <row r="373" spans="1:16" hidden="1" x14ac:dyDescent="0.25">
      <c r="A373" s="136">
        <v>367</v>
      </c>
      <c r="B373" s="158" t="e">
        <f t="shared" ca="1" si="55"/>
        <v>#REF!</v>
      </c>
      <c r="C373" s="158" t="e">
        <f t="shared" ca="1" si="56"/>
        <v>#REF!</v>
      </c>
      <c r="D373" s="140"/>
      <c r="E373" s="141"/>
      <c r="F373" s="141" t="e">
        <f t="shared" ca="1" si="57"/>
        <v>#REF!</v>
      </c>
      <c r="G373" s="139"/>
      <c r="H373" s="139"/>
      <c r="I373" s="139" t="e">
        <f t="shared" ca="1" si="59"/>
        <v>#REF!</v>
      </c>
      <c r="J373" s="142"/>
      <c r="K373" s="142"/>
      <c r="L373" s="142" t="e">
        <f t="shared" ca="1" si="58"/>
        <v>#REF!</v>
      </c>
      <c r="M373" s="143" t="e">
        <f t="shared" ca="1" si="60"/>
        <v>#REF!</v>
      </c>
      <c r="N373" s="182" t="e">
        <f t="shared" ca="1" si="61"/>
        <v>#REF!</v>
      </c>
      <c r="O373" s="145" t="e">
        <f t="shared" ca="1" si="62"/>
        <v>#REF!</v>
      </c>
      <c r="P373" s="173"/>
    </row>
    <row r="374" spans="1:16" hidden="1" x14ac:dyDescent="0.25">
      <c r="A374" s="136">
        <v>368</v>
      </c>
      <c r="B374" s="158" t="e">
        <f t="shared" ca="1" si="55"/>
        <v>#REF!</v>
      </c>
      <c r="C374" s="158" t="e">
        <f t="shared" ca="1" si="56"/>
        <v>#REF!</v>
      </c>
      <c r="D374" s="140"/>
      <c r="E374" s="141"/>
      <c r="F374" s="141" t="e">
        <f t="shared" ca="1" si="57"/>
        <v>#REF!</v>
      </c>
      <c r="G374" s="139"/>
      <c r="H374" s="139"/>
      <c r="I374" s="139" t="e">
        <f t="shared" ca="1" si="59"/>
        <v>#REF!</v>
      </c>
      <c r="J374" s="142"/>
      <c r="K374" s="142"/>
      <c r="L374" s="142" t="e">
        <f t="shared" ca="1" si="58"/>
        <v>#REF!</v>
      </c>
      <c r="M374" s="143" t="e">
        <f t="shared" ca="1" si="60"/>
        <v>#REF!</v>
      </c>
      <c r="N374" s="182" t="e">
        <f t="shared" ca="1" si="61"/>
        <v>#REF!</v>
      </c>
      <c r="O374" s="145" t="e">
        <f t="shared" ca="1" si="62"/>
        <v>#REF!</v>
      </c>
      <c r="P374" s="173"/>
    </row>
    <row r="375" spans="1:16" hidden="1" x14ac:dyDescent="0.25">
      <c r="A375" s="136">
        <v>369</v>
      </c>
      <c r="B375" s="158" t="e">
        <f t="shared" ca="1" si="55"/>
        <v>#REF!</v>
      </c>
      <c r="C375" s="158" t="e">
        <f t="shared" ca="1" si="56"/>
        <v>#REF!</v>
      </c>
      <c r="D375" s="140"/>
      <c r="E375" s="141"/>
      <c r="F375" s="141" t="e">
        <f t="shared" ca="1" si="57"/>
        <v>#REF!</v>
      </c>
      <c r="G375" s="139"/>
      <c r="H375" s="139"/>
      <c r="I375" s="139" t="e">
        <f t="shared" ca="1" si="59"/>
        <v>#REF!</v>
      </c>
      <c r="J375" s="142"/>
      <c r="K375" s="142"/>
      <c r="L375" s="142" t="e">
        <f t="shared" ca="1" si="58"/>
        <v>#REF!</v>
      </c>
      <c r="M375" s="143" t="e">
        <f t="shared" ca="1" si="60"/>
        <v>#REF!</v>
      </c>
      <c r="N375" s="182" t="e">
        <f t="shared" ca="1" si="61"/>
        <v>#REF!</v>
      </c>
      <c r="O375" s="145" t="e">
        <f t="shared" ca="1" si="62"/>
        <v>#REF!</v>
      </c>
      <c r="P375" s="173"/>
    </row>
    <row r="376" spans="1:16" hidden="1" x14ac:dyDescent="0.25">
      <c r="A376" s="136">
        <v>370</v>
      </c>
      <c r="B376" s="158" t="e">
        <f t="shared" ca="1" si="55"/>
        <v>#REF!</v>
      </c>
      <c r="C376" s="158" t="e">
        <f t="shared" ca="1" si="56"/>
        <v>#REF!</v>
      </c>
      <c r="D376" s="140"/>
      <c r="E376" s="141"/>
      <c r="F376" s="141" t="e">
        <f t="shared" ca="1" si="57"/>
        <v>#REF!</v>
      </c>
      <c r="G376" s="139"/>
      <c r="H376" s="139"/>
      <c r="I376" s="139" t="e">
        <f t="shared" ca="1" si="59"/>
        <v>#REF!</v>
      </c>
      <c r="J376" s="142"/>
      <c r="K376" s="142"/>
      <c r="L376" s="142" t="e">
        <f t="shared" ca="1" si="58"/>
        <v>#REF!</v>
      </c>
      <c r="M376" s="143" t="e">
        <f t="shared" ca="1" si="60"/>
        <v>#REF!</v>
      </c>
      <c r="N376" s="182" t="e">
        <f t="shared" ca="1" si="61"/>
        <v>#REF!</v>
      </c>
      <c r="O376" s="145" t="e">
        <f t="shared" ca="1" si="62"/>
        <v>#REF!</v>
      </c>
      <c r="P376" s="173"/>
    </row>
    <row r="377" spans="1:16" hidden="1" x14ac:dyDescent="0.25">
      <c r="A377" s="136">
        <v>371</v>
      </c>
      <c r="B377" s="158" t="e">
        <f t="shared" ca="1" si="55"/>
        <v>#REF!</v>
      </c>
      <c r="C377" s="158" t="e">
        <f t="shared" ca="1" si="56"/>
        <v>#REF!</v>
      </c>
      <c r="D377" s="140"/>
      <c r="E377" s="141"/>
      <c r="F377" s="141" t="e">
        <f t="shared" ca="1" si="57"/>
        <v>#REF!</v>
      </c>
      <c r="G377" s="139"/>
      <c r="H377" s="139"/>
      <c r="I377" s="139" t="e">
        <f t="shared" ca="1" si="59"/>
        <v>#REF!</v>
      </c>
      <c r="J377" s="142"/>
      <c r="K377" s="142"/>
      <c r="L377" s="142" t="e">
        <f t="shared" ca="1" si="58"/>
        <v>#REF!</v>
      </c>
      <c r="M377" s="143" t="e">
        <f t="shared" ca="1" si="60"/>
        <v>#REF!</v>
      </c>
      <c r="N377" s="182" t="e">
        <f t="shared" ca="1" si="61"/>
        <v>#REF!</v>
      </c>
      <c r="O377" s="145" t="e">
        <f t="shared" ca="1" si="62"/>
        <v>#REF!</v>
      </c>
      <c r="P377" s="173"/>
    </row>
    <row r="378" spans="1:16" hidden="1" x14ac:dyDescent="0.25">
      <c r="A378" s="136">
        <v>372</v>
      </c>
      <c r="B378" s="158" t="e">
        <f t="shared" ca="1" si="55"/>
        <v>#REF!</v>
      </c>
      <c r="C378" s="158" t="e">
        <f t="shared" ca="1" si="56"/>
        <v>#REF!</v>
      </c>
      <c r="D378" s="140"/>
      <c r="E378" s="141"/>
      <c r="F378" s="141" t="e">
        <f t="shared" ca="1" si="57"/>
        <v>#REF!</v>
      </c>
      <c r="G378" s="139"/>
      <c r="H378" s="139"/>
      <c r="I378" s="139" t="e">
        <f t="shared" ca="1" si="59"/>
        <v>#REF!</v>
      </c>
      <c r="J378" s="142"/>
      <c r="K378" s="142"/>
      <c r="L378" s="142" t="e">
        <f t="shared" ca="1" si="58"/>
        <v>#REF!</v>
      </c>
      <c r="M378" s="143" t="e">
        <f t="shared" ca="1" si="60"/>
        <v>#REF!</v>
      </c>
      <c r="N378" s="182" t="e">
        <f t="shared" ca="1" si="61"/>
        <v>#REF!</v>
      </c>
      <c r="O378" s="145" t="e">
        <f t="shared" ca="1" si="62"/>
        <v>#REF!</v>
      </c>
      <c r="P378" s="173"/>
    </row>
    <row r="379" spans="1:16" hidden="1" x14ac:dyDescent="0.25">
      <c r="A379" s="136">
        <v>373</v>
      </c>
      <c r="B379" s="158" t="e">
        <f t="shared" ca="1" si="55"/>
        <v>#REF!</v>
      </c>
      <c r="C379" s="158" t="e">
        <f t="shared" ca="1" si="56"/>
        <v>#REF!</v>
      </c>
      <c r="D379" s="140"/>
      <c r="E379" s="141"/>
      <c r="F379" s="141" t="e">
        <f t="shared" ca="1" si="57"/>
        <v>#REF!</v>
      </c>
      <c r="G379" s="139"/>
      <c r="H379" s="139"/>
      <c r="I379" s="139" t="e">
        <f t="shared" ca="1" si="59"/>
        <v>#REF!</v>
      </c>
      <c r="J379" s="142"/>
      <c r="K379" s="142"/>
      <c r="L379" s="142" t="e">
        <f t="shared" ca="1" si="58"/>
        <v>#REF!</v>
      </c>
      <c r="M379" s="143" t="e">
        <f t="shared" ca="1" si="60"/>
        <v>#REF!</v>
      </c>
      <c r="N379" s="182" t="e">
        <f t="shared" ca="1" si="61"/>
        <v>#REF!</v>
      </c>
      <c r="O379" s="145" t="e">
        <f t="shared" ca="1" si="62"/>
        <v>#REF!</v>
      </c>
      <c r="P379" s="173"/>
    </row>
    <row r="380" spans="1:16" hidden="1" x14ac:dyDescent="0.25">
      <c r="A380" s="136">
        <v>374</v>
      </c>
      <c r="B380" s="158" t="e">
        <f t="shared" ca="1" si="55"/>
        <v>#REF!</v>
      </c>
      <c r="C380" s="158" t="e">
        <f t="shared" ca="1" si="56"/>
        <v>#REF!</v>
      </c>
      <c r="D380" s="140"/>
      <c r="E380" s="141"/>
      <c r="F380" s="141" t="e">
        <f t="shared" ca="1" si="57"/>
        <v>#REF!</v>
      </c>
      <c r="G380" s="139"/>
      <c r="H380" s="139"/>
      <c r="I380" s="139" t="e">
        <f t="shared" ca="1" si="59"/>
        <v>#REF!</v>
      </c>
      <c r="J380" s="142"/>
      <c r="K380" s="142"/>
      <c r="L380" s="142" t="e">
        <f t="shared" ca="1" si="58"/>
        <v>#REF!</v>
      </c>
      <c r="M380" s="143" t="e">
        <f t="shared" ca="1" si="60"/>
        <v>#REF!</v>
      </c>
      <c r="N380" s="182" t="e">
        <f t="shared" ca="1" si="61"/>
        <v>#REF!</v>
      </c>
      <c r="O380" s="145" t="e">
        <f t="shared" ca="1" si="62"/>
        <v>#REF!</v>
      </c>
      <c r="P380" s="173"/>
    </row>
    <row r="381" spans="1:16" hidden="1" x14ac:dyDescent="0.25">
      <c r="A381" s="136">
        <v>375</v>
      </c>
      <c r="B381" s="158" t="e">
        <f t="shared" ca="1" si="55"/>
        <v>#REF!</v>
      </c>
      <c r="C381" s="158" t="e">
        <f t="shared" ca="1" si="56"/>
        <v>#REF!</v>
      </c>
      <c r="D381" s="140"/>
      <c r="E381" s="141"/>
      <c r="F381" s="141" t="e">
        <f t="shared" ca="1" si="57"/>
        <v>#REF!</v>
      </c>
      <c r="G381" s="139"/>
      <c r="H381" s="139"/>
      <c r="I381" s="139" t="e">
        <f t="shared" ca="1" si="59"/>
        <v>#REF!</v>
      </c>
      <c r="J381" s="142"/>
      <c r="K381" s="142"/>
      <c r="L381" s="142" t="e">
        <f t="shared" ca="1" si="58"/>
        <v>#REF!</v>
      </c>
      <c r="M381" s="143" t="e">
        <f t="shared" ca="1" si="60"/>
        <v>#REF!</v>
      </c>
      <c r="N381" s="182" t="e">
        <f t="shared" ca="1" si="61"/>
        <v>#REF!</v>
      </c>
      <c r="O381" s="145" t="e">
        <f t="shared" ca="1" si="62"/>
        <v>#REF!</v>
      </c>
      <c r="P381" s="173"/>
    </row>
    <row r="382" spans="1:16" hidden="1" x14ac:dyDescent="0.25">
      <c r="A382" s="136">
        <v>376</v>
      </c>
      <c r="B382" s="158" t="e">
        <f t="shared" ca="1" si="55"/>
        <v>#REF!</v>
      </c>
      <c r="C382" s="158" t="e">
        <f t="shared" ca="1" si="56"/>
        <v>#REF!</v>
      </c>
      <c r="D382" s="140"/>
      <c r="E382" s="141"/>
      <c r="F382" s="141" t="e">
        <f t="shared" ca="1" si="57"/>
        <v>#REF!</v>
      </c>
      <c r="G382" s="139"/>
      <c r="H382" s="139"/>
      <c r="I382" s="139" t="e">
        <f t="shared" ca="1" si="59"/>
        <v>#REF!</v>
      </c>
      <c r="J382" s="142"/>
      <c r="K382" s="142"/>
      <c r="L382" s="142" t="e">
        <f t="shared" ca="1" si="58"/>
        <v>#REF!</v>
      </c>
      <c r="M382" s="143" t="e">
        <f t="shared" ca="1" si="60"/>
        <v>#REF!</v>
      </c>
      <c r="N382" s="182" t="e">
        <f t="shared" ca="1" si="61"/>
        <v>#REF!</v>
      </c>
      <c r="O382" s="145" t="e">
        <f t="shared" ca="1" si="62"/>
        <v>#REF!</v>
      </c>
      <c r="P382" s="173"/>
    </row>
    <row r="383" spans="1:16" hidden="1" x14ac:dyDescent="0.25">
      <c r="A383" s="136">
        <v>377</v>
      </c>
      <c r="B383" s="158" t="e">
        <f t="shared" ca="1" si="55"/>
        <v>#REF!</v>
      </c>
      <c r="C383" s="158" t="e">
        <f t="shared" ca="1" si="56"/>
        <v>#REF!</v>
      </c>
      <c r="D383" s="140"/>
      <c r="E383" s="141"/>
      <c r="F383" s="141" t="e">
        <f t="shared" ca="1" si="57"/>
        <v>#REF!</v>
      </c>
      <c r="G383" s="139"/>
      <c r="H383" s="139"/>
      <c r="I383" s="139" t="e">
        <f t="shared" ca="1" si="59"/>
        <v>#REF!</v>
      </c>
      <c r="J383" s="142"/>
      <c r="K383" s="142"/>
      <c r="L383" s="142" t="e">
        <f t="shared" ca="1" si="58"/>
        <v>#REF!</v>
      </c>
      <c r="M383" s="143" t="e">
        <f t="shared" ca="1" si="60"/>
        <v>#REF!</v>
      </c>
      <c r="N383" s="182" t="e">
        <f t="shared" ca="1" si="61"/>
        <v>#REF!</v>
      </c>
      <c r="O383" s="145" t="e">
        <f t="shared" ca="1" si="62"/>
        <v>#REF!</v>
      </c>
      <c r="P383" s="173"/>
    </row>
    <row r="384" spans="1:16" hidden="1" x14ac:dyDescent="0.25">
      <c r="A384" s="136">
        <v>378</v>
      </c>
      <c r="B384" s="158" t="e">
        <f t="shared" ca="1" si="55"/>
        <v>#REF!</v>
      </c>
      <c r="C384" s="158" t="e">
        <f t="shared" ca="1" si="56"/>
        <v>#REF!</v>
      </c>
      <c r="D384" s="140"/>
      <c r="E384" s="141"/>
      <c r="F384" s="141" t="e">
        <f t="shared" ca="1" si="57"/>
        <v>#REF!</v>
      </c>
      <c r="G384" s="139"/>
      <c r="H384" s="139"/>
      <c r="I384" s="139" t="e">
        <f t="shared" ca="1" si="59"/>
        <v>#REF!</v>
      </c>
      <c r="J384" s="142"/>
      <c r="K384" s="142"/>
      <c r="L384" s="142" t="e">
        <f t="shared" ca="1" si="58"/>
        <v>#REF!</v>
      </c>
      <c r="M384" s="143" t="e">
        <f t="shared" ca="1" si="60"/>
        <v>#REF!</v>
      </c>
      <c r="N384" s="182" t="e">
        <f t="shared" ca="1" si="61"/>
        <v>#REF!</v>
      </c>
      <c r="O384" s="145" t="e">
        <f t="shared" ca="1" si="62"/>
        <v>#REF!</v>
      </c>
      <c r="P384" s="173"/>
    </row>
    <row r="385" spans="1:16" hidden="1" x14ac:dyDescent="0.25">
      <c r="A385" s="136">
        <v>379</v>
      </c>
      <c r="B385" s="158" t="e">
        <f t="shared" ca="1" si="55"/>
        <v>#REF!</v>
      </c>
      <c r="C385" s="158" t="e">
        <f t="shared" ca="1" si="56"/>
        <v>#REF!</v>
      </c>
      <c r="D385" s="140"/>
      <c r="E385" s="141"/>
      <c r="F385" s="141" t="e">
        <f t="shared" ca="1" si="57"/>
        <v>#REF!</v>
      </c>
      <c r="G385" s="139"/>
      <c r="H385" s="139"/>
      <c r="I385" s="139" t="e">
        <f t="shared" ca="1" si="59"/>
        <v>#REF!</v>
      </c>
      <c r="J385" s="142"/>
      <c r="K385" s="142"/>
      <c r="L385" s="142" t="e">
        <f t="shared" ca="1" si="58"/>
        <v>#REF!</v>
      </c>
      <c r="M385" s="143" t="e">
        <f t="shared" ca="1" si="60"/>
        <v>#REF!</v>
      </c>
      <c r="N385" s="182" t="e">
        <f t="shared" ca="1" si="61"/>
        <v>#REF!</v>
      </c>
      <c r="O385" s="145" t="e">
        <f t="shared" ca="1" si="62"/>
        <v>#REF!</v>
      </c>
      <c r="P385" s="173"/>
    </row>
    <row r="386" spans="1:16" hidden="1" x14ac:dyDescent="0.25">
      <c r="A386" s="136">
        <v>380</v>
      </c>
      <c r="B386" s="158" t="e">
        <f t="shared" ca="1" si="55"/>
        <v>#REF!</v>
      </c>
      <c r="C386" s="158" t="e">
        <f t="shared" ca="1" si="56"/>
        <v>#REF!</v>
      </c>
      <c r="D386" s="140"/>
      <c r="E386" s="141"/>
      <c r="F386" s="141" t="e">
        <f t="shared" ca="1" si="57"/>
        <v>#REF!</v>
      </c>
      <c r="G386" s="139"/>
      <c r="H386" s="139"/>
      <c r="I386" s="139" t="e">
        <f t="shared" ca="1" si="59"/>
        <v>#REF!</v>
      </c>
      <c r="J386" s="142"/>
      <c r="K386" s="142"/>
      <c r="L386" s="142" t="e">
        <f t="shared" ca="1" si="58"/>
        <v>#REF!</v>
      </c>
      <c r="M386" s="143" t="e">
        <f t="shared" ca="1" si="60"/>
        <v>#REF!</v>
      </c>
      <c r="N386" s="182" t="e">
        <f t="shared" ca="1" si="61"/>
        <v>#REF!</v>
      </c>
      <c r="O386" s="145" t="e">
        <f t="shared" ca="1" si="62"/>
        <v>#REF!</v>
      </c>
      <c r="P386" s="173"/>
    </row>
    <row r="387" spans="1:16" hidden="1" x14ac:dyDescent="0.25">
      <c r="A387" s="136">
        <v>381</v>
      </c>
      <c r="B387" s="158" t="e">
        <f t="shared" ca="1" si="55"/>
        <v>#REF!</v>
      </c>
      <c r="C387" s="158" t="e">
        <f t="shared" ca="1" si="56"/>
        <v>#REF!</v>
      </c>
      <c r="D387" s="140"/>
      <c r="E387" s="141"/>
      <c r="F387" s="141" t="e">
        <f t="shared" ca="1" si="57"/>
        <v>#REF!</v>
      </c>
      <c r="G387" s="139"/>
      <c r="H387" s="139"/>
      <c r="I387" s="139" t="e">
        <f t="shared" ca="1" si="59"/>
        <v>#REF!</v>
      </c>
      <c r="J387" s="142"/>
      <c r="K387" s="142"/>
      <c r="L387" s="142" t="e">
        <f t="shared" ca="1" si="58"/>
        <v>#REF!</v>
      </c>
      <c r="M387" s="143" t="e">
        <f t="shared" ca="1" si="60"/>
        <v>#REF!</v>
      </c>
      <c r="N387" s="182" t="e">
        <f t="shared" ca="1" si="61"/>
        <v>#REF!</v>
      </c>
      <c r="O387" s="145" t="e">
        <f t="shared" ca="1" si="62"/>
        <v>#REF!</v>
      </c>
      <c r="P387" s="173"/>
    </row>
    <row r="388" spans="1:16" hidden="1" x14ac:dyDescent="0.25">
      <c r="A388" s="136">
        <v>382</v>
      </c>
      <c r="B388" s="158" t="e">
        <f t="shared" ca="1" si="55"/>
        <v>#REF!</v>
      </c>
      <c r="C388" s="158" t="e">
        <f t="shared" ca="1" si="56"/>
        <v>#REF!</v>
      </c>
      <c r="D388" s="140"/>
      <c r="E388" s="141"/>
      <c r="F388" s="141" t="e">
        <f t="shared" ca="1" si="57"/>
        <v>#REF!</v>
      </c>
      <c r="G388" s="139"/>
      <c r="H388" s="139"/>
      <c r="I388" s="139" t="e">
        <f t="shared" ca="1" si="59"/>
        <v>#REF!</v>
      </c>
      <c r="J388" s="142"/>
      <c r="K388" s="142"/>
      <c r="L388" s="142" t="e">
        <f t="shared" ca="1" si="58"/>
        <v>#REF!</v>
      </c>
      <c r="M388" s="143" t="e">
        <f t="shared" ca="1" si="60"/>
        <v>#REF!</v>
      </c>
      <c r="N388" s="182" t="e">
        <f t="shared" ca="1" si="61"/>
        <v>#REF!</v>
      </c>
      <c r="O388" s="145" t="e">
        <f t="shared" ca="1" si="62"/>
        <v>#REF!</v>
      </c>
      <c r="P388" s="173"/>
    </row>
    <row r="389" spans="1:16" hidden="1" x14ac:dyDescent="0.25">
      <c r="A389" s="136">
        <v>383</v>
      </c>
      <c r="B389" s="158" t="e">
        <f t="shared" ca="1" si="55"/>
        <v>#REF!</v>
      </c>
      <c r="C389" s="158" t="e">
        <f t="shared" ca="1" si="56"/>
        <v>#REF!</v>
      </c>
      <c r="D389" s="140"/>
      <c r="E389" s="141"/>
      <c r="F389" s="141" t="e">
        <f t="shared" ca="1" si="57"/>
        <v>#REF!</v>
      </c>
      <c r="G389" s="139"/>
      <c r="H389" s="139"/>
      <c r="I389" s="139" t="e">
        <f t="shared" ca="1" si="59"/>
        <v>#REF!</v>
      </c>
      <c r="J389" s="142"/>
      <c r="K389" s="142"/>
      <c r="L389" s="142" t="e">
        <f t="shared" ca="1" si="58"/>
        <v>#REF!</v>
      </c>
      <c r="M389" s="143" t="e">
        <f t="shared" ca="1" si="60"/>
        <v>#REF!</v>
      </c>
      <c r="N389" s="182" t="e">
        <f t="shared" ca="1" si="61"/>
        <v>#REF!</v>
      </c>
      <c r="O389" s="145" t="e">
        <f t="shared" ca="1" si="62"/>
        <v>#REF!</v>
      </c>
      <c r="P389" s="173"/>
    </row>
    <row r="390" spans="1:16" hidden="1" x14ac:dyDescent="0.25">
      <c r="A390" s="136">
        <v>384</v>
      </c>
      <c r="B390" s="158" t="e">
        <f t="shared" ca="1" si="55"/>
        <v>#REF!</v>
      </c>
      <c r="C390" s="158" t="e">
        <f t="shared" ca="1" si="56"/>
        <v>#REF!</v>
      </c>
      <c r="D390" s="140"/>
      <c r="E390" s="141"/>
      <c r="F390" s="141" t="e">
        <f t="shared" ca="1" si="57"/>
        <v>#REF!</v>
      </c>
      <c r="G390" s="139"/>
      <c r="H390" s="139"/>
      <c r="I390" s="139" t="e">
        <f t="shared" ca="1" si="59"/>
        <v>#REF!</v>
      </c>
      <c r="J390" s="142"/>
      <c r="K390" s="142"/>
      <c r="L390" s="142" t="e">
        <f t="shared" ca="1" si="58"/>
        <v>#REF!</v>
      </c>
      <c r="M390" s="143" t="e">
        <f t="shared" ca="1" si="60"/>
        <v>#REF!</v>
      </c>
      <c r="N390" s="182" t="e">
        <f t="shared" ca="1" si="61"/>
        <v>#REF!</v>
      </c>
      <c r="O390" s="145" t="e">
        <f t="shared" ca="1" si="62"/>
        <v>#REF!</v>
      </c>
      <c r="P390" s="173"/>
    </row>
    <row r="391" spans="1:16" hidden="1" x14ac:dyDescent="0.25">
      <c r="A391" s="136">
        <v>385</v>
      </c>
      <c r="B391" s="158" t="e">
        <f t="shared" ca="1" si="55"/>
        <v>#REF!</v>
      </c>
      <c r="C391" s="158" t="e">
        <f t="shared" ca="1" si="56"/>
        <v>#REF!</v>
      </c>
      <c r="D391" s="140"/>
      <c r="E391" s="141"/>
      <c r="F391" s="141" t="e">
        <f t="shared" ca="1" si="57"/>
        <v>#REF!</v>
      </c>
      <c r="G391" s="139"/>
      <c r="H391" s="139"/>
      <c r="I391" s="139" t="e">
        <f t="shared" ca="1" si="59"/>
        <v>#REF!</v>
      </c>
      <c r="J391" s="142"/>
      <c r="K391" s="142"/>
      <c r="L391" s="142" t="e">
        <f t="shared" ca="1" si="58"/>
        <v>#REF!</v>
      </c>
      <c r="M391" s="143" t="e">
        <f t="shared" ca="1" si="60"/>
        <v>#REF!</v>
      </c>
      <c r="N391" s="182" t="e">
        <f t="shared" ca="1" si="61"/>
        <v>#REF!</v>
      </c>
      <c r="O391" s="145" t="e">
        <f t="shared" ca="1" si="62"/>
        <v>#REF!</v>
      </c>
      <c r="P391" s="173"/>
    </row>
    <row r="392" spans="1:16" hidden="1" x14ac:dyDescent="0.25">
      <c r="A392" s="136">
        <v>386</v>
      </c>
      <c r="B392" s="158" t="e">
        <f t="shared" ref="B392:B455" ca="1" si="63">INDIRECT(CONCATENATE($C$505,$D$505,"!$B",$A392 + 8))</f>
        <v>#REF!</v>
      </c>
      <c r="C392" s="158" t="e">
        <f t="shared" ref="C392:C455" ca="1" si="64">INDIRECT(CONCATENATE($C$505,$D$505,"!$C",$A392 + 8))</f>
        <v>#REF!</v>
      </c>
      <c r="D392" s="140"/>
      <c r="E392" s="141"/>
      <c r="F392" s="141" t="e">
        <f t="shared" ref="F392:F455" ca="1" si="65">INDIRECT(CONCATENATE($C$505,$D$505,"!$Z",$A392 + 8))</f>
        <v>#REF!</v>
      </c>
      <c r="G392" s="139"/>
      <c r="H392" s="139"/>
      <c r="I392" s="139" t="e">
        <f t="shared" ca="1" si="59"/>
        <v>#REF!</v>
      </c>
      <c r="J392" s="142"/>
      <c r="K392" s="142"/>
      <c r="L392" s="142" t="e">
        <f t="shared" ref="L392:L455" ca="1" si="66">INDIRECT(CONCATENATE($C$505,$D$505,"!$V",$A392 + 8))</f>
        <v>#REF!</v>
      </c>
      <c r="M392" s="143" t="e">
        <f t="shared" ca="1" si="60"/>
        <v>#REF!</v>
      </c>
      <c r="N392" s="182" t="e">
        <f t="shared" ca="1" si="61"/>
        <v>#REF!</v>
      </c>
      <c r="O392" s="145" t="e">
        <f t="shared" ca="1" si="62"/>
        <v>#REF!</v>
      </c>
      <c r="P392" s="173"/>
    </row>
    <row r="393" spans="1:16" hidden="1" x14ac:dyDescent="0.25">
      <c r="A393" s="136">
        <v>387</v>
      </c>
      <c r="B393" s="158" t="e">
        <f t="shared" ca="1" si="63"/>
        <v>#REF!</v>
      </c>
      <c r="C393" s="158" t="e">
        <f t="shared" ca="1" si="64"/>
        <v>#REF!</v>
      </c>
      <c r="D393" s="140"/>
      <c r="E393" s="141"/>
      <c r="F393" s="141" t="e">
        <f t="shared" ca="1" si="65"/>
        <v>#REF!</v>
      </c>
      <c r="G393" s="139"/>
      <c r="H393" s="139"/>
      <c r="I393" s="139" t="e">
        <f t="shared" ref="I393:I456" ca="1" si="67">INDIRECT(CONCATENATE($C$505,$D$505,"!$AD",$A393 + 8))</f>
        <v>#REF!</v>
      </c>
      <c r="J393" s="142"/>
      <c r="K393" s="142"/>
      <c r="L393" s="142" t="e">
        <f t="shared" ca="1" si="66"/>
        <v>#REF!</v>
      </c>
      <c r="M393" s="143" t="e">
        <f t="shared" ref="M393:M456" ca="1" si="68">IF(I393&lt;33,0,35)</f>
        <v>#REF!</v>
      </c>
      <c r="N393" s="182" t="e">
        <f t="shared" ref="N393:N456" ca="1" si="69">ROUNDDOWN(O393,0)</f>
        <v>#REF!</v>
      </c>
      <c r="O393" s="145" t="e">
        <f t="shared" ref="O393:O456" ca="1" si="70">I393*M393/100</f>
        <v>#REF!</v>
      </c>
      <c r="P393" s="173"/>
    </row>
    <row r="394" spans="1:16" hidden="1" x14ac:dyDescent="0.25">
      <c r="A394" s="136">
        <v>388</v>
      </c>
      <c r="B394" s="158" t="e">
        <f t="shared" ca="1" si="63"/>
        <v>#REF!</v>
      </c>
      <c r="C394" s="158" t="e">
        <f t="shared" ca="1" si="64"/>
        <v>#REF!</v>
      </c>
      <c r="D394" s="140"/>
      <c r="E394" s="141"/>
      <c r="F394" s="141" t="e">
        <f t="shared" ca="1" si="65"/>
        <v>#REF!</v>
      </c>
      <c r="G394" s="139"/>
      <c r="H394" s="139"/>
      <c r="I394" s="139" t="e">
        <f t="shared" ca="1" si="67"/>
        <v>#REF!</v>
      </c>
      <c r="J394" s="142"/>
      <c r="K394" s="142"/>
      <c r="L394" s="142" t="e">
        <f t="shared" ca="1" si="66"/>
        <v>#REF!</v>
      </c>
      <c r="M394" s="143" t="e">
        <f t="shared" ca="1" si="68"/>
        <v>#REF!</v>
      </c>
      <c r="N394" s="182" t="e">
        <f t="shared" ca="1" si="69"/>
        <v>#REF!</v>
      </c>
      <c r="O394" s="145" t="e">
        <f t="shared" ca="1" si="70"/>
        <v>#REF!</v>
      </c>
      <c r="P394" s="173"/>
    </row>
    <row r="395" spans="1:16" hidden="1" x14ac:dyDescent="0.25">
      <c r="A395" s="136">
        <v>389</v>
      </c>
      <c r="B395" s="158" t="e">
        <f t="shared" ca="1" si="63"/>
        <v>#REF!</v>
      </c>
      <c r="C395" s="158" t="e">
        <f t="shared" ca="1" si="64"/>
        <v>#REF!</v>
      </c>
      <c r="D395" s="140"/>
      <c r="E395" s="141"/>
      <c r="F395" s="141" t="e">
        <f t="shared" ca="1" si="65"/>
        <v>#REF!</v>
      </c>
      <c r="G395" s="139"/>
      <c r="H395" s="139"/>
      <c r="I395" s="139" t="e">
        <f t="shared" ca="1" si="67"/>
        <v>#REF!</v>
      </c>
      <c r="J395" s="142"/>
      <c r="K395" s="142"/>
      <c r="L395" s="142" t="e">
        <f t="shared" ca="1" si="66"/>
        <v>#REF!</v>
      </c>
      <c r="M395" s="143" t="e">
        <f t="shared" ca="1" si="68"/>
        <v>#REF!</v>
      </c>
      <c r="N395" s="182" t="e">
        <f t="shared" ca="1" si="69"/>
        <v>#REF!</v>
      </c>
      <c r="O395" s="145" t="e">
        <f t="shared" ca="1" si="70"/>
        <v>#REF!</v>
      </c>
      <c r="P395" s="173"/>
    </row>
    <row r="396" spans="1:16" hidden="1" x14ac:dyDescent="0.25">
      <c r="A396" s="136">
        <v>390</v>
      </c>
      <c r="B396" s="158" t="e">
        <f t="shared" ca="1" si="63"/>
        <v>#REF!</v>
      </c>
      <c r="C396" s="158" t="e">
        <f t="shared" ca="1" si="64"/>
        <v>#REF!</v>
      </c>
      <c r="D396" s="140"/>
      <c r="E396" s="141"/>
      <c r="F396" s="141" t="e">
        <f t="shared" ca="1" si="65"/>
        <v>#REF!</v>
      </c>
      <c r="G396" s="139"/>
      <c r="H396" s="139"/>
      <c r="I396" s="139" t="e">
        <f t="shared" ca="1" si="67"/>
        <v>#REF!</v>
      </c>
      <c r="J396" s="142"/>
      <c r="K396" s="142"/>
      <c r="L396" s="142" t="e">
        <f t="shared" ca="1" si="66"/>
        <v>#REF!</v>
      </c>
      <c r="M396" s="143" t="e">
        <f t="shared" ca="1" si="68"/>
        <v>#REF!</v>
      </c>
      <c r="N396" s="182" t="e">
        <f t="shared" ca="1" si="69"/>
        <v>#REF!</v>
      </c>
      <c r="O396" s="145" t="e">
        <f t="shared" ca="1" si="70"/>
        <v>#REF!</v>
      </c>
      <c r="P396" s="173"/>
    </row>
    <row r="397" spans="1:16" hidden="1" x14ac:dyDescent="0.25">
      <c r="A397" s="136">
        <v>391</v>
      </c>
      <c r="B397" s="158" t="e">
        <f t="shared" ca="1" si="63"/>
        <v>#REF!</v>
      </c>
      <c r="C397" s="158" t="e">
        <f t="shared" ca="1" si="64"/>
        <v>#REF!</v>
      </c>
      <c r="D397" s="140"/>
      <c r="E397" s="141"/>
      <c r="F397" s="141" t="e">
        <f t="shared" ca="1" si="65"/>
        <v>#REF!</v>
      </c>
      <c r="G397" s="139"/>
      <c r="H397" s="139"/>
      <c r="I397" s="139" t="e">
        <f t="shared" ca="1" si="67"/>
        <v>#REF!</v>
      </c>
      <c r="J397" s="142"/>
      <c r="K397" s="142"/>
      <c r="L397" s="142" t="e">
        <f t="shared" ca="1" si="66"/>
        <v>#REF!</v>
      </c>
      <c r="M397" s="143" t="e">
        <f t="shared" ca="1" si="68"/>
        <v>#REF!</v>
      </c>
      <c r="N397" s="182" t="e">
        <f t="shared" ca="1" si="69"/>
        <v>#REF!</v>
      </c>
      <c r="O397" s="145" t="e">
        <f t="shared" ca="1" si="70"/>
        <v>#REF!</v>
      </c>
      <c r="P397" s="173"/>
    </row>
    <row r="398" spans="1:16" hidden="1" x14ac:dyDescent="0.25">
      <c r="A398" s="136">
        <v>392</v>
      </c>
      <c r="B398" s="158" t="e">
        <f t="shared" ca="1" si="63"/>
        <v>#REF!</v>
      </c>
      <c r="C398" s="158" t="e">
        <f t="shared" ca="1" si="64"/>
        <v>#REF!</v>
      </c>
      <c r="D398" s="140"/>
      <c r="E398" s="141"/>
      <c r="F398" s="141" t="e">
        <f t="shared" ca="1" si="65"/>
        <v>#REF!</v>
      </c>
      <c r="G398" s="139"/>
      <c r="H398" s="139"/>
      <c r="I398" s="139" t="e">
        <f t="shared" ca="1" si="67"/>
        <v>#REF!</v>
      </c>
      <c r="J398" s="142"/>
      <c r="K398" s="142"/>
      <c r="L398" s="142" t="e">
        <f t="shared" ca="1" si="66"/>
        <v>#REF!</v>
      </c>
      <c r="M398" s="143" t="e">
        <f t="shared" ca="1" si="68"/>
        <v>#REF!</v>
      </c>
      <c r="N398" s="182" t="e">
        <f t="shared" ca="1" si="69"/>
        <v>#REF!</v>
      </c>
      <c r="O398" s="145" t="e">
        <f t="shared" ca="1" si="70"/>
        <v>#REF!</v>
      </c>
      <c r="P398" s="173"/>
    </row>
    <row r="399" spans="1:16" hidden="1" x14ac:dyDescent="0.25">
      <c r="A399" s="136">
        <v>393</v>
      </c>
      <c r="B399" s="158" t="e">
        <f t="shared" ca="1" si="63"/>
        <v>#REF!</v>
      </c>
      <c r="C399" s="158" t="e">
        <f t="shared" ca="1" si="64"/>
        <v>#REF!</v>
      </c>
      <c r="D399" s="140"/>
      <c r="E399" s="141"/>
      <c r="F399" s="141" t="e">
        <f t="shared" ca="1" si="65"/>
        <v>#REF!</v>
      </c>
      <c r="G399" s="139"/>
      <c r="H399" s="139"/>
      <c r="I399" s="139" t="e">
        <f t="shared" ca="1" si="67"/>
        <v>#REF!</v>
      </c>
      <c r="J399" s="142"/>
      <c r="K399" s="142"/>
      <c r="L399" s="142" t="e">
        <f t="shared" ca="1" si="66"/>
        <v>#REF!</v>
      </c>
      <c r="M399" s="143" t="e">
        <f t="shared" ca="1" si="68"/>
        <v>#REF!</v>
      </c>
      <c r="N399" s="182" t="e">
        <f t="shared" ca="1" si="69"/>
        <v>#REF!</v>
      </c>
      <c r="O399" s="145" t="e">
        <f t="shared" ca="1" si="70"/>
        <v>#REF!</v>
      </c>
      <c r="P399" s="173"/>
    </row>
    <row r="400" spans="1:16" hidden="1" x14ac:dyDescent="0.25">
      <c r="A400" s="136">
        <v>394</v>
      </c>
      <c r="B400" s="158" t="e">
        <f t="shared" ca="1" si="63"/>
        <v>#REF!</v>
      </c>
      <c r="C400" s="158" t="e">
        <f t="shared" ca="1" si="64"/>
        <v>#REF!</v>
      </c>
      <c r="D400" s="140"/>
      <c r="E400" s="141"/>
      <c r="F400" s="141" t="e">
        <f t="shared" ca="1" si="65"/>
        <v>#REF!</v>
      </c>
      <c r="G400" s="139"/>
      <c r="H400" s="139"/>
      <c r="I400" s="139" t="e">
        <f t="shared" ca="1" si="67"/>
        <v>#REF!</v>
      </c>
      <c r="J400" s="142"/>
      <c r="K400" s="142"/>
      <c r="L400" s="142" t="e">
        <f t="shared" ca="1" si="66"/>
        <v>#REF!</v>
      </c>
      <c r="M400" s="143" t="e">
        <f t="shared" ca="1" si="68"/>
        <v>#REF!</v>
      </c>
      <c r="N400" s="182" t="e">
        <f t="shared" ca="1" si="69"/>
        <v>#REF!</v>
      </c>
      <c r="O400" s="145" t="e">
        <f t="shared" ca="1" si="70"/>
        <v>#REF!</v>
      </c>
      <c r="P400" s="173"/>
    </row>
    <row r="401" spans="1:16" hidden="1" x14ac:dyDescent="0.25">
      <c r="A401" s="136">
        <v>395</v>
      </c>
      <c r="B401" s="158" t="e">
        <f t="shared" ca="1" si="63"/>
        <v>#REF!</v>
      </c>
      <c r="C401" s="158" t="e">
        <f t="shared" ca="1" si="64"/>
        <v>#REF!</v>
      </c>
      <c r="D401" s="140"/>
      <c r="E401" s="141"/>
      <c r="F401" s="141" t="e">
        <f t="shared" ca="1" si="65"/>
        <v>#REF!</v>
      </c>
      <c r="G401" s="139"/>
      <c r="H401" s="139"/>
      <c r="I401" s="139" t="e">
        <f t="shared" ca="1" si="67"/>
        <v>#REF!</v>
      </c>
      <c r="J401" s="142"/>
      <c r="K401" s="142"/>
      <c r="L401" s="142" t="e">
        <f t="shared" ca="1" si="66"/>
        <v>#REF!</v>
      </c>
      <c r="M401" s="143" t="e">
        <f t="shared" ca="1" si="68"/>
        <v>#REF!</v>
      </c>
      <c r="N401" s="182" t="e">
        <f t="shared" ca="1" si="69"/>
        <v>#REF!</v>
      </c>
      <c r="O401" s="145" t="e">
        <f t="shared" ca="1" si="70"/>
        <v>#REF!</v>
      </c>
      <c r="P401" s="173"/>
    </row>
    <row r="402" spans="1:16" hidden="1" x14ac:dyDescent="0.25">
      <c r="A402" s="136">
        <v>396</v>
      </c>
      <c r="B402" s="158" t="e">
        <f t="shared" ca="1" si="63"/>
        <v>#REF!</v>
      </c>
      <c r="C402" s="158" t="e">
        <f t="shared" ca="1" si="64"/>
        <v>#REF!</v>
      </c>
      <c r="D402" s="140"/>
      <c r="E402" s="141"/>
      <c r="F402" s="141" t="e">
        <f t="shared" ca="1" si="65"/>
        <v>#REF!</v>
      </c>
      <c r="G402" s="139"/>
      <c r="H402" s="139"/>
      <c r="I402" s="139" t="e">
        <f t="shared" ca="1" si="67"/>
        <v>#REF!</v>
      </c>
      <c r="J402" s="142"/>
      <c r="K402" s="142"/>
      <c r="L402" s="142" t="e">
        <f t="shared" ca="1" si="66"/>
        <v>#REF!</v>
      </c>
      <c r="M402" s="143" t="e">
        <f t="shared" ca="1" si="68"/>
        <v>#REF!</v>
      </c>
      <c r="N402" s="182" t="e">
        <f t="shared" ca="1" si="69"/>
        <v>#REF!</v>
      </c>
      <c r="O402" s="145" t="e">
        <f t="shared" ca="1" si="70"/>
        <v>#REF!</v>
      </c>
      <c r="P402" s="173"/>
    </row>
    <row r="403" spans="1:16" hidden="1" x14ac:dyDescent="0.25">
      <c r="A403" s="136">
        <v>397</v>
      </c>
      <c r="B403" s="158" t="e">
        <f t="shared" ca="1" si="63"/>
        <v>#REF!</v>
      </c>
      <c r="C403" s="158" t="e">
        <f t="shared" ca="1" si="64"/>
        <v>#REF!</v>
      </c>
      <c r="D403" s="140"/>
      <c r="E403" s="141"/>
      <c r="F403" s="141" t="e">
        <f t="shared" ca="1" si="65"/>
        <v>#REF!</v>
      </c>
      <c r="G403" s="139"/>
      <c r="H403" s="139"/>
      <c r="I403" s="139" t="e">
        <f t="shared" ca="1" si="67"/>
        <v>#REF!</v>
      </c>
      <c r="J403" s="142"/>
      <c r="K403" s="142"/>
      <c r="L403" s="142" t="e">
        <f t="shared" ca="1" si="66"/>
        <v>#REF!</v>
      </c>
      <c r="M403" s="143" t="e">
        <f t="shared" ca="1" si="68"/>
        <v>#REF!</v>
      </c>
      <c r="N403" s="182" t="e">
        <f t="shared" ca="1" si="69"/>
        <v>#REF!</v>
      </c>
      <c r="O403" s="145" t="e">
        <f t="shared" ca="1" si="70"/>
        <v>#REF!</v>
      </c>
      <c r="P403" s="173"/>
    </row>
    <row r="404" spans="1:16" hidden="1" x14ac:dyDescent="0.25">
      <c r="A404" s="136">
        <v>398</v>
      </c>
      <c r="B404" s="158" t="e">
        <f t="shared" ca="1" si="63"/>
        <v>#REF!</v>
      </c>
      <c r="C404" s="158" t="e">
        <f t="shared" ca="1" si="64"/>
        <v>#REF!</v>
      </c>
      <c r="D404" s="140"/>
      <c r="E404" s="141"/>
      <c r="F404" s="141" t="e">
        <f t="shared" ca="1" si="65"/>
        <v>#REF!</v>
      </c>
      <c r="G404" s="139"/>
      <c r="H404" s="139"/>
      <c r="I404" s="139" t="e">
        <f t="shared" ca="1" si="67"/>
        <v>#REF!</v>
      </c>
      <c r="J404" s="142"/>
      <c r="K404" s="142"/>
      <c r="L404" s="142" t="e">
        <f t="shared" ca="1" si="66"/>
        <v>#REF!</v>
      </c>
      <c r="M404" s="143" t="e">
        <f t="shared" ca="1" si="68"/>
        <v>#REF!</v>
      </c>
      <c r="N404" s="182" t="e">
        <f t="shared" ca="1" si="69"/>
        <v>#REF!</v>
      </c>
      <c r="O404" s="145" t="e">
        <f t="shared" ca="1" si="70"/>
        <v>#REF!</v>
      </c>
      <c r="P404" s="173"/>
    </row>
    <row r="405" spans="1:16" hidden="1" x14ac:dyDescent="0.25">
      <c r="A405" s="136">
        <v>399</v>
      </c>
      <c r="B405" s="158" t="e">
        <f t="shared" ca="1" si="63"/>
        <v>#REF!</v>
      </c>
      <c r="C405" s="158" t="e">
        <f t="shared" ca="1" si="64"/>
        <v>#REF!</v>
      </c>
      <c r="D405" s="140"/>
      <c r="E405" s="141"/>
      <c r="F405" s="141" t="e">
        <f t="shared" ca="1" si="65"/>
        <v>#REF!</v>
      </c>
      <c r="G405" s="139"/>
      <c r="H405" s="139"/>
      <c r="I405" s="139" t="e">
        <f t="shared" ca="1" si="67"/>
        <v>#REF!</v>
      </c>
      <c r="J405" s="142"/>
      <c r="K405" s="142"/>
      <c r="L405" s="142" t="e">
        <f t="shared" ca="1" si="66"/>
        <v>#REF!</v>
      </c>
      <c r="M405" s="143" t="e">
        <f t="shared" ca="1" si="68"/>
        <v>#REF!</v>
      </c>
      <c r="N405" s="182" t="e">
        <f t="shared" ca="1" si="69"/>
        <v>#REF!</v>
      </c>
      <c r="O405" s="145" t="e">
        <f t="shared" ca="1" si="70"/>
        <v>#REF!</v>
      </c>
      <c r="P405" s="173"/>
    </row>
    <row r="406" spans="1:16" hidden="1" x14ac:dyDescent="0.25">
      <c r="A406" s="136">
        <v>400</v>
      </c>
      <c r="B406" s="158" t="e">
        <f t="shared" ca="1" si="63"/>
        <v>#REF!</v>
      </c>
      <c r="C406" s="158" t="e">
        <f t="shared" ca="1" si="64"/>
        <v>#REF!</v>
      </c>
      <c r="D406" s="140"/>
      <c r="E406" s="141"/>
      <c r="F406" s="141" t="e">
        <f t="shared" ca="1" si="65"/>
        <v>#REF!</v>
      </c>
      <c r="G406" s="139"/>
      <c r="H406" s="139"/>
      <c r="I406" s="139" t="e">
        <f t="shared" ca="1" si="67"/>
        <v>#REF!</v>
      </c>
      <c r="J406" s="142"/>
      <c r="K406" s="142"/>
      <c r="L406" s="142" t="e">
        <f t="shared" ca="1" si="66"/>
        <v>#REF!</v>
      </c>
      <c r="M406" s="143" t="e">
        <f t="shared" ca="1" si="68"/>
        <v>#REF!</v>
      </c>
      <c r="N406" s="182" t="e">
        <f t="shared" ca="1" si="69"/>
        <v>#REF!</v>
      </c>
      <c r="O406" s="145" t="e">
        <f t="shared" ca="1" si="70"/>
        <v>#REF!</v>
      </c>
      <c r="P406" s="173"/>
    </row>
    <row r="407" spans="1:16" hidden="1" x14ac:dyDescent="0.25">
      <c r="A407" s="136">
        <v>401</v>
      </c>
      <c r="B407" s="158" t="e">
        <f t="shared" ca="1" si="63"/>
        <v>#REF!</v>
      </c>
      <c r="C407" s="158" t="e">
        <f t="shared" ca="1" si="64"/>
        <v>#REF!</v>
      </c>
      <c r="D407" s="140"/>
      <c r="E407" s="141"/>
      <c r="F407" s="141" t="e">
        <f t="shared" ca="1" si="65"/>
        <v>#REF!</v>
      </c>
      <c r="G407" s="139"/>
      <c r="H407" s="139"/>
      <c r="I407" s="139" t="e">
        <f t="shared" ca="1" si="67"/>
        <v>#REF!</v>
      </c>
      <c r="J407" s="142"/>
      <c r="K407" s="142"/>
      <c r="L407" s="142" t="e">
        <f t="shared" ca="1" si="66"/>
        <v>#REF!</v>
      </c>
      <c r="M407" s="143" t="e">
        <f t="shared" ca="1" si="68"/>
        <v>#REF!</v>
      </c>
      <c r="N407" s="182" t="e">
        <f t="shared" ca="1" si="69"/>
        <v>#REF!</v>
      </c>
      <c r="O407" s="145" t="e">
        <f t="shared" ca="1" si="70"/>
        <v>#REF!</v>
      </c>
      <c r="P407" s="173"/>
    </row>
    <row r="408" spans="1:16" hidden="1" x14ac:dyDescent="0.25">
      <c r="A408" s="136">
        <v>402</v>
      </c>
      <c r="B408" s="158" t="e">
        <f t="shared" ca="1" si="63"/>
        <v>#REF!</v>
      </c>
      <c r="C408" s="158" t="e">
        <f t="shared" ca="1" si="64"/>
        <v>#REF!</v>
      </c>
      <c r="D408" s="140"/>
      <c r="E408" s="141"/>
      <c r="F408" s="141" t="e">
        <f t="shared" ca="1" si="65"/>
        <v>#REF!</v>
      </c>
      <c r="G408" s="139"/>
      <c r="H408" s="139"/>
      <c r="I408" s="139" t="e">
        <f t="shared" ca="1" si="67"/>
        <v>#REF!</v>
      </c>
      <c r="J408" s="142"/>
      <c r="K408" s="142"/>
      <c r="L408" s="142" t="e">
        <f t="shared" ca="1" si="66"/>
        <v>#REF!</v>
      </c>
      <c r="M408" s="143" t="e">
        <f t="shared" ca="1" si="68"/>
        <v>#REF!</v>
      </c>
      <c r="N408" s="182" t="e">
        <f t="shared" ca="1" si="69"/>
        <v>#REF!</v>
      </c>
      <c r="O408" s="145" t="e">
        <f t="shared" ca="1" si="70"/>
        <v>#REF!</v>
      </c>
      <c r="P408" s="173"/>
    </row>
    <row r="409" spans="1:16" hidden="1" x14ac:dyDescent="0.25">
      <c r="A409" s="136">
        <v>403</v>
      </c>
      <c r="B409" s="158" t="e">
        <f t="shared" ca="1" si="63"/>
        <v>#REF!</v>
      </c>
      <c r="C409" s="158" t="e">
        <f t="shared" ca="1" si="64"/>
        <v>#REF!</v>
      </c>
      <c r="D409" s="140"/>
      <c r="E409" s="141"/>
      <c r="F409" s="141" t="e">
        <f t="shared" ca="1" si="65"/>
        <v>#REF!</v>
      </c>
      <c r="G409" s="139"/>
      <c r="H409" s="139"/>
      <c r="I409" s="139" t="e">
        <f t="shared" ca="1" si="67"/>
        <v>#REF!</v>
      </c>
      <c r="J409" s="142"/>
      <c r="K409" s="142"/>
      <c r="L409" s="142" t="e">
        <f t="shared" ca="1" si="66"/>
        <v>#REF!</v>
      </c>
      <c r="M409" s="143" t="e">
        <f t="shared" ca="1" si="68"/>
        <v>#REF!</v>
      </c>
      <c r="N409" s="182" t="e">
        <f t="shared" ca="1" si="69"/>
        <v>#REF!</v>
      </c>
      <c r="O409" s="145" t="e">
        <f t="shared" ca="1" si="70"/>
        <v>#REF!</v>
      </c>
      <c r="P409" s="173"/>
    </row>
    <row r="410" spans="1:16" hidden="1" x14ac:dyDescent="0.25">
      <c r="A410" s="136">
        <v>404</v>
      </c>
      <c r="B410" s="158" t="e">
        <f t="shared" ca="1" si="63"/>
        <v>#REF!</v>
      </c>
      <c r="C410" s="158" t="e">
        <f t="shared" ca="1" si="64"/>
        <v>#REF!</v>
      </c>
      <c r="D410" s="140"/>
      <c r="E410" s="141"/>
      <c r="F410" s="141" t="e">
        <f t="shared" ca="1" si="65"/>
        <v>#REF!</v>
      </c>
      <c r="G410" s="139"/>
      <c r="H410" s="139"/>
      <c r="I410" s="139" t="e">
        <f t="shared" ca="1" si="67"/>
        <v>#REF!</v>
      </c>
      <c r="J410" s="142"/>
      <c r="K410" s="142"/>
      <c r="L410" s="142" t="e">
        <f t="shared" ca="1" si="66"/>
        <v>#REF!</v>
      </c>
      <c r="M410" s="143" t="e">
        <f t="shared" ca="1" si="68"/>
        <v>#REF!</v>
      </c>
      <c r="N410" s="182" t="e">
        <f t="shared" ca="1" si="69"/>
        <v>#REF!</v>
      </c>
      <c r="O410" s="145" t="e">
        <f t="shared" ca="1" si="70"/>
        <v>#REF!</v>
      </c>
      <c r="P410" s="173"/>
    </row>
    <row r="411" spans="1:16" hidden="1" x14ac:dyDescent="0.25">
      <c r="A411" s="136">
        <v>405</v>
      </c>
      <c r="B411" s="158" t="e">
        <f t="shared" ca="1" si="63"/>
        <v>#REF!</v>
      </c>
      <c r="C411" s="158" t="e">
        <f t="shared" ca="1" si="64"/>
        <v>#REF!</v>
      </c>
      <c r="D411" s="140"/>
      <c r="E411" s="141"/>
      <c r="F411" s="141" t="e">
        <f t="shared" ca="1" si="65"/>
        <v>#REF!</v>
      </c>
      <c r="G411" s="139"/>
      <c r="H411" s="139"/>
      <c r="I411" s="139" t="e">
        <f t="shared" ca="1" si="67"/>
        <v>#REF!</v>
      </c>
      <c r="J411" s="142"/>
      <c r="K411" s="142"/>
      <c r="L411" s="142" t="e">
        <f t="shared" ca="1" si="66"/>
        <v>#REF!</v>
      </c>
      <c r="M411" s="143" t="e">
        <f t="shared" ca="1" si="68"/>
        <v>#REF!</v>
      </c>
      <c r="N411" s="182" t="e">
        <f t="shared" ca="1" si="69"/>
        <v>#REF!</v>
      </c>
      <c r="O411" s="145" t="e">
        <f t="shared" ca="1" si="70"/>
        <v>#REF!</v>
      </c>
      <c r="P411" s="173"/>
    </row>
    <row r="412" spans="1:16" hidden="1" x14ac:dyDescent="0.25">
      <c r="A412" s="136">
        <v>406</v>
      </c>
      <c r="B412" s="158" t="e">
        <f t="shared" ca="1" si="63"/>
        <v>#REF!</v>
      </c>
      <c r="C412" s="158" t="e">
        <f t="shared" ca="1" si="64"/>
        <v>#REF!</v>
      </c>
      <c r="D412" s="140"/>
      <c r="E412" s="141"/>
      <c r="F412" s="141" t="e">
        <f t="shared" ca="1" si="65"/>
        <v>#REF!</v>
      </c>
      <c r="G412" s="139"/>
      <c r="H412" s="139"/>
      <c r="I412" s="139" t="e">
        <f t="shared" ca="1" si="67"/>
        <v>#REF!</v>
      </c>
      <c r="J412" s="142"/>
      <c r="K412" s="142"/>
      <c r="L412" s="142" t="e">
        <f t="shared" ca="1" si="66"/>
        <v>#REF!</v>
      </c>
      <c r="M412" s="143" t="e">
        <f t="shared" ca="1" si="68"/>
        <v>#REF!</v>
      </c>
      <c r="N412" s="182" t="e">
        <f t="shared" ca="1" si="69"/>
        <v>#REF!</v>
      </c>
      <c r="O412" s="145" t="e">
        <f t="shared" ca="1" si="70"/>
        <v>#REF!</v>
      </c>
      <c r="P412" s="173"/>
    </row>
    <row r="413" spans="1:16" hidden="1" x14ac:dyDescent="0.25">
      <c r="A413" s="136">
        <v>407</v>
      </c>
      <c r="B413" s="158" t="e">
        <f t="shared" ca="1" si="63"/>
        <v>#REF!</v>
      </c>
      <c r="C413" s="158" t="e">
        <f t="shared" ca="1" si="64"/>
        <v>#REF!</v>
      </c>
      <c r="D413" s="140"/>
      <c r="E413" s="141"/>
      <c r="F413" s="141" t="e">
        <f t="shared" ca="1" si="65"/>
        <v>#REF!</v>
      </c>
      <c r="G413" s="139"/>
      <c r="H413" s="139"/>
      <c r="I413" s="139" t="e">
        <f t="shared" ca="1" si="67"/>
        <v>#REF!</v>
      </c>
      <c r="J413" s="142"/>
      <c r="K413" s="142"/>
      <c r="L413" s="142" t="e">
        <f t="shared" ca="1" si="66"/>
        <v>#REF!</v>
      </c>
      <c r="M413" s="143" t="e">
        <f t="shared" ca="1" si="68"/>
        <v>#REF!</v>
      </c>
      <c r="N413" s="182" t="e">
        <f t="shared" ca="1" si="69"/>
        <v>#REF!</v>
      </c>
      <c r="O413" s="145" t="e">
        <f t="shared" ca="1" si="70"/>
        <v>#REF!</v>
      </c>
      <c r="P413" s="173"/>
    </row>
    <row r="414" spans="1:16" hidden="1" x14ac:dyDescent="0.25">
      <c r="A414" s="136">
        <v>408</v>
      </c>
      <c r="B414" s="158" t="e">
        <f t="shared" ca="1" si="63"/>
        <v>#REF!</v>
      </c>
      <c r="C414" s="158" t="e">
        <f t="shared" ca="1" si="64"/>
        <v>#REF!</v>
      </c>
      <c r="D414" s="140"/>
      <c r="E414" s="141"/>
      <c r="F414" s="141" t="e">
        <f t="shared" ca="1" si="65"/>
        <v>#REF!</v>
      </c>
      <c r="G414" s="139"/>
      <c r="H414" s="139"/>
      <c r="I414" s="139" t="e">
        <f t="shared" ca="1" si="67"/>
        <v>#REF!</v>
      </c>
      <c r="J414" s="142"/>
      <c r="K414" s="142"/>
      <c r="L414" s="142" t="e">
        <f t="shared" ca="1" si="66"/>
        <v>#REF!</v>
      </c>
      <c r="M414" s="143" t="e">
        <f t="shared" ca="1" si="68"/>
        <v>#REF!</v>
      </c>
      <c r="N414" s="182" t="e">
        <f t="shared" ca="1" si="69"/>
        <v>#REF!</v>
      </c>
      <c r="O414" s="145" t="e">
        <f t="shared" ca="1" si="70"/>
        <v>#REF!</v>
      </c>
      <c r="P414" s="173"/>
    </row>
    <row r="415" spans="1:16" hidden="1" x14ac:dyDescent="0.25">
      <c r="A415" s="136">
        <v>409</v>
      </c>
      <c r="B415" s="158" t="e">
        <f t="shared" ca="1" si="63"/>
        <v>#REF!</v>
      </c>
      <c r="C415" s="158" t="e">
        <f t="shared" ca="1" si="64"/>
        <v>#REF!</v>
      </c>
      <c r="D415" s="140"/>
      <c r="E415" s="141"/>
      <c r="F415" s="141" t="e">
        <f t="shared" ca="1" si="65"/>
        <v>#REF!</v>
      </c>
      <c r="G415" s="139"/>
      <c r="H415" s="139"/>
      <c r="I415" s="139" t="e">
        <f t="shared" ca="1" si="67"/>
        <v>#REF!</v>
      </c>
      <c r="J415" s="142"/>
      <c r="K415" s="142"/>
      <c r="L415" s="142" t="e">
        <f t="shared" ca="1" si="66"/>
        <v>#REF!</v>
      </c>
      <c r="M415" s="143" t="e">
        <f t="shared" ca="1" si="68"/>
        <v>#REF!</v>
      </c>
      <c r="N415" s="182" t="e">
        <f t="shared" ca="1" si="69"/>
        <v>#REF!</v>
      </c>
      <c r="O415" s="145" t="e">
        <f t="shared" ca="1" si="70"/>
        <v>#REF!</v>
      </c>
      <c r="P415" s="173"/>
    </row>
    <row r="416" spans="1:16" hidden="1" x14ac:dyDescent="0.25">
      <c r="A416" s="136">
        <v>410</v>
      </c>
      <c r="B416" s="158" t="e">
        <f t="shared" ca="1" si="63"/>
        <v>#REF!</v>
      </c>
      <c r="C416" s="158" t="e">
        <f t="shared" ca="1" si="64"/>
        <v>#REF!</v>
      </c>
      <c r="D416" s="140"/>
      <c r="E416" s="141"/>
      <c r="F416" s="141" t="e">
        <f t="shared" ca="1" si="65"/>
        <v>#REF!</v>
      </c>
      <c r="G416" s="139"/>
      <c r="H416" s="139"/>
      <c r="I416" s="139" t="e">
        <f t="shared" ca="1" si="67"/>
        <v>#REF!</v>
      </c>
      <c r="J416" s="142"/>
      <c r="K416" s="142"/>
      <c r="L416" s="142" t="e">
        <f t="shared" ca="1" si="66"/>
        <v>#REF!</v>
      </c>
      <c r="M416" s="143" t="e">
        <f t="shared" ca="1" si="68"/>
        <v>#REF!</v>
      </c>
      <c r="N416" s="182" t="e">
        <f t="shared" ca="1" si="69"/>
        <v>#REF!</v>
      </c>
      <c r="O416" s="145" t="e">
        <f t="shared" ca="1" si="70"/>
        <v>#REF!</v>
      </c>
      <c r="P416" s="173"/>
    </row>
    <row r="417" spans="1:16" hidden="1" x14ac:dyDescent="0.25">
      <c r="A417" s="136">
        <v>411</v>
      </c>
      <c r="B417" s="158" t="e">
        <f t="shared" ca="1" si="63"/>
        <v>#REF!</v>
      </c>
      <c r="C417" s="158" t="e">
        <f t="shared" ca="1" si="64"/>
        <v>#REF!</v>
      </c>
      <c r="D417" s="140"/>
      <c r="E417" s="141"/>
      <c r="F417" s="141" t="e">
        <f t="shared" ca="1" si="65"/>
        <v>#REF!</v>
      </c>
      <c r="G417" s="139"/>
      <c r="H417" s="139"/>
      <c r="I417" s="139" t="e">
        <f t="shared" ca="1" si="67"/>
        <v>#REF!</v>
      </c>
      <c r="J417" s="142"/>
      <c r="K417" s="142"/>
      <c r="L417" s="142" t="e">
        <f t="shared" ca="1" si="66"/>
        <v>#REF!</v>
      </c>
      <c r="M417" s="143" t="e">
        <f t="shared" ca="1" si="68"/>
        <v>#REF!</v>
      </c>
      <c r="N417" s="182" t="e">
        <f t="shared" ca="1" si="69"/>
        <v>#REF!</v>
      </c>
      <c r="O417" s="145" t="e">
        <f t="shared" ca="1" si="70"/>
        <v>#REF!</v>
      </c>
      <c r="P417" s="173"/>
    </row>
    <row r="418" spans="1:16" hidden="1" x14ac:dyDescent="0.25">
      <c r="A418" s="136">
        <v>412</v>
      </c>
      <c r="B418" s="158" t="e">
        <f t="shared" ca="1" si="63"/>
        <v>#REF!</v>
      </c>
      <c r="C418" s="158" t="e">
        <f t="shared" ca="1" si="64"/>
        <v>#REF!</v>
      </c>
      <c r="D418" s="140"/>
      <c r="E418" s="141"/>
      <c r="F418" s="141" t="e">
        <f t="shared" ca="1" si="65"/>
        <v>#REF!</v>
      </c>
      <c r="G418" s="139"/>
      <c r="H418" s="139"/>
      <c r="I418" s="139" t="e">
        <f t="shared" ca="1" si="67"/>
        <v>#REF!</v>
      </c>
      <c r="J418" s="142"/>
      <c r="K418" s="142"/>
      <c r="L418" s="142" t="e">
        <f t="shared" ca="1" si="66"/>
        <v>#REF!</v>
      </c>
      <c r="M418" s="143" t="e">
        <f t="shared" ca="1" si="68"/>
        <v>#REF!</v>
      </c>
      <c r="N418" s="182" t="e">
        <f t="shared" ca="1" si="69"/>
        <v>#REF!</v>
      </c>
      <c r="O418" s="145" t="e">
        <f t="shared" ca="1" si="70"/>
        <v>#REF!</v>
      </c>
      <c r="P418" s="173"/>
    </row>
    <row r="419" spans="1:16" hidden="1" x14ac:dyDescent="0.25">
      <c r="A419" s="136">
        <v>413</v>
      </c>
      <c r="B419" s="158" t="e">
        <f t="shared" ca="1" si="63"/>
        <v>#REF!</v>
      </c>
      <c r="C419" s="158" t="e">
        <f t="shared" ca="1" si="64"/>
        <v>#REF!</v>
      </c>
      <c r="D419" s="140"/>
      <c r="E419" s="141"/>
      <c r="F419" s="141" t="e">
        <f t="shared" ca="1" si="65"/>
        <v>#REF!</v>
      </c>
      <c r="G419" s="139"/>
      <c r="H419" s="139"/>
      <c r="I419" s="139" t="e">
        <f t="shared" ca="1" si="67"/>
        <v>#REF!</v>
      </c>
      <c r="J419" s="142"/>
      <c r="K419" s="142"/>
      <c r="L419" s="142" t="e">
        <f t="shared" ca="1" si="66"/>
        <v>#REF!</v>
      </c>
      <c r="M419" s="143" t="e">
        <f t="shared" ca="1" si="68"/>
        <v>#REF!</v>
      </c>
      <c r="N419" s="182" t="e">
        <f t="shared" ca="1" si="69"/>
        <v>#REF!</v>
      </c>
      <c r="O419" s="145" t="e">
        <f t="shared" ca="1" si="70"/>
        <v>#REF!</v>
      </c>
      <c r="P419" s="173"/>
    </row>
    <row r="420" spans="1:16" hidden="1" x14ac:dyDescent="0.25">
      <c r="A420" s="136">
        <v>414</v>
      </c>
      <c r="B420" s="158" t="e">
        <f t="shared" ca="1" si="63"/>
        <v>#REF!</v>
      </c>
      <c r="C420" s="158" t="e">
        <f t="shared" ca="1" si="64"/>
        <v>#REF!</v>
      </c>
      <c r="D420" s="140"/>
      <c r="E420" s="141"/>
      <c r="F420" s="141" t="e">
        <f t="shared" ca="1" si="65"/>
        <v>#REF!</v>
      </c>
      <c r="G420" s="139"/>
      <c r="H420" s="139"/>
      <c r="I420" s="139" t="e">
        <f t="shared" ca="1" si="67"/>
        <v>#REF!</v>
      </c>
      <c r="J420" s="142"/>
      <c r="K420" s="142"/>
      <c r="L420" s="142" t="e">
        <f t="shared" ca="1" si="66"/>
        <v>#REF!</v>
      </c>
      <c r="M420" s="143" t="e">
        <f t="shared" ca="1" si="68"/>
        <v>#REF!</v>
      </c>
      <c r="N420" s="182" t="e">
        <f t="shared" ca="1" si="69"/>
        <v>#REF!</v>
      </c>
      <c r="O420" s="145" t="e">
        <f t="shared" ca="1" si="70"/>
        <v>#REF!</v>
      </c>
      <c r="P420" s="173"/>
    </row>
    <row r="421" spans="1:16" hidden="1" x14ac:dyDescent="0.25">
      <c r="A421" s="136">
        <v>415</v>
      </c>
      <c r="B421" s="158" t="e">
        <f t="shared" ca="1" si="63"/>
        <v>#REF!</v>
      </c>
      <c r="C421" s="158" t="e">
        <f t="shared" ca="1" si="64"/>
        <v>#REF!</v>
      </c>
      <c r="D421" s="140"/>
      <c r="E421" s="141"/>
      <c r="F421" s="141" t="e">
        <f t="shared" ca="1" si="65"/>
        <v>#REF!</v>
      </c>
      <c r="G421" s="139"/>
      <c r="H421" s="139"/>
      <c r="I421" s="139" t="e">
        <f t="shared" ca="1" si="67"/>
        <v>#REF!</v>
      </c>
      <c r="J421" s="142"/>
      <c r="K421" s="142"/>
      <c r="L421" s="142" t="e">
        <f t="shared" ca="1" si="66"/>
        <v>#REF!</v>
      </c>
      <c r="M421" s="143" t="e">
        <f t="shared" ca="1" si="68"/>
        <v>#REF!</v>
      </c>
      <c r="N421" s="182" t="e">
        <f t="shared" ca="1" si="69"/>
        <v>#REF!</v>
      </c>
      <c r="O421" s="145" t="e">
        <f t="shared" ca="1" si="70"/>
        <v>#REF!</v>
      </c>
      <c r="P421" s="173"/>
    </row>
    <row r="422" spans="1:16" hidden="1" x14ac:dyDescent="0.25">
      <c r="A422" s="136">
        <v>416</v>
      </c>
      <c r="B422" s="158" t="e">
        <f t="shared" ca="1" si="63"/>
        <v>#REF!</v>
      </c>
      <c r="C422" s="158" t="e">
        <f t="shared" ca="1" si="64"/>
        <v>#REF!</v>
      </c>
      <c r="D422" s="140"/>
      <c r="E422" s="141"/>
      <c r="F422" s="141" t="e">
        <f t="shared" ca="1" si="65"/>
        <v>#REF!</v>
      </c>
      <c r="G422" s="139"/>
      <c r="H422" s="139"/>
      <c r="I422" s="139" t="e">
        <f t="shared" ca="1" si="67"/>
        <v>#REF!</v>
      </c>
      <c r="J422" s="142"/>
      <c r="K422" s="142"/>
      <c r="L422" s="142" t="e">
        <f t="shared" ca="1" si="66"/>
        <v>#REF!</v>
      </c>
      <c r="M422" s="143" t="e">
        <f t="shared" ca="1" si="68"/>
        <v>#REF!</v>
      </c>
      <c r="N422" s="182" t="e">
        <f t="shared" ca="1" si="69"/>
        <v>#REF!</v>
      </c>
      <c r="O422" s="145" t="e">
        <f t="shared" ca="1" si="70"/>
        <v>#REF!</v>
      </c>
      <c r="P422" s="173"/>
    </row>
    <row r="423" spans="1:16" hidden="1" x14ac:dyDescent="0.25">
      <c r="A423" s="136">
        <v>417</v>
      </c>
      <c r="B423" s="158" t="e">
        <f t="shared" ca="1" si="63"/>
        <v>#REF!</v>
      </c>
      <c r="C423" s="158" t="e">
        <f t="shared" ca="1" si="64"/>
        <v>#REF!</v>
      </c>
      <c r="D423" s="140"/>
      <c r="E423" s="141"/>
      <c r="F423" s="141" t="e">
        <f t="shared" ca="1" si="65"/>
        <v>#REF!</v>
      </c>
      <c r="G423" s="139"/>
      <c r="H423" s="139"/>
      <c r="I423" s="139" t="e">
        <f t="shared" ca="1" si="67"/>
        <v>#REF!</v>
      </c>
      <c r="J423" s="142"/>
      <c r="K423" s="142"/>
      <c r="L423" s="142" t="e">
        <f t="shared" ca="1" si="66"/>
        <v>#REF!</v>
      </c>
      <c r="M423" s="143" t="e">
        <f t="shared" ca="1" si="68"/>
        <v>#REF!</v>
      </c>
      <c r="N423" s="182" t="e">
        <f t="shared" ca="1" si="69"/>
        <v>#REF!</v>
      </c>
      <c r="O423" s="145" t="e">
        <f t="shared" ca="1" si="70"/>
        <v>#REF!</v>
      </c>
      <c r="P423" s="173"/>
    </row>
    <row r="424" spans="1:16" hidden="1" x14ac:dyDescent="0.25">
      <c r="A424" s="136">
        <v>418</v>
      </c>
      <c r="B424" s="158" t="e">
        <f t="shared" ca="1" si="63"/>
        <v>#REF!</v>
      </c>
      <c r="C424" s="158" t="e">
        <f t="shared" ca="1" si="64"/>
        <v>#REF!</v>
      </c>
      <c r="D424" s="140"/>
      <c r="E424" s="141"/>
      <c r="F424" s="141" t="e">
        <f t="shared" ca="1" si="65"/>
        <v>#REF!</v>
      </c>
      <c r="G424" s="139"/>
      <c r="H424" s="139"/>
      <c r="I424" s="139" t="e">
        <f t="shared" ca="1" si="67"/>
        <v>#REF!</v>
      </c>
      <c r="J424" s="142"/>
      <c r="K424" s="142"/>
      <c r="L424" s="142" t="e">
        <f t="shared" ca="1" si="66"/>
        <v>#REF!</v>
      </c>
      <c r="M424" s="143" t="e">
        <f t="shared" ca="1" si="68"/>
        <v>#REF!</v>
      </c>
      <c r="N424" s="182" t="e">
        <f t="shared" ca="1" si="69"/>
        <v>#REF!</v>
      </c>
      <c r="O424" s="145" t="e">
        <f t="shared" ca="1" si="70"/>
        <v>#REF!</v>
      </c>
      <c r="P424" s="173"/>
    </row>
    <row r="425" spans="1:16" hidden="1" x14ac:dyDescent="0.25">
      <c r="A425" s="136">
        <v>419</v>
      </c>
      <c r="B425" s="158" t="e">
        <f t="shared" ca="1" si="63"/>
        <v>#REF!</v>
      </c>
      <c r="C425" s="158" t="e">
        <f t="shared" ca="1" si="64"/>
        <v>#REF!</v>
      </c>
      <c r="D425" s="140"/>
      <c r="E425" s="141"/>
      <c r="F425" s="141" t="e">
        <f t="shared" ca="1" si="65"/>
        <v>#REF!</v>
      </c>
      <c r="G425" s="139"/>
      <c r="H425" s="139"/>
      <c r="I425" s="139" t="e">
        <f t="shared" ca="1" si="67"/>
        <v>#REF!</v>
      </c>
      <c r="J425" s="142"/>
      <c r="K425" s="142"/>
      <c r="L425" s="142" t="e">
        <f t="shared" ca="1" si="66"/>
        <v>#REF!</v>
      </c>
      <c r="M425" s="143" t="e">
        <f t="shared" ca="1" si="68"/>
        <v>#REF!</v>
      </c>
      <c r="N425" s="182" t="e">
        <f t="shared" ca="1" si="69"/>
        <v>#REF!</v>
      </c>
      <c r="O425" s="145" t="e">
        <f t="shared" ca="1" si="70"/>
        <v>#REF!</v>
      </c>
      <c r="P425" s="173"/>
    </row>
    <row r="426" spans="1:16" hidden="1" x14ac:dyDescent="0.25">
      <c r="A426" s="136">
        <v>420</v>
      </c>
      <c r="B426" s="158" t="e">
        <f t="shared" ca="1" si="63"/>
        <v>#REF!</v>
      </c>
      <c r="C426" s="158" t="e">
        <f t="shared" ca="1" si="64"/>
        <v>#REF!</v>
      </c>
      <c r="D426" s="140"/>
      <c r="E426" s="141"/>
      <c r="F426" s="141" t="e">
        <f t="shared" ca="1" si="65"/>
        <v>#REF!</v>
      </c>
      <c r="G426" s="139"/>
      <c r="H426" s="139"/>
      <c r="I426" s="139" t="e">
        <f t="shared" ca="1" si="67"/>
        <v>#REF!</v>
      </c>
      <c r="J426" s="142"/>
      <c r="K426" s="142"/>
      <c r="L426" s="142" t="e">
        <f t="shared" ca="1" si="66"/>
        <v>#REF!</v>
      </c>
      <c r="M426" s="143" t="e">
        <f t="shared" ca="1" si="68"/>
        <v>#REF!</v>
      </c>
      <c r="N426" s="182" t="e">
        <f t="shared" ca="1" si="69"/>
        <v>#REF!</v>
      </c>
      <c r="O426" s="145" t="e">
        <f t="shared" ca="1" si="70"/>
        <v>#REF!</v>
      </c>
      <c r="P426" s="173"/>
    </row>
    <row r="427" spans="1:16" hidden="1" x14ac:dyDescent="0.25">
      <c r="A427" s="136">
        <v>421</v>
      </c>
      <c r="B427" s="158" t="e">
        <f t="shared" ca="1" si="63"/>
        <v>#REF!</v>
      </c>
      <c r="C427" s="158" t="e">
        <f t="shared" ca="1" si="64"/>
        <v>#REF!</v>
      </c>
      <c r="D427" s="140"/>
      <c r="E427" s="141"/>
      <c r="F427" s="141" t="e">
        <f t="shared" ca="1" si="65"/>
        <v>#REF!</v>
      </c>
      <c r="G427" s="139"/>
      <c r="H427" s="139"/>
      <c r="I427" s="139" t="e">
        <f t="shared" ca="1" si="67"/>
        <v>#REF!</v>
      </c>
      <c r="J427" s="142"/>
      <c r="K427" s="142"/>
      <c r="L427" s="142" t="e">
        <f t="shared" ca="1" si="66"/>
        <v>#REF!</v>
      </c>
      <c r="M427" s="143" t="e">
        <f t="shared" ca="1" si="68"/>
        <v>#REF!</v>
      </c>
      <c r="N427" s="182" t="e">
        <f t="shared" ca="1" si="69"/>
        <v>#REF!</v>
      </c>
      <c r="O427" s="145" t="e">
        <f t="shared" ca="1" si="70"/>
        <v>#REF!</v>
      </c>
      <c r="P427" s="173"/>
    </row>
    <row r="428" spans="1:16" hidden="1" x14ac:dyDescent="0.25">
      <c r="A428" s="136">
        <v>422</v>
      </c>
      <c r="B428" s="158" t="e">
        <f t="shared" ca="1" si="63"/>
        <v>#REF!</v>
      </c>
      <c r="C428" s="158" t="e">
        <f t="shared" ca="1" si="64"/>
        <v>#REF!</v>
      </c>
      <c r="D428" s="140"/>
      <c r="E428" s="141"/>
      <c r="F428" s="141" t="e">
        <f t="shared" ca="1" si="65"/>
        <v>#REF!</v>
      </c>
      <c r="G428" s="139"/>
      <c r="H428" s="139"/>
      <c r="I428" s="139" t="e">
        <f t="shared" ca="1" si="67"/>
        <v>#REF!</v>
      </c>
      <c r="J428" s="142"/>
      <c r="K428" s="142"/>
      <c r="L428" s="142" t="e">
        <f t="shared" ca="1" si="66"/>
        <v>#REF!</v>
      </c>
      <c r="M428" s="143" t="e">
        <f t="shared" ca="1" si="68"/>
        <v>#REF!</v>
      </c>
      <c r="N428" s="182" t="e">
        <f t="shared" ca="1" si="69"/>
        <v>#REF!</v>
      </c>
      <c r="O428" s="145" t="e">
        <f t="shared" ca="1" si="70"/>
        <v>#REF!</v>
      </c>
      <c r="P428" s="173"/>
    </row>
    <row r="429" spans="1:16" hidden="1" x14ac:dyDescent="0.25">
      <c r="A429" s="136">
        <v>423</v>
      </c>
      <c r="B429" s="158" t="e">
        <f t="shared" ca="1" si="63"/>
        <v>#REF!</v>
      </c>
      <c r="C429" s="158" t="e">
        <f t="shared" ca="1" si="64"/>
        <v>#REF!</v>
      </c>
      <c r="D429" s="140"/>
      <c r="E429" s="141"/>
      <c r="F429" s="141" t="e">
        <f t="shared" ca="1" si="65"/>
        <v>#REF!</v>
      </c>
      <c r="G429" s="139"/>
      <c r="H429" s="139"/>
      <c r="I429" s="139" t="e">
        <f t="shared" ca="1" si="67"/>
        <v>#REF!</v>
      </c>
      <c r="J429" s="142"/>
      <c r="K429" s="142"/>
      <c r="L429" s="142" t="e">
        <f t="shared" ca="1" si="66"/>
        <v>#REF!</v>
      </c>
      <c r="M429" s="143" t="e">
        <f t="shared" ca="1" si="68"/>
        <v>#REF!</v>
      </c>
      <c r="N429" s="182" t="e">
        <f t="shared" ca="1" si="69"/>
        <v>#REF!</v>
      </c>
      <c r="O429" s="145" t="e">
        <f t="shared" ca="1" si="70"/>
        <v>#REF!</v>
      </c>
      <c r="P429" s="173"/>
    </row>
    <row r="430" spans="1:16" hidden="1" x14ac:dyDescent="0.25">
      <c r="A430" s="136">
        <v>424</v>
      </c>
      <c r="B430" s="158" t="e">
        <f t="shared" ca="1" si="63"/>
        <v>#REF!</v>
      </c>
      <c r="C430" s="158" t="e">
        <f t="shared" ca="1" si="64"/>
        <v>#REF!</v>
      </c>
      <c r="D430" s="140"/>
      <c r="E430" s="141"/>
      <c r="F430" s="141" t="e">
        <f t="shared" ca="1" si="65"/>
        <v>#REF!</v>
      </c>
      <c r="G430" s="139"/>
      <c r="H430" s="139"/>
      <c r="I430" s="139" t="e">
        <f t="shared" ca="1" si="67"/>
        <v>#REF!</v>
      </c>
      <c r="J430" s="142"/>
      <c r="K430" s="142"/>
      <c r="L430" s="142" t="e">
        <f t="shared" ca="1" si="66"/>
        <v>#REF!</v>
      </c>
      <c r="M430" s="143" t="e">
        <f t="shared" ca="1" si="68"/>
        <v>#REF!</v>
      </c>
      <c r="N430" s="182" t="e">
        <f t="shared" ca="1" si="69"/>
        <v>#REF!</v>
      </c>
      <c r="O430" s="145" t="e">
        <f t="shared" ca="1" si="70"/>
        <v>#REF!</v>
      </c>
      <c r="P430" s="173"/>
    </row>
    <row r="431" spans="1:16" hidden="1" x14ac:dyDescent="0.25">
      <c r="A431" s="136">
        <v>425</v>
      </c>
      <c r="B431" s="158" t="e">
        <f t="shared" ca="1" si="63"/>
        <v>#REF!</v>
      </c>
      <c r="C431" s="158" t="e">
        <f t="shared" ca="1" si="64"/>
        <v>#REF!</v>
      </c>
      <c r="D431" s="140"/>
      <c r="E431" s="141"/>
      <c r="F431" s="141" t="e">
        <f t="shared" ca="1" si="65"/>
        <v>#REF!</v>
      </c>
      <c r="G431" s="139"/>
      <c r="H431" s="139"/>
      <c r="I431" s="139" t="e">
        <f t="shared" ca="1" si="67"/>
        <v>#REF!</v>
      </c>
      <c r="J431" s="142"/>
      <c r="K431" s="142"/>
      <c r="L431" s="142" t="e">
        <f t="shared" ca="1" si="66"/>
        <v>#REF!</v>
      </c>
      <c r="M431" s="143" t="e">
        <f t="shared" ca="1" si="68"/>
        <v>#REF!</v>
      </c>
      <c r="N431" s="182" t="e">
        <f t="shared" ca="1" si="69"/>
        <v>#REF!</v>
      </c>
      <c r="O431" s="145" t="e">
        <f t="shared" ca="1" si="70"/>
        <v>#REF!</v>
      </c>
      <c r="P431" s="173"/>
    </row>
    <row r="432" spans="1:16" hidden="1" x14ac:dyDescent="0.25">
      <c r="A432" s="136">
        <v>426</v>
      </c>
      <c r="B432" s="158" t="e">
        <f t="shared" ca="1" si="63"/>
        <v>#REF!</v>
      </c>
      <c r="C432" s="158" t="e">
        <f t="shared" ca="1" si="64"/>
        <v>#REF!</v>
      </c>
      <c r="D432" s="140"/>
      <c r="E432" s="141"/>
      <c r="F432" s="141" t="e">
        <f t="shared" ca="1" si="65"/>
        <v>#REF!</v>
      </c>
      <c r="G432" s="139"/>
      <c r="H432" s="139"/>
      <c r="I432" s="139" t="e">
        <f t="shared" ca="1" si="67"/>
        <v>#REF!</v>
      </c>
      <c r="J432" s="142"/>
      <c r="K432" s="142"/>
      <c r="L432" s="142" t="e">
        <f t="shared" ca="1" si="66"/>
        <v>#REF!</v>
      </c>
      <c r="M432" s="143" t="e">
        <f t="shared" ca="1" si="68"/>
        <v>#REF!</v>
      </c>
      <c r="N432" s="182" t="e">
        <f t="shared" ca="1" si="69"/>
        <v>#REF!</v>
      </c>
      <c r="O432" s="145" t="e">
        <f t="shared" ca="1" si="70"/>
        <v>#REF!</v>
      </c>
      <c r="P432" s="173"/>
    </row>
    <row r="433" spans="1:16" hidden="1" x14ac:dyDescent="0.25">
      <c r="A433" s="136">
        <v>427</v>
      </c>
      <c r="B433" s="158" t="e">
        <f t="shared" ca="1" si="63"/>
        <v>#REF!</v>
      </c>
      <c r="C433" s="158" t="e">
        <f t="shared" ca="1" si="64"/>
        <v>#REF!</v>
      </c>
      <c r="D433" s="140"/>
      <c r="E433" s="141"/>
      <c r="F433" s="141" t="e">
        <f t="shared" ca="1" si="65"/>
        <v>#REF!</v>
      </c>
      <c r="G433" s="139"/>
      <c r="H433" s="139"/>
      <c r="I433" s="139" t="e">
        <f t="shared" ca="1" si="67"/>
        <v>#REF!</v>
      </c>
      <c r="J433" s="142"/>
      <c r="K433" s="142"/>
      <c r="L433" s="142" t="e">
        <f t="shared" ca="1" si="66"/>
        <v>#REF!</v>
      </c>
      <c r="M433" s="143" t="e">
        <f t="shared" ca="1" si="68"/>
        <v>#REF!</v>
      </c>
      <c r="N433" s="182" t="e">
        <f t="shared" ca="1" si="69"/>
        <v>#REF!</v>
      </c>
      <c r="O433" s="145" t="e">
        <f t="shared" ca="1" si="70"/>
        <v>#REF!</v>
      </c>
      <c r="P433" s="173"/>
    </row>
    <row r="434" spans="1:16" hidden="1" x14ac:dyDescent="0.25">
      <c r="A434" s="136">
        <v>428</v>
      </c>
      <c r="B434" s="158" t="e">
        <f t="shared" ca="1" si="63"/>
        <v>#REF!</v>
      </c>
      <c r="C434" s="158" t="e">
        <f t="shared" ca="1" si="64"/>
        <v>#REF!</v>
      </c>
      <c r="D434" s="140"/>
      <c r="E434" s="141"/>
      <c r="F434" s="141" t="e">
        <f t="shared" ca="1" si="65"/>
        <v>#REF!</v>
      </c>
      <c r="G434" s="139"/>
      <c r="H434" s="139"/>
      <c r="I434" s="139" t="e">
        <f t="shared" ca="1" si="67"/>
        <v>#REF!</v>
      </c>
      <c r="J434" s="142"/>
      <c r="K434" s="142"/>
      <c r="L434" s="142" t="e">
        <f t="shared" ca="1" si="66"/>
        <v>#REF!</v>
      </c>
      <c r="M434" s="143" t="e">
        <f t="shared" ca="1" si="68"/>
        <v>#REF!</v>
      </c>
      <c r="N434" s="182" t="e">
        <f t="shared" ca="1" si="69"/>
        <v>#REF!</v>
      </c>
      <c r="O434" s="145" t="e">
        <f t="shared" ca="1" si="70"/>
        <v>#REF!</v>
      </c>
      <c r="P434" s="173"/>
    </row>
    <row r="435" spans="1:16" hidden="1" x14ac:dyDescent="0.25">
      <c r="A435" s="136">
        <v>429</v>
      </c>
      <c r="B435" s="158" t="e">
        <f t="shared" ca="1" si="63"/>
        <v>#REF!</v>
      </c>
      <c r="C435" s="158" t="e">
        <f t="shared" ca="1" si="64"/>
        <v>#REF!</v>
      </c>
      <c r="D435" s="140"/>
      <c r="E435" s="141"/>
      <c r="F435" s="141" t="e">
        <f t="shared" ca="1" si="65"/>
        <v>#REF!</v>
      </c>
      <c r="G435" s="139"/>
      <c r="H435" s="139"/>
      <c r="I435" s="139" t="e">
        <f t="shared" ca="1" si="67"/>
        <v>#REF!</v>
      </c>
      <c r="J435" s="142"/>
      <c r="K435" s="142"/>
      <c r="L435" s="142" t="e">
        <f t="shared" ca="1" si="66"/>
        <v>#REF!</v>
      </c>
      <c r="M435" s="143" t="e">
        <f t="shared" ca="1" si="68"/>
        <v>#REF!</v>
      </c>
      <c r="N435" s="182" t="e">
        <f t="shared" ca="1" si="69"/>
        <v>#REF!</v>
      </c>
      <c r="O435" s="145" t="e">
        <f t="shared" ca="1" si="70"/>
        <v>#REF!</v>
      </c>
      <c r="P435" s="173"/>
    </row>
    <row r="436" spans="1:16" hidden="1" x14ac:dyDescent="0.25">
      <c r="A436" s="136">
        <v>430</v>
      </c>
      <c r="B436" s="158" t="e">
        <f t="shared" ca="1" si="63"/>
        <v>#REF!</v>
      </c>
      <c r="C436" s="158" t="e">
        <f t="shared" ca="1" si="64"/>
        <v>#REF!</v>
      </c>
      <c r="D436" s="140"/>
      <c r="E436" s="141"/>
      <c r="F436" s="141" t="e">
        <f t="shared" ca="1" si="65"/>
        <v>#REF!</v>
      </c>
      <c r="G436" s="139"/>
      <c r="H436" s="139"/>
      <c r="I436" s="139" t="e">
        <f t="shared" ca="1" si="67"/>
        <v>#REF!</v>
      </c>
      <c r="J436" s="142"/>
      <c r="K436" s="142"/>
      <c r="L436" s="142" t="e">
        <f t="shared" ca="1" si="66"/>
        <v>#REF!</v>
      </c>
      <c r="M436" s="143" t="e">
        <f t="shared" ca="1" si="68"/>
        <v>#REF!</v>
      </c>
      <c r="N436" s="182" t="e">
        <f t="shared" ca="1" si="69"/>
        <v>#REF!</v>
      </c>
      <c r="O436" s="145" t="e">
        <f t="shared" ca="1" si="70"/>
        <v>#REF!</v>
      </c>
      <c r="P436" s="173"/>
    </row>
    <row r="437" spans="1:16" hidden="1" x14ac:dyDescent="0.25">
      <c r="A437" s="136">
        <v>431</v>
      </c>
      <c r="B437" s="158" t="e">
        <f t="shared" ca="1" si="63"/>
        <v>#REF!</v>
      </c>
      <c r="C437" s="158" t="e">
        <f t="shared" ca="1" si="64"/>
        <v>#REF!</v>
      </c>
      <c r="D437" s="140"/>
      <c r="E437" s="141"/>
      <c r="F437" s="141" t="e">
        <f t="shared" ca="1" si="65"/>
        <v>#REF!</v>
      </c>
      <c r="G437" s="139"/>
      <c r="H437" s="139"/>
      <c r="I437" s="139" t="e">
        <f t="shared" ca="1" si="67"/>
        <v>#REF!</v>
      </c>
      <c r="J437" s="142"/>
      <c r="K437" s="142"/>
      <c r="L437" s="142" t="e">
        <f t="shared" ca="1" si="66"/>
        <v>#REF!</v>
      </c>
      <c r="M437" s="143" t="e">
        <f t="shared" ca="1" si="68"/>
        <v>#REF!</v>
      </c>
      <c r="N437" s="182" t="e">
        <f t="shared" ca="1" si="69"/>
        <v>#REF!</v>
      </c>
      <c r="O437" s="145" t="e">
        <f t="shared" ca="1" si="70"/>
        <v>#REF!</v>
      </c>
      <c r="P437" s="173"/>
    </row>
    <row r="438" spans="1:16" hidden="1" x14ac:dyDescent="0.25">
      <c r="A438" s="136">
        <v>432</v>
      </c>
      <c r="B438" s="158" t="e">
        <f t="shared" ca="1" si="63"/>
        <v>#REF!</v>
      </c>
      <c r="C438" s="158" t="e">
        <f t="shared" ca="1" si="64"/>
        <v>#REF!</v>
      </c>
      <c r="D438" s="140"/>
      <c r="E438" s="141"/>
      <c r="F438" s="141" t="e">
        <f t="shared" ca="1" si="65"/>
        <v>#REF!</v>
      </c>
      <c r="G438" s="139"/>
      <c r="H438" s="139"/>
      <c r="I438" s="139" t="e">
        <f t="shared" ca="1" si="67"/>
        <v>#REF!</v>
      </c>
      <c r="J438" s="142"/>
      <c r="K438" s="142"/>
      <c r="L438" s="142" t="e">
        <f t="shared" ca="1" si="66"/>
        <v>#REF!</v>
      </c>
      <c r="M438" s="143" t="e">
        <f t="shared" ca="1" si="68"/>
        <v>#REF!</v>
      </c>
      <c r="N438" s="182" t="e">
        <f t="shared" ca="1" si="69"/>
        <v>#REF!</v>
      </c>
      <c r="O438" s="145" t="e">
        <f t="shared" ca="1" si="70"/>
        <v>#REF!</v>
      </c>
      <c r="P438" s="173"/>
    </row>
    <row r="439" spans="1:16" hidden="1" x14ac:dyDescent="0.25">
      <c r="A439" s="136">
        <v>433</v>
      </c>
      <c r="B439" s="158" t="e">
        <f t="shared" ca="1" si="63"/>
        <v>#REF!</v>
      </c>
      <c r="C439" s="158" t="e">
        <f t="shared" ca="1" si="64"/>
        <v>#REF!</v>
      </c>
      <c r="D439" s="140"/>
      <c r="E439" s="141"/>
      <c r="F439" s="141" t="e">
        <f t="shared" ca="1" si="65"/>
        <v>#REF!</v>
      </c>
      <c r="G439" s="139"/>
      <c r="H439" s="139"/>
      <c r="I439" s="139" t="e">
        <f t="shared" ca="1" si="67"/>
        <v>#REF!</v>
      </c>
      <c r="J439" s="142"/>
      <c r="K439" s="142"/>
      <c r="L439" s="142" t="e">
        <f t="shared" ca="1" si="66"/>
        <v>#REF!</v>
      </c>
      <c r="M439" s="143" t="e">
        <f t="shared" ca="1" si="68"/>
        <v>#REF!</v>
      </c>
      <c r="N439" s="182" t="e">
        <f t="shared" ca="1" si="69"/>
        <v>#REF!</v>
      </c>
      <c r="O439" s="145" t="e">
        <f t="shared" ca="1" si="70"/>
        <v>#REF!</v>
      </c>
      <c r="P439" s="173"/>
    </row>
    <row r="440" spans="1:16" hidden="1" x14ac:dyDescent="0.25">
      <c r="A440" s="136">
        <v>434</v>
      </c>
      <c r="B440" s="158" t="e">
        <f t="shared" ca="1" si="63"/>
        <v>#REF!</v>
      </c>
      <c r="C440" s="158" t="e">
        <f t="shared" ca="1" si="64"/>
        <v>#REF!</v>
      </c>
      <c r="D440" s="140"/>
      <c r="E440" s="141"/>
      <c r="F440" s="141" t="e">
        <f t="shared" ca="1" si="65"/>
        <v>#REF!</v>
      </c>
      <c r="G440" s="139"/>
      <c r="H440" s="139"/>
      <c r="I440" s="139" t="e">
        <f t="shared" ca="1" si="67"/>
        <v>#REF!</v>
      </c>
      <c r="J440" s="142"/>
      <c r="K440" s="142"/>
      <c r="L440" s="142" t="e">
        <f t="shared" ca="1" si="66"/>
        <v>#REF!</v>
      </c>
      <c r="M440" s="143" t="e">
        <f t="shared" ca="1" si="68"/>
        <v>#REF!</v>
      </c>
      <c r="N440" s="182" t="e">
        <f t="shared" ca="1" si="69"/>
        <v>#REF!</v>
      </c>
      <c r="O440" s="145" t="e">
        <f t="shared" ca="1" si="70"/>
        <v>#REF!</v>
      </c>
      <c r="P440" s="173"/>
    </row>
    <row r="441" spans="1:16" hidden="1" x14ac:dyDescent="0.25">
      <c r="A441" s="136">
        <v>435</v>
      </c>
      <c r="B441" s="158" t="e">
        <f t="shared" ca="1" si="63"/>
        <v>#REF!</v>
      </c>
      <c r="C441" s="158" t="e">
        <f t="shared" ca="1" si="64"/>
        <v>#REF!</v>
      </c>
      <c r="D441" s="140"/>
      <c r="E441" s="141"/>
      <c r="F441" s="141" t="e">
        <f t="shared" ca="1" si="65"/>
        <v>#REF!</v>
      </c>
      <c r="G441" s="139"/>
      <c r="H441" s="139"/>
      <c r="I441" s="139" t="e">
        <f t="shared" ca="1" si="67"/>
        <v>#REF!</v>
      </c>
      <c r="J441" s="142"/>
      <c r="K441" s="142"/>
      <c r="L441" s="142" t="e">
        <f t="shared" ca="1" si="66"/>
        <v>#REF!</v>
      </c>
      <c r="M441" s="143" t="e">
        <f t="shared" ca="1" si="68"/>
        <v>#REF!</v>
      </c>
      <c r="N441" s="182" t="e">
        <f t="shared" ca="1" si="69"/>
        <v>#REF!</v>
      </c>
      <c r="O441" s="145" t="e">
        <f t="shared" ca="1" si="70"/>
        <v>#REF!</v>
      </c>
      <c r="P441" s="173"/>
    </row>
    <row r="442" spans="1:16" hidden="1" x14ac:dyDescent="0.25">
      <c r="A442" s="136">
        <v>436</v>
      </c>
      <c r="B442" s="158" t="e">
        <f t="shared" ca="1" si="63"/>
        <v>#REF!</v>
      </c>
      <c r="C442" s="158" t="e">
        <f t="shared" ca="1" si="64"/>
        <v>#REF!</v>
      </c>
      <c r="D442" s="140"/>
      <c r="E442" s="141"/>
      <c r="F442" s="141" t="e">
        <f t="shared" ca="1" si="65"/>
        <v>#REF!</v>
      </c>
      <c r="G442" s="139"/>
      <c r="H442" s="139"/>
      <c r="I442" s="139" t="e">
        <f t="shared" ca="1" si="67"/>
        <v>#REF!</v>
      </c>
      <c r="J442" s="142"/>
      <c r="K442" s="142"/>
      <c r="L442" s="142" t="e">
        <f t="shared" ca="1" si="66"/>
        <v>#REF!</v>
      </c>
      <c r="M442" s="143" t="e">
        <f t="shared" ca="1" si="68"/>
        <v>#REF!</v>
      </c>
      <c r="N442" s="182" t="e">
        <f t="shared" ca="1" si="69"/>
        <v>#REF!</v>
      </c>
      <c r="O442" s="145" t="e">
        <f t="shared" ca="1" si="70"/>
        <v>#REF!</v>
      </c>
      <c r="P442" s="173"/>
    </row>
    <row r="443" spans="1:16" hidden="1" x14ac:dyDescent="0.25">
      <c r="A443" s="136">
        <v>437</v>
      </c>
      <c r="B443" s="158" t="e">
        <f t="shared" ca="1" si="63"/>
        <v>#REF!</v>
      </c>
      <c r="C443" s="158" t="e">
        <f t="shared" ca="1" si="64"/>
        <v>#REF!</v>
      </c>
      <c r="D443" s="140"/>
      <c r="E443" s="141"/>
      <c r="F443" s="141" t="e">
        <f t="shared" ca="1" si="65"/>
        <v>#REF!</v>
      </c>
      <c r="G443" s="139"/>
      <c r="H443" s="139"/>
      <c r="I443" s="139" t="e">
        <f t="shared" ca="1" si="67"/>
        <v>#REF!</v>
      </c>
      <c r="J443" s="142"/>
      <c r="K443" s="142"/>
      <c r="L443" s="142" t="e">
        <f t="shared" ca="1" si="66"/>
        <v>#REF!</v>
      </c>
      <c r="M443" s="143" t="e">
        <f t="shared" ca="1" si="68"/>
        <v>#REF!</v>
      </c>
      <c r="N443" s="182" t="e">
        <f t="shared" ca="1" si="69"/>
        <v>#REF!</v>
      </c>
      <c r="O443" s="145" t="e">
        <f t="shared" ca="1" si="70"/>
        <v>#REF!</v>
      </c>
      <c r="P443" s="173"/>
    </row>
    <row r="444" spans="1:16" hidden="1" x14ac:dyDescent="0.25">
      <c r="A444" s="136">
        <v>438</v>
      </c>
      <c r="B444" s="158" t="e">
        <f t="shared" ca="1" si="63"/>
        <v>#REF!</v>
      </c>
      <c r="C444" s="158" t="e">
        <f t="shared" ca="1" si="64"/>
        <v>#REF!</v>
      </c>
      <c r="D444" s="140"/>
      <c r="E444" s="141"/>
      <c r="F444" s="141" t="e">
        <f t="shared" ca="1" si="65"/>
        <v>#REF!</v>
      </c>
      <c r="G444" s="139"/>
      <c r="H444" s="139"/>
      <c r="I444" s="139" t="e">
        <f t="shared" ca="1" si="67"/>
        <v>#REF!</v>
      </c>
      <c r="J444" s="142"/>
      <c r="K444" s="142"/>
      <c r="L444" s="142" t="e">
        <f t="shared" ca="1" si="66"/>
        <v>#REF!</v>
      </c>
      <c r="M444" s="143" t="e">
        <f t="shared" ca="1" si="68"/>
        <v>#REF!</v>
      </c>
      <c r="N444" s="182" t="e">
        <f t="shared" ca="1" si="69"/>
        <v>#REF!</v>
      </c>
      <c r="O444" s="145" t="e">
        <f t="shared" ca="1" si="70"/>
        <v>#REF!</v>
      </c>
      <c r="P444" s="173"/>
    </row>
    <row r="445" spans="1:16" hidden="1" x14ac:dyDescent="0.25">
      <c r="A445" s="136">
        <v>439</v>
      </c>
      <c r="B445" s="158" t="e">
        <f t="shared" ca="1" si="63"/>
        <v>#REF!</v>
      </c>
      <c r="C445" s="158" t="e">
        <f t="shared" ca="1" si="64"/>
        <v>#REF!</v>
      </c>
      <c r="D445" s="140"/>
      <c r="E445" s="141"/>
      <c r="F445" s="141" t="e">
        <f t="shared" ca="1" si="65"/>
        <v>#REF!</v>
      </c>
      <c r="G445" s="139"/>
      <c r="H445" s="139"/>
      <c r="I445" s="139" t="e">
        <f t="shared" ca="1" si="67"/>
        <v>#REF!</v>
      </c>
      <c r="J445" s="142"/>
      <c r="K445" s="142"/>
      <c r="L445" s="142" t="e">
        <f t="shared" ca="1" si="66"/>
        <v>#REF!</v>
      </c>
      <c r="M445" s="143" t="e">
        <f t="shared" ca="1" si="68"/>
        <v>#REF!</v>
      </c>
      <c r="N445" s="182" t="e">
        <f t="shared" ca="1" si="69"/>
        <v>#REF!</v>
      </c>
      <c r="O445" s="145" t="e">
        <f t="shared" ca="1" si="70"/>
        <v>#REF!</v>
      </c>
      <c r="P445" s="173"/>
    </row>
    <row r="446" spans="1:16" hidden="1" x14ac:dyDescent="0.25">
      <c r="A446" s="136">
        <v>440</v>
      </c>
      <c r="B446" s="158" t="e">
        <f t="shared" ca="1" si="63"/>
        <v>#REF!</v>
      </c>
      <c r="C446" s="158" t="e">
        <f t="shared" ca="1" si="64"/>
        <v>#REF!</v>
      </c>
      <c r="D446" s="140"/>
      <c r="E446" s="141"/>
      <c r="F446" s="141" t="e">
        <f t="shared" ca="1" si="65"/>
        <v>#REF!</v>
      </c>
      <c r="G446" s="139"/>
      <c r="H446" s="139"/>
      <c r="I446" s="139" t="e">
        <f t="shared" ca="1" si="67"/>
        <v>#REF!</v>
      </c>
      <c r="J446" s="142"/>
      <c r="K446" s="142"/>
      <c r="L446" s="142" t="e">
        <f t="shared" ca="1" si="66"/>
        <v>#REF!</v>
      </c>
      <c r="M446" s="143" t="e">
        <f t="shared" ca="1" si="68"/>
        <v>#REF!</v>
      </c>
      <c r="N446" s="182" t="e">
        <f t="shared" ca="1" si="69"/>
        <v>#REF!</v>
      </c>
      <c r="O446" s="145" t="e">
        <f t="shared" ca="1" si="70"/>
        <v>#REF!</v>
      </c>
      <c r="P446" s="173"/>
    </row>
    <row r="447" spans="1:16" hidden="1" x14ac:dyDescent="0.25">
      <c r="A447" s="136">
        <v>441</v>
      </c>
      <c r="B447" s="158" t="e">
        <f t="shared" ca="1" si="63"/>
        <v>#REF!</v>
      </c>
      <c r="C447" s="158" t="e">
        <f t="shared" ca="1" si="64"/>
        <v>#REF!</v>
      </c>
      <c r="D447" s="140"/>
      <c r="E447" s="141"/>
      <c r="F447" s="141" t="e">
        <f t="shared" ca="1" si="65"/>
        <v>#REF!</v>
      </c>
      <c r="G447" s="139"/>
      <c r="H447" s="139"/>
      <c r="I447" s="139" t="e">
        <f t="shared" ca="1" si="67"/>
        <v>#REF!</v>
      </c>
      <c r="J447" s="142"/>
      <c r="K447" s="142"/>
      <c r="L447" s="142" t="e">
        <f t="shared" ca="1" si="66"/>
        <v>#REF!</v>
      </c>
      <c r="M447" s="143" t="e">
        <f t="shared" ca="1" si="68"/>
        <v>#REF!</v>
      </c>
      <c r="N447" s="182" t="e">
        <f t="shared" ca="1" si="69"/>
        <v>#REF!</v>
      </c>
      <c r="O447" s="145" t="e">
        <f t="shared" ca="1" si="70"/>
        <v>#REF!</v>
      </c>
      <c r="P447" s="173"/>
    </row>
    <row r="448" spans="1:16" hidden="1" x14ac:dyDescent="0.25">
      <c r="A448" s="136">
        <v>442</v>
      </c>
      <c r="B448" s="158" t="e">
        <f t="shared" ca="1" si="63"/>
        <v>#REF!</v>
      </c>
      <c r="C448" s="158" t="e">
        <f t="shared" ca="1" si="64"/>
        <v>#REF!</v>
      </c>
      <c r="D448" s="140"/>
      <c r="E448" s="141"/>
      <c r="F448" s="141" t="e">
        <f t="shared" ca="1" si="65"/>
        <v>#REF!</v>
      </c>
      <c r="G448" s="139"/>
      <c r="H448" s="139"/>
      <c r="I448" s="139" t="e">
        <f t="shared" ca="1" si="67"/>
        <v>#REF!</v>
      </c>
      <c r="J448" s="142"/>
      <c r="K448" s="142"/>
      <c r="L448" s="142" t="e">
        <f t="shared" ca="1" si="66"/>
        <v>#REF!</v>
      </c>
      <c r="M448" s="143" t="e">
        <f t="shared" ca="1" si="68"/>
        <v>#REF!</v>
      </c>
      <c r="N448" s="182" t="e">
        <f t="shared" ca="1" si="69"/>
        <v>#REF!</v>
      </c>
      <c r="O448" s="145" t="e">
        <f t="shared" ca="1" si="70"/>
        <v>#REF!</v>
      </c>
      <c r="P448" s="173"/>
    </row>
    <row r="449" spans="1:16" hidden="1" x14ac:dyDescent="0.25">
      <c r="A449" s="136">
        <v>443</v>
      </c>
      <c r="B449" s="158" t="e">
        <f t="shared" ca="1" si="63"/>
        <v>#REF!</v>
      </c>
      <c r="C449" s="158" t="e">
        <f t="shared" ca="1" si="64"/>
        <v>#REF!</v>
      </c>
      <c r="D449" s="140"/>
      <c r="E449" s="141"/>
      <c r="F449" s="141" t="e">
        <f t="shared" ca="1" si="65"/>
        <v>#REF!</v>
      </c>
      <c r="G449" s="139"/>
      <c r="H449" s="139"/>
      <c r="I449" s="139" t="e">
        <f t="shared" ca="1" si="67"/>
        <v>#REF!</v>
      </c>
      <c r="J449" s="142"/>
      <c r="K449" s="142"/>
      <c r="L449" s="142" t="e">
        <f t="shared" ca="1" si="66"/>
        <v>#REF!</v>
      </c>
      <c r="M449" s="143" t="e">
        <f t="shared" ca="1" si="68"/>
        <v>#REF!</v>
      </c>
      <c r="N449" s="182" t="e">
        <f t="shared" ca="1" si="69"/>
        <v>#REF!</v>
      </c>
      <c r="O449" s="145" t="e">
        <f t="shared" ca="1" si="70"/>
        <v>#REF!</v>
      </c>
      <c r="P449" s="173"/>
    </row>
    <row r="450" spans="1:16" hidden="1" x14ac:dyDescent="0.25">
      <c r="A450" s="136">
        <v>444</v>
      </c>
      <c r="B450" s="158" t="e">
        <f t="shared" ca="1" si="63"/>
        <v>#REF!</v>
      </c>
      <c r="C450" s="158" t="e">
        <f t="shared" ca="1" si="64"/>
        <v>#REF!</v>
      </c>
      <c r="D450" s="140"/>
      <c r="E450" s="141"/>
      <c r="F450" s="141" t="e">
        <f t="shared" ca="1" si="65"/>
        <v>#REF!</v>
      </c>
      <c r="G450" s="139"/>
      <c r="H450" s="139"/>
      <c r="I450" s="139" t="e">
        <f t="shared" ca="1" si="67"/>
        <v>#REF!</v>
      </c>
      <c r="J450" s="142"/>
      <c r="K450" s="142"/>
      <c r="L450" s="142" t="e">
        <f t="shared" ca="1" si="66"/>
        <v>#REF!</v>
      </c>
      <c r="M450" s="143" t="e">
        <f t="shared" ca="1" si="68"/>
        <v>#REF!</v>
      </c>
      <c r="N450" s="182" t="e">
        <f t="shared" ca="1" si="69"/>
        <v>#REF!</v>
      </c>
      <c r="O450" s="145" t="e">
        <f t="shared" ca="1" si="70"/>
        <v>#REF!</v>
      </c>
      <c r="P450" s="173"/>
    </row>
    <row r="451" spans="1:16" hidden="1" x14ac:dyDescent="0.25">
      <c r="A451" s="136">
        <v>445</v>
      </c>
      <c r="B451" s="158" t="e">
        <f t="shared" ca="1" si="63"/>
        <v>#REF!</v>
      </c>
      <c r="C451" s="158" t="e">
        <f t="shared" ca="1" si="64"/>
        <v>#REF!</v>
      </c>
      <c r="D451" s="140"/>
      <c r="E451" s="141"/>
      <c r="F451" s="141" t="e">
        <f t="shared" ca="1" si="65"/>
        <v>#REF!</v>
      </c>
      <c r="G451" s="139"/>
      <c r="H451" s="139"/>
      <c r="I451" s="139" t="e">
        <f t="shared" ca="1" si="67"/>
        <v>#REF!</v>
      </c>
      <c r="J451" s="142"/>
      <c r="K451" s="142"/>
      <c r="L451" s="142" t="e">
        <f t="shared" ca="1" si="66"/>
        <v>#REF!</v>
      </c>
      <c r="M451" s="143" t="e">
        <f t="shared" ca="1" si="68"/>
        <v>#REF!</v>
      </c>
      <c r="N451" s="182" t="e">
        <f t="shared" ca="1" si="69"/>
        <v>#REF!</v>
      </c>
      <c r="O451" s="145" t="e">
        <f t="shared" ca="1" si="70"/>
        <v>#REF!</v>
      </c>
      <c r="P451" s="173"/>
    </row>
    <row r="452" spans="1:16" hidden="1" x14ac:dyDescent="0.25">
      <c r="A452" s="136">
        <v>446</v>
      </c>
      <c r="B452" s="158" t="e">
        <f t="shared" ca="1" si="63"/>
        <v>#REF!</v>
      </c>
      <c r="C452" s="158" t="e">
        <f t="shared" ca="1" si="64"/>
        <v>#REF!</v>
      </c>
      <c r="D452" s="140"/>
      <c r="E452" s="141"/>
      <c r="F452" s="141" t="e">
        <f t="shared" ca="1" si="65"/>
        <v>#REF!</v>
      </c>
      <c r="G452" s="139"/>
      <c r="H452" s="139"/>
      <c r="I452" s="139" t="e">
        <f t="shared" ca="1" si="67"/>
        <v>#REF!</v>
      </c>
      <c r="J452" s="142"/>
      <c r="K452" s="142"/>
      <c r="L452" s="142" t="e">
        <f t="shared" ca="1" si="66"/>
        <v>#REF!</v>
      </c>
      <c r="M452" s="143" t="e">
        <f t="shared" ca="1" si="68"/>
        <v>#REF!</v>
      </c>
      <c r="N452" s="182" t="e">
        <f t="shared" ca="1" si="69"/>
        <v>#REF!</v>
      </c>
      <c r="O452" s="145" t="e">
        <f t="shared" ca="1" si="70"/>
        <v>#REF!</v>
      </c>
      <c r="P452" s="173"/>
    </row>
    <row r="453" spans="1:16" hidden="1" x14ac:dyDescent="0.25">
      <c r="A453" s="136">
        <v>447</v>
      </c>
      <c r="B453" s="158" t="e">
        <f t="shared" ca="1" si="63"/>
        <v>#REF!</v>
      </c>
      <c r="C453" s="158" t="e">
        <f t="shared" ca="1" si="64"/>
        <v>#REF!</v>
      </c>
      <c r="D453" s="140"/>
      <c r="E453" s="141"/>
      <c r="F453" s="141" t="e">
        <f t="shared" ca="1" si="65"/>
        <v>#REF!</v>
      </c>
      <c r="G453" s="139"/>
      <c r="H453" s="139"/>
      <c r="I453" s="139" t="e">
        <f t="shared" ca="1" si="67"/>
        <v>#REF!</v>
      </c>
      <c r="J453" s="142"/>
      <c r="K453" s="142"/>
      <c r="L453" s="142" t="e">
        <f t="shared" ca="1" si="66"/>
        <v>#REF!</v>
      </c>
      <c r="M453" s="143" t="e">
        <f t="shared" ca="1" si="68"/>
        <v>#REF!</v>
      </c>
      <c r="N453" s="182" t="e">
        <f t="shared" ca="1" si="69"/>
        <v>#REF!</v>
      </c>
      <c r="O453" s="145" t="e">
        <f t="shared" ca="1" si="70"/>
        <v>#REF!</v>
      </c>
      <c r="P453" s="173"/>
    </row>
    <row r="454" spans="1:16" hidden="1" x14ac:dyDescent="0.25">
      <c r="A454" s="136">
        <v>448</v>
      </c>
      <c r="B454" s="158" t="e">
        <f t="shared" ca="1" si="63"/>
        <v>#REF!</v>
      </c>
      <c r="C454" s="158" t="e">
        <f t="shared" ca="1" si="64"/>
        <v>#REF!</v>
      </c>
      <c r="D454" s="140"/>
      <c r="E454" s="141"/>
      <c r="F454" s="141" t="e">
        <f t="shared" ca="1" si="65"/>
        <v>#REF!</v>
      </c>
      <c r="G454" s="139"/>
      <c r="H454" s="139"/>
      <c r="I454" s="139" t="e">
        <f t="shared" ca="1" si="67"/>
        <v>#REF!</v>
      </c>
      <c r="J454" s="142"/>
      <c r="K454" s="142"/>
      <c r="L454" s="142" t="e">
        <f t="shared" ca="1" si="66"/>
        <v>#REF!</v>
      </c>
      <c r="M454" s="143" t="e">
        <f t="shared" ca="1" si="68"/>
        <v>#REF!</v>
      </c>
      <c r="N454" s="182" t="e">
        <f t="shared" ca="1" si="69"/>
        <v>#REF!</v>
      </c>
      <c r="O454" s="145" t="e">
        <f t="shared" ca="1" si="70"/>
        <v>#REF!</v>
      </c>
      <c r="P454" s="173"/>
    </row>
    <row r="455" spans="1:16" hidden="1" x14ac:dyDescent="0.25">
      <c r="A455" s="136">
        <v>449</v>
      </c>
      <c r="B455" s="158" t="e">
        <f t="shared" ca="1" si="63"/>
        <v>#REF!</v>
      </c>
      <c r="C455" s="158" t="e">
        <f t="shared" ca="1" si="64"/>
        <v>#REF!</v>
      </c>
      <c r="D455" s="140"/>
      <c r="E455" s="141"/>
      <c r="F455" s="141" t="e">
        <f t="shared" ca="1" si="65"/>
        <v>#REF!</v>
      </c>
      <c r="G455" s="139"/>
      <c r="H455" s="139"/>
      <c r="I455" s="139" t="e">
        <f t="shared" ca="1" si="67"/>
        <v>#REF!</v>
      </c>
      <c r="J455" s="142"/>
      <c r="K455" s="142"/>
      <c r="L455" s="142" t="e">
        <f t="shared" ca="1" si="66"/>
        <v>#REF!</v>
      </c>
      <c r="M455" s="143" t="e">
        <f t="shared" ca="1" si="68"/>
        <v>#REF!</v>
      </c>
      <c r="N455" s="182" t="e">
        <f t="shared" ca="1" si="69"/>
        <v>#REF!</v>
      </c>
      <c r="O455" s="145" t="e">
        <f t="shared" ca="1" si="70"/>
        <v>#REF!</v>
      </c>
      <c r="P455" s="173"/>
    </row>
    <row r="456" spans="1:16" hidden="1" x14ac:dyDescent="0.25">
      <c r="A456" s="136">
        <v>450</v>
      </c>
      <c r="B456" s="158" t="e">
        <f t="shared" ref="B456:B498" ca="1" si="71">INDIRECT(CONCATENATE($C$505,$D$505,"!$B",$A456 + 8))</f>
        <v>#REF!</v>
      </c>
      <c r="C456" s="158" t="e">
        <f t="shared" ref="C456:C498" ca="1" si="72">INDIRECT(CONCATENATE($C$505,$D$505,"!$C",$A456 + 8))</f>
        <v>#REF!</v>
      </c>
      <c r="D456" s="140"/>
      <c r="E456" s="141"/>
      <c r="F456" s="141" t="e">
        <f t="shared" ref="F456:F498" ca="1" si="73">INDIRECT(CONCATENATE($C$505,$D$505,"!$Z",$A456 + 8))</f>
        <v>#REF!</v>
      </c>
      <c r="G456" s="139"/>
      <c r="H456" s="139"/>
      <c r="I456" s="139" t="e">
        <f t="shared" ca="1" si="67"/>
        <v>#REF!</v>
      </c>
      <c r="J456" s="142"/>
      <c r="K456" s="142"/>
      <c r="L456" s="142" t="e">
        <f t="shared" ref="L456:L498" ca="1" si="74">INDIRECT(CONCATENATE($C$505,$D$505,"!$V",$A456 + 8))</f>
        <v>#REF!</v>
      </c>
      <c r="M456" s="143" t="e">
        <f t="shared" ca="1" si="68"/>
        <v>#REF!</v>
      </c>
      <c r="N456" s="182" t="e">
        <f t="shared" ca="1" si="69"/>
        <v>#REF!</v>
      </c>
      <c r="O456" s="145" t="e">
        <f t="shared" ca="1" si="70"/>
        <v>#REF!</v>
      </c>
      <c r="P456" s="173"/>
    </row>
    <row r="457" spans="1:16" hidden="1" x14ac:dyDescent="0.25">
      <c r="A457" s="136">
        <v>451</v>
      </c>
      <c r="B457" s="158" t="e">
        <f t="shared" ca="1" si="71"/>
        <v>#REF!</v>
      </c>
      <c r="C457" s="158" t="e">
        <f t="shared" ca="1" si="72"/>
        <v>#REF!</v>
      </c>
      <c r="D457" s="140"/>
      <c r="E457" s="141"/>
      <c r="F457" s="141" t="e">
        <f t="shared" ca="1" si="73"/>
        <v>#REF!</v>
      </c>
      <c r="G457" s="139"/>
      <c r="H457" s="139"/>
      <c r="I457" s="139" t="e">
        <f t="shared" ref="I457:I498" ca="1" si="75">INDIRECT(CONCATENATE($C$505,$D$505,"!$AD",$A457 + 8))</f>
        <v>#REF!</v>
      </c>
      <c r="J457" s="142"/>
      <c r="K457" s="142"/>
      <c r="L457" s="142" t="e">
        <f t="shared" ca="1" si="74"/>
        <v>#REF!</v>
      </c>
      <c r="M457" s="143" t="e">
        <f t="shared" ref="M457:M498" ca="1" si="76">IF(I457&lt;33,0,35)</f>
        <v>#REF!</v>
      </c>
      <c r="N457" s="182" t="e">
        <f t="shared" ref="N457:N498" ca="1" si="77">ROUNDDOWN(O457,0)</f>
        <v>#REF!</v>
      </c>
      <c r="O457" s="145" t="e">
        <f t="shared" ref="O457:O498" ca="1" si="78">I457*M457/100</f>
        <v>#REF!</v>
      </c>
      <c r="P457" s="173"/>
    </row>
    <row r="458" spans="1:16" hidden="1" x14ac:dyDescent="0.25">
      <c r="A458" s="136">
        <v>452</v>
      </c>
      <c r="B458" s="158" t="e">
        <f t="shared" ca="1" si="71"/>
        <v>#REF!</v>
      </c>
      <c r="C458" s="158" t="e">
        <f t="shared" ca="1" si="72"/>
        <v>#REF!</v>
      </c>
      <c r="D458" s="140"/>
      <c r="E458" s="141"/>
      <c r="F458" s="141" t="e">
        <f t="shared" ca="1" si="73"/>
        <v>#REF!</v>
      </c>
      <c r="G458" s="139"/>
      <c r="H458" s="139"/>
      <c r="I458" s="139" t="e">
        <f t="shared" ca="1" si="75"/>
        <v>#REF!</v>
      </c>
      <c r="J458" s="142"/>
      <c r="K458" s="142"/>
      <c r="L458" s="142" t="e">
        <f t="shared" ca="1" si="74"/>
        <v>#REF!</v>
      </c>
      <c r="M458" s="143" t="e">
        <f t="shared" ca="1" si="76"/>
        <v>#REF!</v>
      </c>
      <c r="N458" s="182" t="e">
        <f t="shared" ca="1" si="77"/>
        <v>#REF!</v>
      </c>
      <c r="O458" s="145" t="e">
        <f t="shared" ca="1" si="78"/>
        <v>#REF!</v>
      </c>
      <c r="P458" s="173"/>
    </row>
    <row r="459" spans="1:16" hidden="1" x14ac:dyDescent="0.25">
      <c r="A459" s="136">
        <v>453</v>
      </c>
      <c r="B459" s="158" t="e">
        <f t="shared" ca="1" si="71"/>
        <v>#REF!</v>
      </c>
      <c r="C459" s="158" t="e">
        <f t="shared" ca="1" si="72"/>
        <v>#REF!</v>
      </c>
      <c r="D459" s="140"/>
      <c r="E459" s="141"/>
      <c r="F459" s="141" t="e">
        <f t="shared" ca="1" si="73"/>
        <v>#REF!</v>
      </c>
      <c r="G459" s="139"/>
      <c r="H459" s="139"/>
      <c r="I459" s="139" t="e">
        <f t="shared" ca="1" si="75"/>
        <v>#REF!</v>
      </c>
      <c r="J459" s="142"/>
      <c r="K459" s="142"/>
      <c r="L459" s="142" t="e">
        <f t="shared" ca="1" si="74"/>
        <v>#REF!</v>
      </c>
      <c r="M459" s="143" t="e">
        <f t="shared" ca="1" si="76"/>
        <v>#REF!</v>
      </c>
      <c r="N459" s="182" t="e">
        <f t="shared" ca="1" si="77"/>
        <v>#REF!</v>
      </c>
      <c r="O459" s="145" t="e">
        <f t="shared" ca="1" si="78"/>
        <v>#REF!</v>
      </c>
      <c r="P459" s="173"/>
    </row>
    <row r="460" spans="1:16" hidden="1" x14ac:dyDescent="0.25">
      <c r="A460" s="136">
        <v>454</v>
      </c>
      <c r="B460" s="158" t="e">
        <f t="shared" ca="1" si="71"/>
        <v>#REF!</v>
      </c>
      <c r="C460" s="158" t="e">
        <f t="shared" ca="1" si="72"/>
        <v>#REF!</v>
      </c>
      <c r="D460" s="140"/>
      <c r="E460" s="141"/>
      <c r="F460" s="141" t="e">
        <f t="shared" ca="1" si="73"/>
        <v>#REF!</v>
      </c>
      <c r="G460" s="139"/>
      <c r="H460" s="139"/>
      <c r="I460" s="139" t="e">
        <f t="shared" ca="1" si="75"/>
        <v>#REF!</v>
      </c>
      <c r="J460" s="142"/>
      <c r="K460" s="142"/>
      <c r="L460" s="142" t="e">
        <f t="shared" ca="1" si="74"/>
        <v>#REF!</v>
      </c>
      <c r="M460" s="143" t="e">
        <f t="shared" ca="1" si="76"/>
        <v>#REF!</v>
      </c>
      <c r="N460" s="182" t="e">
        <f t="shared" ca="1" si="77"/>
        <v>#REF!</v>
      </c>
      <c r="O460" s="145" t="e">
        <f t="shared" ca="1" si="78"/>
        <v>#REF!</v>
      </c>
      <c r="P460" s="173"/>
    </row>
    <row r="461" spans="1:16" hidden="1" x14ac:dyDescent="0.25">
      <c r="A461" s="136">
        <v>455</v>
      </c>
      <c r="B461" s="158" t="e">
        <f t="shared" ca="1" si="71"/>
        <v>#REF!</v>
      </c>
      <c r="C461" s="158" t="e">
        <f t="shared" ca="1" si="72"/>
        <v>#REF!</v>
      </c>
      <c r="D461" s="140"/>
      <c r="E461" s="141"/>
      <c r="F461" s="141" t="e">
        <f t="shared" ca="1" si="73"/>
        <v>#REF!</v>
      </c>
      <c r="G461" s="139"/>
      <c r="H461" s="139"/>
      <c r="I461" s="139" t="e">
        <f t="shared" ca="1" si="75"/>
        <v>#REF!</v>
      </c>
      <c r="J461" s="142"/>
      <c r="K461" s="142"/>
      <c r="L461" s="142" t="e">
        <f t="shared" ca="1" si="74"/>
        <v>#REF!</v>
      </c>
      <c r="M461" s="143" t="e">
        <f t="shared" ca="1" si="76"/>
        <v>#REF!</v>
      </c>
      <c r="N461" s="182" t="e">
        <f t="shared" ca="1" si="77"/>
        <v>#REF!</v>
      </c>
      <c r="O461" s="145" t="e">
        <f t="shared" ca="1" si="78"/>
        <v>#REF!</v>
      </c>
      <c r="P461" s="173"/>
    </row>
    <row r="462" spans="1:16" hidden="1" x14ac:dyDescent="0.25">
      <c r="A462" s="136">
        <v>456</v>
      </c>
      <c r="B462" s="158" t="e">
        <f t="shared" ca="1" si="71"/>
        <v>#REF!</v>
      </c>
      <c r="C462" s="158" t="e">
        <f t="shared" ca="1" si="72"/>
        <v>#REF!</v>
      </c>
      <c r="D462" s="140"/>
      <c r="E462" s="141"/>
      <c r="F462" s="141" t="e">
        <f t="shared" ca="1" si="73"/>
        <v>#REF!</v>
      </c>
      <c r="G462" s="139"/>
      <c r="H462" s="139"/>
      <c r="I462" s="139" t="e">
        <f t="shared" ca="1" si="75"/>
        <v>#REF!</v>
      </c>
      <c r="J462" s="142"/>
      <c r="K462" s="142"/>
      <c r="L462" s="142" t="e">
        <f t="shared" ca="1" si="74"/>
        <v>#REF!</v>
      </c>
      <c r="M462" s="143" t="e">
        <f t="shared" ca="1" si="76"/>
        <v>#REF!</v>
      </c>
      <c r="N462" s="182" t="e">
        <f t="shared" ca="1" si="77"/>
        <v>#REF!</v>
      </c>
      <c r="O462" s="145" t="e">
        <f t="shared" ca="1" si="78"/>
        <v>#REF!</v>
      </c>
      <c r="P462" s="173"/>
    </row>
    <row r="463" spans="1:16" hidden="1" x14ac:dyDescent="0.25">
      <c r="A463" s="136">
        <v>457</v>
      </c>
      <c r="B463" s="158" t="e">
        <f t="shared" ca="1" si="71"/>
        <v>#REF!</v>
      </c>
      <c r="C463" s="158" t="e">
        <f t="shared" ca="1" si="72"/>
        <v>#REF!</v>
      </c>
      <c r="D463" s="140"/>
      <c r="E463" s="141"/>
      <c r="F463" s="141" t="e">
        <f t="shared" ca="1" si="73"/>
        <v>#REF!</v>
      </c>
      <c r="G463" s="139"/>
      <c r="H463" s="139"/>
      <c r="I463" s="139" t="e">
        <f t="shared" ca="1" si="75"/>
        <v>#REF!</v>
      </c>
      <c r="J463" s="142"/>
      <c r="K463" s="142"/>
      <c r="L463" s="142" t="e">
        <f t="shared" ca="1" si="74"/>
        <v>#REF!</v>
      </c>
      <c r="M463" s="143" t="e">
        <f t="shared" ca="1" si="76"/>
        <v>#REF!</v>
      </c>
      <c r="N463" s="182" t="e">
        <f t="shared" ca="1" si="77"/>
        <v>#REF!</v>
      </c>
      <c r="O463" s="145" t="e">
        <f t="shared" ca="1" si="78"/>
        <v>#REF!</v>
      </c>
      <c r="P463" s="173"/>
    </row>
    <row r="464" spans="1:16" hidden="1" x14ac:dyDescent="0.25">
      <c r="A464" s="136">
        <v>458</v>
      </c>
      <c r="B464" s="158" t="e">
        <f t="shared" ca="1" si="71"/>
        <v>#REF!</v>
      </c>
      <c r="C464" s="158" t="e">
        <f t="shared" ca="1" si="72"/>
        <v>#REF!</v>
      </c>
      <c r="D464" s="140"/>
      <c r="E464" s="141"/>
      <c r="F464" s="141" t="e">
        <f t="shared" ca="1" si="73"/>
        <v>#REF!</v>
      </c>
      <c r="G464" s="139"/>
      <c r="H464" s="139"/>
      <c r="I464" s="139" t="e">
        <f t="shared" ca="1" si="75"/>
        <v>#REF!</v>
      </c>
      <c r="J464" s="142"/>
      <c r="K464" s="142"/>
      <c r="L464" s="142" t="e">
        <f t="shared" ca="1" si="74"/>
        <v>#REF!</v>
      </c>
      <c r="M464" s="143" t="e">
        <f t="shared" ca="1" si="76"/>
        <v>#REF!</v>
      </c>
      <c r="N464" s="182" t="e">
        <f t="shared" ca="1" si="77"/>
        <v>#REF!</v>
      </c>
      <c r="O464" s="145" t="e">
        <f t="shared" ca="1" si="78"/>
        <v>#REF!</v>
      </c>
      <c r="P464" s="173"/>
    </row>
    <row r="465" spans="1:16" hidden="1" x14ac:dyDescent="0.25">
      <c r="A465" s="136">
        <v>459</v>
      </c>
      <c r="B465" s="158" t="e">
        <f t="shared" ca="1" si="71"/>
        <v>#REF!</v>
      </c>
      <c r="C465" s="158" t="e">
        <f t="shared" ca="1" si="72"/>
        <v>#REF!</v>
      </c>
      <c r="D465" s="140"/>
      <c r="E465" s="141"/>
      <c r="F465" s="141" t="e">
        <f t="shared" ca="1" si="73"/>
        <v>#REF!</v>
      </c>
      <c r="G465" s="139"/>
      <c r="H465" s="139"/>
      <c r="I465" s="139" t="e">
        <f t="shared" ca="1" si="75"/>
        <v>#REF!</v>
      </c>
      <c r="J465" s="142"/>
      <c r="K465" s="142"/>
      <c r="L465" s="142" t="e">
        <f t="shared" ca="1" si="74"/>
        <v>#REF!</v>
      </c>
      <c r="M465" s="143" t="e">
        <f t="shared" ca="1" si="76"/>
        <v>#REF!</v>
      </c>
      <c r="N465" s="182" t="e">
        <f t="shared" ca="1" si="77"/>
        <v>#REF!</v>
      </c>
      <c r="O465" s="145" t="e">
        <f t="shared" ca="1" si="78"/>
        <v>#REF!</v>
      </c>
      <c r="P465" s="173"/>
    </row>
    <row r="466" spans="1:16" hidden="1" x14ac:dyDescent="0.25">
      <c r="A466" s="136">
        <v>460</v>
      </c>
      <c r="B466" s="158" t="e">
        <f t="shared" ca="1" si="71"/>
        <v>#REF!</v>
      </c>
      <c r="C466" s="158" t="e">
        <f t="shared" ca="1" si="72"/>
        <v>#REF!</v>
      </c>
      <c r="D466" s="140"/>
      <c r="E466" s="141"/>
      <c r="F466" s="141" t="e">
        <f t="shared" ca="1" si="73"/>
        <v>#REF!</v>
      </c>
      <c r="G466" s="139"/>
      <c r="H466" s="139"/>
      <c r="I466" s="139" t="e">
        <f t="shared" ca="1" si="75"/>
        <v>#REF!</v>
      </c>
      <c r="J466" s="142"/>
      <c r="K466" s="142"/>
      <c r="L466" s="142" t="e">
        <f t="shared" ca="1" si="74"/>
        <v>#REF!</v>
      </c>
      <c r="M466" s="143" t="e">
        <f t="shared" ca="1" si="76"/>
        <v>#REF!</v>
      </c>
      <c r="N466" s="182" t="e">
        <f t="shared" ca="1" si="77"/>
        <v>#REF!</v>
      </c>
      <c r="O466" s="145" t="e">
        <f t="shared" ca="1" si="78"/>
        <v>#REF!</v>
      </c>
      <c r="P466" s="173"/>
    </row>
    <row r="467" spans="1:16" hidden="1" x14ac:dyDescent="0.25">
      <c r="A467" s="136">
        <v>461</v>
      </c>
      <c r="B467" s="158" t="e">
        <f t="shared" ca="1" si="71"/>
        <v>#REF!</v>
      </c>
      <c r="C467" s="158" t="e">
        <f t="shared" ca="1" si="72"/>
        <v>#REF!</v>
      </c>
      <c r="D467" s="140"/>
      <c r="E467" s="141"/>
      <c r="F467" s="141" t="e">
        <f t="shared" ca="1" si="73"/>
        <v>#REF!</v>
      </c>
      <c r="G467" s="139"/>
      <c r="H467" s="139"/>
      <c r="I467" s="139" t="e">
        <f t="shared" ca="1" si="75"/>
        <v>#REF!</v>
      </c>
      <c r="J467" s="142"/>
      <c r="K467" s="142"/>
      <c r="L467" s="142" t="e">
        <f t="shared" ca="1" si="74"/>
        <v>#REF!</v>
      </c>
      <c r="M467" s="143" t="e">
        <f t="shared" ca="1" si="76"/>
        <v>#REF!</v>
      </c>
      <c r="N467" s="182" t="e">
        <f t="shared" ca="1" si="77"/>
        <v>#REF!</v>
      </c>
      <c r="O467" s="145" t="e">
        <f t="shared" ca="1" si="78"/>
        <v>#REF!</v>
      </c>
      <c r="P467" s="173"/>
    </row>
    <row r="468" spans="1:16" hidden="1" x14ac:dyDescent="0.25">
      <c r="A468" s="136">
        <v>462</v>
      </c>
      <c r="B468" s="158" t="e">
        <f t="shared" ca="1" si="71"/>
        <v>#REF!</v>
      </c>
      <c r="C468" s="158" t="e">
        <f t="shared" ca="1" si="72"/>
        <v>#REF!</v>
      </c>
      <c r="D468" s="140"/>
      <c r="E468" s="141"/>
      <c r="F468" s="141" t="e">
        <f t="shared" ca="1" si="73"/>
        <v>#REF!</v>
      </c>
      <c r="G468" s="139"/>
      <c r="H468" s="139"/>
      <c r="I468" s="139" t="e">
        <f t="shared" ca="1" si="75"/>
        <v>#REF!</v>
      </c>
      <c r="J468" s="142"/>
      <c r="K468" s="142"/>
      <c r="L468" s="142" t="e">
        <f t="shared" ca="1" si="74"/>
        <v>#REF!</v>
      </c>
      <c r="M468" s="143" t="e">
        <f t="shared" ca="1" si="76"/>
        <v>#REF!</v>
      </c>
      <c r="N468" s="182" t="e">
        <f t="shared" ca="1" si="77"/>
        <v>#REF!</v>
      </c>
      <c r="O468" s="145" t="e">
        <f t="shared" ca="1" si="78"/>
        <v>#REF!</v>
      </c>
      <c r="P468" s="173"/>
    </row>
    <row r="469" spans="1:16" hidden="1" x14ac:dyDescent="0.25">
      <c r="A469" s="136">
        <v>463</v>
      </c>
      <c r="B469" s="158" t="e">
        <f t="shared" ca="1" si="71"/>
        <v>#REF!</v>
      </c>
      <c r="C469" s="158" t="e">
        <f t="shared" ca="1" si="72"/>
        <v>#REF!</v>
      </c>
      <c r="D469" s="140"/>
      <c r="E469" s="141"/>
      <c r="F469" s="141" t="e">
        <f t="shared" ca="1" si="73"/>
        <v>#REF!</v>
      </c>
      <c r="G469" s="139"/>
      <c r="H469" s="139"/>
      <c r="I469" s="139" t="e">
        <f t="shared" ca="1" si="75"/>
        <v>#REF!</v>
      </c>
      <c r="J469" s="142"/>
      <c r="K469" s="142"/>
      <c r="L469" s="142" t="e">
        <f t="shared" ca="1" si="74"/>
        <v>#REF!</v>
      </c>
      <c r="M469" s="143" t="e">
        <f t="shared" ca="1" si="76"/>
        <v>#REF!</v>
      </c>
      <c r="N469" s="182" t="e">
        <f t="shared" ca="1" si="77"/>
        <v>#REF!</v>
      </c>
      <c r="O469" s="145" t="e">
        <f t="shared" ca="1" si="78"/>
        <v>#REF!</v>
      </c>
      <c r="P469" s="173"/>
    </row>
    <row r="470" spans="1:16" hidden="1" x14ac:dyDescent="0.25">
      <c r="A470" s="136">
        <v>464</v>
      </c>
      <c r="B470" s="158" t="e">
        <f t="shared" ca="1" si="71"/>
        <v>#REF!</v>
      </c>
      <c r="C470" s="158" t="e">
        <f t="shared" ca="1" si="72"/>
        <v>#REF!</v>
      </c>
      <c r="D470" s="140"/>
      <c r="E470" s="141"/>
      <c r="F470" s="141" t="e">
        <f t="shared" ca="1" si="73"/>
        <v>#REF!</v>
      </c>
      <c r="G470" s="139"/>
      <c r="H470" s="139"/>
      <c r="I470" s="139" t="e">
        <f t="shared" ca="1" si="75"/>
        <v>#REF!</v>
      </c>
      <c r="J470" s="142"/>
      <c r="K470" s="142"/>
      <c r="L470" s="142" t="e">
        <f t="shared" ca="1" si="74"/>
        <v>#REF!</v>
      </c>
      <c r="M470" s="143" t="e">
        <f t="shared" ca="1" si="76"/>
        <v>#REF!</v>
      </c>
      <c r="N470" s="182" t="e">
        <f t="shared" ca="1" si="77"/>
        <v>#REF!</v>
      </c>
      <c r="O470" s="145" t="e">
        <f t="shared" ca="1" si="78"/>
        <v>#REF!</v>
      </c>
      <c r="P470" s="173"/>
    </row>
    <row r="471" spans="1:16" hidden="1" x14ac:dyDescent="0.25">
      <c r="A471" s="136">
        <v>465</v>
      </c>
      <c r="B471" s="158" t="e">
        <f t="shared" ca="1" si="71"/>
        <v>#REF!</v>
      </c>
      <c r="C471" s="158" t="e">
        <f t="shared" ca="1" si="72"/>
        <v>#REF!</v>
      </c>
      <c r="D471" s="140"/>
      <c r="E471" s="141"/>
      <c r="F471" s="141" t="e">
        <f t="shared" ca="1" si="73"/>
        <v>#REF!</v>
      </c>
      <c r="G471" s="139"/>
      <c r="H471" s="139"/>
      <c r="I471" s="139" t="e">
        <f t="shared" ca="1" si="75"/>
        <v>#REF!</v>
      </c>
      <c r="J471" s="142"/>
      <c r="K471" s="142"/>
      <c r="L471" s="142" t="e">
        <f t="shared" ca="1" si="74"/>
        <v>#REF!</v>
      </c>
      <c r="M471" s="143" t="e">
        <f t="shared" ca="1" si="76"/>
        <v>#REF!</v>
      </c>
      <c r="N471" s="182" t="e">
        <f t="shared" ca="1" si="77"/>
        <v>#REF!</v>
      </c>
      <c r="O471" s="145" t="e">
        <f t="shared" ca="1" si="78"/>
        <v>#REF!</v>
      </c>
      <c r="P471" s="173"/>
    </row>
    <row r="472" spans="1:16" hidden="1" x14ac:dyDescent="0.25">
      <c r="A472" s="136">
        <v>466</v>
      </c>
      <c r="B472" s="158" t="e">
        <f t="shared" ca="1" si="71"/>
        <v>#REF!</v>
      </c>
      <c r="C472" s="158" t="e">
        <f t="shared" ca="1" si="72"/>
        <v>#REF!</v>
      </c>
      <c r="D472" s="140"/>
      <c r="E472" s="141"/>
      <c r="F472" s="141" t="e">
        <f t="shared" ca="1" si="73"/>
        <v>#REF!</v>
      </c>
      <c r="G472" s="139"/>
      <c r="H472" s="139"/>
      <c r="I472" s="139" t="e">
        <f t="shared" ca="1" si="75"/>
        <v>#REF!</v>
      </c>
      <c r="J472" s="142"/>
      <c r="K472" s="142"/>
      <c r="L472" s="142" t="e">
        <f t="shared" ca="1" si="74"/>
        <v>#REF!</v>
      </c>
      <c r="M472" s="143" t="e">
        <f t="shared" ca="1" si="76"/>
        <v>#REF!</v>
      </c>
      <c r="N472" s="182" t="e">
        <f t="shared" ca="1" si="77"/>
        <v>#REF!</v>
      </c>
      <c r="O472" s="145" t="e">
        <f t="shared" ca="1" si="78"/>
        <v>#REF!</v>
      </c>
      <c r="P472" s="173"/>
    </row>
    <row r="473" spans="1:16" hidden="1" x14ac:dyDescent="0.25">
      <c r="A473" s="136">
        <v>467</v>
      </c>
      <c r="B473" s="158" t="e">
        <f t="shared" ca="1" si="71"/>
        <v>#REF!</v>
      </c>
      <c r="C473" s="158" t="e">
        <f t="shared" ca="1" si="72"/>
        <v>#REF!</v>
      </c>
      <c r="D473" s="140"/>
      <c r="E473" s="141"/>
      <c r="F473" s="141" t="e">
        <f t="shared" ca="1" si="73"/>
        <v>#REF!</v>
      </c>
      <c r="G473" s="139"/>
      <c r="H473" s="139"/>
      <c r="I473" s="139" t="e">
        <f t="shared" ca="1" si="75"/>
        <v>#REF!</v>
      </c>
      <c r="J473" s="142"/>
      <c r="K473" s="142"/>
      <c r="L473" s="142" t="e">
        <f t="shared" ca="1" si="74"/>
        <v>#REF!</v>
      </c>
      <c r="M473" s="143" t="e">
        <f t="shared" ca="1" si="76"/>
        <v>#REF!</v>
      </c>
      <c r="N473" s="182" t="e">
        <f t="shared" ca="1" si="77"/>
        <v>#REF!</v>
      </c>
      <c r="O473" s="145" t="e">
        <f t="shared" ca="1" si="78"/>
        <v>#REF!</v>
      </c>
      <c r="P473" s="173"/>
    </row>
    <row r="474" spans="1:16" hidden="1" x14ac:dyDescent="0.25">
      <c r="A474" s="136">
        <v>468</v>
      </c>
      <c r="B474" s="158" t="e">
        <f t="shared" ca="1" si="71"/>
        <v>#REF!</v>
      </c>
      <c r="C474" s="158" t="e">
        <f t="shared" ca="1" si="72"/>
        <v>#REF!</v>
      </c>
      <c r="D474" s="140"/>
      <c r="E474" s="141"/>
      <c r="F474" s="141" t="e">
        <f t="shared" ca="1" si="73"/>
        <v>#REF!</v>
      </c>
      <c r="G474" s="139"/>
      <c r="H474" s="139"/>
      <c r="I474" s="139" t="e">
        <f t="shared" ca="1" si="75"/>
        <v>#REF!</v>
      </c>
      <c r="J474" s="142"/>
      <c r="K474" s="142"/>
      <c r="L474" s="142" t="e">
        <f t="shared" ca="1" si="74"/>
        <v>#REF!</v>
      </c>
      <c r="M474" s="143" t="e">
        <f t="shared" ca="1" si="76"/>
        <v>#REF!</v>
      </c>
      <c r="N474" s="182" t="e">
        <f t="shared" ca="1" si="77"/>
        <v>#REF!</v>
      </c>
      <c r="O474" s="145" t="e">
        <f t="shared" ca="1" si="78"/>
        <v>#REF!</v>
      </c>
      <c r="P474" s="173"/>
    </row>
    <row r="475" spans="1:16" hidden="1" x14ac:dyDescent="0.25">
      <c r="A475" s="136">
        <v>469</v>
      </c>
      <c r="B475" s="158" t="e">
        <f t="shared" ca="1" si="71"/>
        <v>#REF!</v>
      </c>
      <c r="C475" s="158" t="e">
        <f t="shared" ca="1" si="72"/>
        <v>#REF!</v>
      </c>
      <c r="D475" s="140"/>
      <c r="E475" s="141"/>
      <c r="F475" s="141" t="e">
        <f t="shared" ca="1" si="73"/>
        <v>#REF!</v>
      </c>
      <c r="G475" s="139"/>
      <c r="H475" s="139"/>
      <c r="I475" s="139" t="e">
        <f t="shared" ca="1" si="75"/>
        <v>#REF!</v>
      </c>
      <c r="J475" s="142"/>
      <c r="K475" s="142"/>
      <c r="L475" s="142" t="e">
        <f t="shared" ca="1" si="74"/>
        <v>#REF!</v>
      </c>
      <c r="M475" s="143" t="e">
        <f t="shared" ca="1" si="76"/>
        <v>#REF!</v>
      </c>
      <c r="N475" s="182" t="e">
        <f t="shared" ca="1" si="77"/>
        <v>#REF!</v>
      </c>
      <c r="O475" s="145" t="e">
        <f t="shared" ca="1" si="78"/>
        <v>#REF!</v>
      </c>
      <c r="P475" s="173"/>
    </row>
    <row r="476" spans="1:16" hidden="1" x14ac:dyDescent="0.25">
      <c r="A476" s="136">
        <v>470</v>
      </c>
      <c r="B476" s="158" t="e">
        <f t="shared" ca="1" si="71"/>
        <v>#REF!</v>
      </c>
      <c r="C476" s="158" t="e">
        <f t="shared" ca="1" si="72"/>
        <v>#REF!</v>
      </c>
      <c r="D476" s="140"/>
      <c r="E476" s="141"/>
      <c r="F476" s="141" t="e">
        <f t="shared" ca="1" si="73"/>
        <v>#REF!</v>
      </c>
      <c r="G476" s="139"/>
      <c r="H476" s="139"/>
      <c r="I476" s="139" t="e">
        <f t="shared" ca="1" si="75"/>
        <v>#REF!</v>
      </c>
      <c r="J476" s="142"/>
      <c r="K476" s="142"/>
      <c r="L476" s="142" t="e">
        <f t="shared" ca="1" si="74"/>
        <v>#REF!</v>
      </c>
      <c r="M476" s="143" t="e">
        <f t="shared" ca="1" si="76"/>
        <v>#REF!</v>
      </c>
      <c r="N476" s="182" t="e">
        <f t="shared" ca="1" si="77"/>
        <v>#REF!</v>
      </c>
      <c r="O476" s="145" t="e">
        <f t="shared" ca="1" si="78"/>
        <v>#REF!</v>
      </c>
      <c r="P476" s="173"/>
    </row>
    <row r="477" spans="1:16" hidden="1" x14ac:dyDescent="0.25">
      <c r="A477" s="136">
        <v>471</v>
      </c>
      <c r="B477" s="158" t="e">
        <f t="shared" ca="1" si="71"/>
        <v>#REF!</v>
      </c>
      <c r="C477" s="158" t="e">
        <f t="shared" ca="1" si="72"/>
        <v>#REF!</v>
      </c>
      <c r="D477" s="140"/>
      <c r="E477" s="141"/>
      <c r="F477" s="141" t="e">
        <f t="shared" ca="1" si="73"/>
        <v>#REF!</v>
      </c>
      <c r="G477" s="139"/>
      <c r="H477" s="139"/>
      <c r="I477" s="139" t="e">
        <f t="shared" ca="1" si="75"/>
        <v>#REF!</v>
      </c>
      <c r="J477" s="142"/>
      <c r="K477" s="142"/>
      <c r="L477" s="142" t="e">
        <f t="shared" ca="1" si="74"/>
        <v>#REF!</v>
      </c>
      <c r="M477" s="143" t="e">
        <f t="shared" ca="1" si="76"/>
        <v>#REF!</v>
      </c>
      <c r="N477" s="182" t="e">
        <f t="shared" ca="1" si="77"/>
        <v>#REF!</v>
      </c>
      <c r="O477" s="145" t="e">
        <f t="shared" ca="1" si="78"/>
        <v>#REF!</v>
      </c>
      <c r="P477" s="173"/>
    </row>
    <row r="478" spans="1:16" hidden="1" x14ac:dyDescent="0.25">
      <c r="A478" s="136">
        <v>472</v>
      </c>
      <c r="B478" s="158" t="e">
        <f t="shared" ca="1" si="71"/>
        <v>#REF!</v>
      </c>
      <c r="C478" s="158" t="e">
        <f t="shared" ca="1" si="72"/>
        <v>#REF!</v>
      </c>
      <c r="D478" s="140"/>
      <c r="E478" s="141"/>
      <c r="F478" s="141" t="e">
        <f t="shared" ca="1" si="73"/>
        <v>#REF!</v>
      </c>
      <c r="G478" s="139"/>
      <c r="H478" s="139"/>
      <c r="I478" s="139" t="e">
        <f t="shared" ca="1" si="75"/>
        <v>#REF!</v>
      </c>
      <c r="J478" s="142"/>
      <c r="K478" s="142"/>
      <c r="L478" s="142" t="e">
        <f t="shared" ca="1" si="74"/>
        <v>#REF!</v>
      </c>
      <c r="M478" s="143" t="e">
        <f t="shared" ca="1" si="76"/>
        <v>#REF!</v>
      </c>
      <c r="N478" s="182" t="e">
        <f t="shared" ca="1" si="77"/>
        <v>#REF!</v>
      </c>
      <c r="O478" s="145" t="e">
        <f t="shared" ca="1" si="78"/>
        <v>#REF!</v>
      </c>
      <c r="P478" s="173"/>
    </row>
    <row r="479" spans="1:16" hidden="1" x14ac:dyDescent="0.25">
      <c r="A479" s="136">
        <v>473</v>
      </c>
      <c r="B479" s="158" t="e">
        <f t="shared" ca="1" si="71"/>
        <v>#REF!</v>
      </c>
      <c r="C479" s="158" t="e">
        <f t="shared" ca="1" si="72"/>
        <v>#REF!</v>
      </c>
      <c r="D479" s="140"/>
      <c r="E479" s="141"/>
      <c r="F479" s="141" t="e">
        <f t="shared" ca="1" si="73"/>
        <v>#REF!</v>
      </c>
      <c r="G479" s="139"/>
      <c r="H479" s="139"/>
      <c r="I479" s="139" t="e">
        <f t="shared" ca="1" si="75"/>
        <v>#REF!</v>
      </c>
      <c r="J479" s="142"/>
      <c r="K479" s="142"/>
      <c r="L479" s="142" t="e">
        <f t="shared" ca="1" si="74"/>
        <v>#REF!</v>
      </c>
      <c r="M479" s="143" t="e">
        <f t="shared" ca="1" si="76"/>
        <v>#REF!</v>
      </c>
      <c r="N479" s="182" t="e">
        <f t="shared" ca="1" si="77"/>
        <v>#REF!</v>
      </c>
      <c r="O479" s="145" t="e">
        <f t="shared" ca="1" si="78"/>
        <v>#REF!</v>
      </c>
      <c r="P479" s="173"/>
    </row>
    <row r="480" spans="1:16" hidden="1" x14ac:dyDescent="0.25">
      <c r="A480" s="136">
        <v>474</v>
      </c>
      <c r="B480" s="158" t="e">
        <f t="shared" ca="1" si="71"/>
        <v>#REF!</v>
      </c>
      <c r="C480" s="158" t="e">
        <f t="shared" ca="1" si="72"/>
        <v>#REF!</v>
      </c>
      <c r="D480" s="140"/>
      <c r="E480" s="141"/>
      <c r="F480" s="141" t="e">
        <f t="shared" ca="1" si="73"/>
        <v>#REF!</v>
      </c>
      <c r="G480" s="139"/>
      <c r="H480" s="139"/>
      <c r="I480" s="139" t="e">
        <f t="shared" ca="1" si="75"/>
        <v>#REF!</v>
      </c>
      <c r="J480" s="142"/>
      <c r="K480" s="142"/>
      <c r="L480" s="142" t="e">
        <f t="shared" ca="1" si="74"/>
        <v>#REF!</v>
      </c>
      <c r="M480" s="143" t="e">
        <f t="shared" ca="1" si="76"/>
        <v>#REF!</v>
      </c>
      <c r="N480" s="182" t="e">
        <f t="shared" ca="1" si="77"/>
        <v>#REF!</v>
      </c>
      <c r="O480" s="145" t="e">
        <f t="shared" ca="1" si="78"/>
        <v>#REF!</v>
      </c>
      <c r="P480" s="173"/>
    </row>
    <row r="481" spans="1:16" hidden="1" x14ac:dyDescent="0.25">
      <c r="A481" s="136">
        <v>475</v>
      </c>
      <c r="B481" s="158" t="e">
        <f t="shared" ca="1" si="71"/>
        <v>#REF!</v>
      </c>
      <c r="C481" s="158" t="e">
        <f t="shared" ca="1" si="72"/>
        <v>#REF!</v>
      </c>
      <c r="D481" s="140"/>
      <c r="E481" s="141"/>
      <c r="F481" s="141" t="e">
        <f t="shared" ca="1" si="73"/>
        <v>#REF!</v>
      </c>
      <c r="G481" s="139"/>
      <c r="H481" s="139"/>
      <c r="I481" s="139" t="e">
        <f t="shared" ca="1" si="75"/>
        <v>#REF!</v>
      </c>
      <c r="J481" s="142"/>
      <c r="K481" s="142"/>
      <c r="L481" s="142" t="e">
        <f t="shared" ca="1" si="74"/>
        <v>#REF!</v>
      </c>
      <c r="M481" s="143" t="e">
        <f t="shared" ca="1" si="76"/>
        <v>#REF!</v>
      </c>
      <c r="N481" s="182" t="e">
        <f t="shared" ca="1" si="77"/>
        <v>#REF!</v>
      </c>
      <c r="O481" s="145" t="e">
        <f t="shared" ca="1" si="78"/>
        <v>#REF!</v>
      </c>
      <c r="P481" s="173"/>
    </row>
    <row r="482" spans="1:16" hidden="1" x14ac:dyDescent="0.25">
      <c r="A482" s="136">
        <v>476</v>
      </c>
      <c r="B482" s="158" t="e">
        <f t="shared" ca="1" si="71"/>
        <v>#REF!</v>
      </c>
      <c r="C482" s="158" t="e">
        <f t="shared" ca="1" si="72"/>
        <v>#REF!</v>
      </c>
      <c r="D482" s="140"/>
      <c r="E482" s="141"/>
      <c r="F482" s="141" t="e">
        <f t="shared" ca="1" si="73"/>
        <v>#REF!</v>
      </c>
      <c r="G482" s="139"/>
      <c r="H482" s="139"/>
      <c r="I482" s="139" t="e">
        <f t="shared" ca="1" si="75"/>
        <v>#REF!</v>
      </c>
      <c r="J482" s="142"/>
      <c r="K482" s="142"/>
      <c r="L482" s="142" t="e">
        <f t="shared" ca="1" si="74"/>
        <v>#REF!</v>
      </c>
      <c r="M482" s="143" t="e">
        <f t="shared" ca="1" si="76"/>
        <v>#REF!</v>
      </c>
      <c r="N482" s="182" t="e">
        <f t="shared" ca="1" si="77"/>
        <v>#REF!</v>
      </c>
      <c r="O482" s="145" t="e">
        <f t="shared" ca="1" si="78"/>
        <v>#REF!</v>
      </c>
      <c r="P482" s="173"/>
    </row>
    <row r="483" spans="1:16" hidden="1" x14ac:dyDescent="0.25">
      <c r="A483" s="136">
        <v>477</v>
      </c>
      <c r="B483" s="158" t="e">
        <f t="shared" ca="1" si="71"/>
        <v>#REF!</v>
      </c>
      <c r="C483" s="158" t="e">
        <f t="shared" ca="1" si="72"/>
        <v>#REF!</v>
      </c>
      <c r="D483" s="140"/>
      <c r="E483" s="141"/>
      <c r="F483" s="141" t="e">
        <f t="shared" ca="1" si="73"/>
        <v>#REF!</v>
      </c>
      <c r="G483" s="139"/>
      <c r="H483" s="139"/>
      <c r="I483" s="139" t="e">
        <f t="shared" ca="1" si="75"/>
        <v>#REF!</v>
      </c>
      <c r="J483" s="142"/>
      <c r="K483" s="142"/>
      <c r="L483" s="142" t="e">
        <f t="shared" ca="1" si="74"/>
        <v>#REF!</v>
      </c>
      <c r="M483" s="143" t="e">
        <f t="shared" ca="1" si="76"/>
        <v>#REF!</v>
      </c>
      <c r="N483" s="182" t="e">
        <f t="shared" ca="1" si="77"/>
        <v>#REF!</v>
      </c>
      <c r="O483" s="145" t="e">
        <f t="shared" ca="1" si="78"/>
        <v>#REF!</v>
      </c>
      <c r="P483" s="173"/>
    </row>
    <row r="484" spans="1:16" hidden="1" x14ac:dyDescent="0.25">
      <c r="A484" s="136">
        <v>478</v>
      </c>
      <c r="B484" s="158" t="e">
        <f t="shared" ca="1" si="71"/>
        <v>#REF!</v>
      </c>
      <c r="C484" s="158" t="e">
        <f t="shared" ca="1" si="72"/>
        <v>#REF!</v>
      </c>
      <c r="D484" s="140"/>
      <c r="E484" s="141"/>
      <c r="F484" s="141" t="e">
        <f t="shared" ca="1" si="73"/>
        <v>#REF!</v>
      </c>
      <c r="G484" s="139"/>
      <c r="H484" s="139"/>
      <c r="I484" s="139" t="e">
        <f t="shared" ca="1" si="75"/>
        <v>#REF!</v>
      </c>
      <c r="J484" s="142"/>
      <c r="K484" s="142"/>
      <c r="L484" s="142" t="e">
        <f t="shared" ca="1" si="74"/>
        <v>#REF!</v>
      </c>
      <c r="M484" s="143" t="e">
        <f t="shared" ca="1" si="76"/>
        <v>#REF!</v>
      </c>
      <c r="N484" s="182" t="e">
        <f t="shared" ca="1" si="77"/>
        <v>#REF!</v>
      </c>
      <c r="O484" s="145" t="e">
        <f t="shared" ca="1" si="78"/>
        <v>#REF!</v>
      </c>
      <c r="P484" s="173"/>
    </row>
    <row r="485" spans="1:16" hidden="1" x14ac:dyDescent="0.25">
      <c r="A485" s="136">
        <v>479</v>
      </c>
      <c r="B485" s="158" t="e">
        <f t="shared" ca="1" si="71"/>
        <v>#REF!</v>
      </c>
      <c r="C485" s="158" t="e">
        <f t="shared" ca="1" si="72"/>
        <v>#REF!</v>
      </c>
      <c r="D485" s="140"/>
      <c r="E485" s="141"/>
      <c r="F485" s="141" t="e">
        <f t="shared" ca="1" si="73"/>
        <v>#REF!</v>
      </c>
      <c r="G485" s="139"/>
      <c r="H485" s="139"/>
      <c r="I485" s="139" t="e">
        <f t="shared" ca="1" si="75"/>
        <v>#REF!</v>
      </c>
      <c r="J485" s="142"/>
      <c r="K485" s="142"/>
      <c r="L485" s="142" t="e">
        <f t="shared" ca="1" si="74"/>
        <v>#REF!</v>
      </c>
      <c r="M485" s="143" t="e">
        <f t="shared" ca="1" si="76"/>
        <v>#REF!</v>
      </c>
      <c r="N485" s="182" t="e">
        <f t="shared" ca="1" si="77"/>
        <v>#REF!</v>
      </c>
      <c r="O485" s="145" t="e">
        <f t="shared" ca="1" si="78"/>
        <v>#REF!</v>
      </c>
      <c r="P485" s="173"/>
    </row>
    <row r="486" spans="1:16" hidden="1" x14ac:dyDescent="0.25">
      <c r="A486" s="136">
        <v>480</v>
      </c>
      <c r="B486" s="158" t="e">
        <f t="shared" ca="1" si="71"/>
        <v>#REF!</v>
      </c>
      <c r="C486" s="158" t="e">
        <f t="shared" ca="1" si="72"/>
        <v>#REF!</v>
      </c>
      <c r="D486" s="140"/>
      <c r="E486" s="141"/>
      <c r="F486" s="141" t="e">
        <f t="shared" ca="1" si="73"/>
        <v>#REF!</v>
      </c>
      <c r="G486" s="139"/>
      <c r="H486" s="139"/>
      <c r="I486" s="139" t="e">
        <f t="shared" ca="1" si="75"/>
        <v>#REF!</v>
      </c>
      <c r="J486" s="142"/>
      <c r="K486" s="142"/>
      <c r="L486" s="142" t="e">
        <f t="shared" ca="1" si="74"/>
        <v>#REF!</v>
      </c>
      <c r="M486" s="143" t="e">
        <f t="shared" ca="1" si="76"/>
        <v>#REF!</v>
      </c>
      <c r="N486" s="182" t="e">
        <f t="shared" ca="1" si="77"/>
        <v>#REF!</v>
      </c>
      <c r="O486" s="145" t="e">
        <f t="shared" ca="1" si="78"/>
        <v>#REF!</v>
      </c>
      <c r="P486" s="173"/>
    </row>
    <row r="487" spans="1:16" hidden="1" x14ac:dyDescent="0.25">
      <c r="A487" s="136">
        <v>481</v>
      </c>
      <c r="B487" s="158" t="e">
        <f t="shared" ca="1" si="71"/>
        <v>#REF!</v>
      </c>
      <c r="C487" s="158" t="e">
        <f t="shared" ca="1" si="72"/>
        <v>#REF!</v>
      </c>
      <c r="D487" s="140"/>
      <c r="E487" s="141"/>
      <c r="F487" s="141" t="e">
        <f t="shared" ca="1" si="73"/>
        <v>#REF!</v>
      </c>
      <c r="G487" s="139"/>
      <c r="H487" s="139"/>
      <c r="I487" s="139" t="e">
        <f t="shared" ca="1" si="75"/>
        <v>#REF!</v>
      </c>
      <c r="J487" s="142"/>
      <c r="K487" s="142"/>
      <c r="L487" s="142" t="e">
        <f t="shared" ca="1" si="74"/>
        <v>#REF!</v>
      </c>
      <c r="M487" s="143" t="e">
        <f t="shared" ca="1" si="76"/>
        <v>#REF!</v>
      </c>
      <c r="N487" s="182" t="e">
        <f t="shared" ca="1" si="77"/>
        <v>#REF!</v>
      </c>
      <c r="O487" s="145" t="e">
        <f t="shared" ca="1" si="78"/>
        <v>#REF!</v>
      </c>
      <c r="P487" s="173"/>
    </row>
    <row r="488" spans="1:16" hidden="1" x14ac:dyDescent="0.25">
      <c r="A488" s="136">
        <v>482</v>
      </c>
      <c r="B488" s="158" t="e">
        <f t="shared" ca="1" si="71"/>
        <v>#REF!</v>
      </c>
      <c r="C488" s="158" t="e">
        <f t="shared" ca="1" si="72"/>
        <v>#REF!</v>
      </c>
      <c r="D488" s="140"/>
      <c r="E488" s="141"/>
      <c r="F488" s="141" t="e">
        <f t="shared" ca="1" si="73"/>
        <v>#REF!</v>
      </c>
      <c r="G488" s="139"/>
      <c r="H488" s="139"/>
      <c r="I488" s="139" t="e">
        <f t="shared" ca="1" si="75"/>
        <v>#REF!</v>
      </c>
      <c r="J488" s="142"/>
      <c r="K488" s="142"/>
      <c r="L488" s="142" t="e">
        <f t="shared" ca="1" si="74"/>
        <v>#REF!</v>
      </c>
      <c r="M488" s="143" t="e">
        <f t="shared" ca="1" si="76"/>
        <v>#REF!</v>
      </c>
      <c r="N488" s="182" t="e">
        <f t="shared" ca="1" si="77"/>
        <v>#REF!</v>
      </c>
      <c r="O488" s="145" t="e">
        <f t="shared" ca="1" si="78"/>
        <v>#REF!</v>
      </c>
      <c r="P488" s="173"/>
    </row>
    <row r="489" spans="1:16" hidden="1" x14ac:dyDescent="0.25">
      <c r="A489" s="136">
        <v>483</v>
      </c>
      <c r="B489" s="158" t="e">
        <f t="shared" ca="1" si="71"/>
        <v>#REF!</v>
      </c>
      <c r="C489" s="158" t="e">
        <f t="shared" ca="1" si="72"/>
        <v>#REF!</v>
      </c>
      <c r="D489" s="140"/>
      <c r="E489" s="141"/>
      <c r="F489" s="141" t="e">
        <f t="shared" ca="1" si="73"/>
        <v>#REF!</v>
      </c>
      <c r="G489" s="139"/>
      <c r="H489" s="139"/>
      <c r="I489" s="139" t="e">
        <f t="shared" ca="1" si="75"/>
        <v>#REF!</v>
      </c>
      <c r="J489" s="142"/>
      <c r="K489" s="142"/>
      <c r="L489" s="142" t="e">
        <f t="shared" ca="1" si="74"/>
        <v>#REF!</v>
      </c>
      <c r="M489" s="143" t="e">
        <f t="shared" ca="1" si="76"/>
        <v>#REF!</v>
      </c>
      <c r="N489" s="182" t="e">
        <f t="shared" ca="1" si="77"/>
        <v>#REF!</v>
      </c>
      <c r="O489" s="145" t="e">
        <f t="shared" ca="1" si="78"/>
        <v>#REF!</v>
      </c>
      <c r="P489" s="173"/>
    </row>
    <row r="490" spans="1:16" hidden="1" x14ac:dyDescent="0.25">
      <c r="A490" s="136">
        <v>484</v>
      </c>
      <c r="B490" s="158" t="e">
        <f t="shared" ca="1" si="71"/>
        <v>#REF!</v>
      </c>
      <c r="C490" s="158" t="e">
        <f t="shared" ca="1" si="72"/>
        <v>#REF!</v>
      </c>
      <c r="D490" s="140"/>
      <c r="E490" s="141"/>
      <c r="F490" s="141" t="e">
        <f t="shared" ca="1" si="73"/>
        <v>#REF!</v>
      </c>
      <c r="G490" s="139"/>
      <c r="H490" s="139"/>
      <c r="I490" s="139" t="e">
        <f t="shared" ca="1" si="75"/>
        <v>#REF!</v>
      </c>
      <c r="J490" s="142"/>
      <c r="K490" s="142"/>
      <c r="L490" s="142" t="e">
        <f t="shared" ca="1" si="74"/>
        <v>#REF!</v>
      </c>
      <c r="M490" s="143" t="e">
        <f t="shared" ca="1" si="76"/>
        <v>#REF!</v>
      </c>
      <c r="N490" s="182" t="e">
        <f t="shared" ca="1" si="77"/>
        <v>#REF!</v>
      </c>
      <c r="O490" s="145" t="e">
        <f t="shared" ca="1" si="78"/>
        <v>#REF!</v>
      </c>
      <c r="P490" s="173"/>
    </row>
    <row r="491" spans="1:16" hidden="1" x14ac:dyDescent="0.25">
      <c r="A491" s="136">
        <v>485</v>
      </c>
      <c r="B491" s="158" t="e">
        <f t="shared" ca="1" si="71"/>
        <v>#REF!</v>
      </c>
      <c r="C491" s="158" t="e">
        <f t="shared" ca="1" si="72"/>
        <v>#REF!</v>
      </c>
      <c r="D491" s="140"/>
      <c r="E491" s="141"/>
      <c r="F491" s="141" t="e">
        <f t="shared" ca="1" si="73"/>
        <v>#REF!</v>
      </c>
      <c r="G491" s="139"/>
      <c r="H491" s="139"/>
      <c r="I491" s="139" t="e">
        <f t="shared" ca="1" si="75"/>
        <v>#REF!</v>
      </c>
      <c r="J491" s="142"/>
      <c r="K491" s="142"/>
      <c r="L491" s="142" t="e">
        <f t="shared" ca="1" si="74"/>
        <v>#REF!</v>
      </c>
      <c r="M491" s="143" t="e">
        <f t="shared" ca="1" si="76"/>
        <v>#REF!</v>
      </c>
      <c r="N491" s="182" t="e">
        <f t="shared" ca="1" si="77"/>
        <v>#REF!</v>
      </c>
      <c r="O491" s="145" t="e">
        <f t="shared" ca="1" si="78"/>
        <v>#REF!</v>
      </c>
      <c r="P491" s="173"/>
    </row>
    <row r="492" spans="1:16" hidden="1" x14ac:dyDescent="0.25">
      <c r="A492" s="136">
        <v>486</v>
      </c>
      <c r="B492" s="158" t="e">
        <f t="shared" ca="1" si="71"/>
        <v>#REF!</v>
      </c>
      <c r="C492" s="158" t="e">
        <f t="shared" ca="1" si="72"/>
        <v>#REF!</v>
      </c>
      <c r="D492" s="140"/>
      <c r="E492" s="141"/>
      <c r="F492" s="141" t="e">
        <f t="shared" ca="1" si="73"/>
        <v>#REF!</v>
      </c>
      <c r="G492" s="139"/>
      <c r="H492" s="139"/>
      <c r="I492" s="139" t="e">
        <f t="shared" ca="1" si="75"/>
        <v>#REF!</v>
      </c>
      <c r="J492" s="142"/>
      <c r="K492" s="142"/>
      <c r="L492" s="142" t="e">
        <f t="shared" ca="1" si="74"/>
        <v>#REF!</v>
      </c>
      <c r="M492" s="143" t="e">
        <f t="shared" ca="1" si="76"/>
        <v>#REF!</v>
      </c>
      <c r="N492" s="182" t="e">
        <f t="shared" ca="1" si="77"/>
        <v>#REF!</v>
      </c>
      <c r="O492" s="145" t="e">
        <f t="shared" ca="1" si="78"/>
        <v>#REF!</v>
      </c>
      <c r="P492" s="173"/>
    </row>
    <row r="493" spans="1:16" hidden="1" x14ac:dyDescent="0.25">
      <c r="A493" s="136">
        <v>487</v>
      </c>
      <c r="B493" s="158" t="e">
        <f t="shared" ca="1" si="71"/>
        <v>#REF!</v>
      </c>
      <c r="C493" s="158" t="e">
        <f t="shared" ca="1" si="72"/>
        <v>#REF!</v>
      </c>
      <c r="D493" s="140"/>
      <c r="E493" s="141"/>
      <c r="F493" s="141" t="e">
        <f t="shared" ca="1" si="73"/>
        <v>#REF!</v>
      </c>
      <c r="G493" s="139"/>
      <c r="H493" s="139"/>
      <c r="I493" s="139" t="e">
        <f t="shared" ca="1" si="75"/>
        <v>#REF!</v>
      </c>
      <c r="J493" s="142"/>
      <c r="K493" s="142"/>
      <c r="L493" s="142" t="e">
        <f t="shared" ca="1" si="74"/>
        <v>#REF!</v>
      </c>
      <c r="M493" s="143" t="e">
        <f t="shared" ca="1" si="76"/>
        <v>#REF!</v>
      </c>
      <c r="N493" s="182" t="e">
        <f t="shared" ca="1" si="77"/>
        <v>#REF!</v>
      </c>
      <c r="O493" s="145" t="e">
        <f t="shared" ca="1" si="78"/>
        <v>#REF!</v>
      </c>
      <c r="P493" s="173"/>
    </row>
    <row r="494" spans="1:16" hidden="1" x14ac:dyDescent="0.25">
      <c r="A494" s="136">
        <v>488</v>
      </c>
      <c r="B494" s="158" t="e">
        <f t="shared" ca="1" si="71"/>
        <v>#REF!</v>
      </c>
      <c r="C494" s="158" t="e">
        <f t="shared" ca="1" si="72"/>
        <v>#REF!</v>
      </c>
      <c r="D494" s="140"/>
      <c r="E494" s="141"/>
      <c r="F494" s="141" t="e">
        <f t="shared" ca="1" si="73"/>
        <v>#REF!</v>
      </c>
      <c r="G494" s="139"/>
      <c r="H494" s="139"/>
      <c r="I494" s="139" t="e">
        <f t="shared" ca="1" si="75"/>
        <v>#REF!</v>
      </c>
      <c r="J494" s="142"/>
      <c r="K494" s="142"/>
      <c r="L494" s="142" t="e">
        <f t="shared" ca="1" si="74"/>
        <v>#REF!</v>
      </c>
      <c r="M494" s="143" t="e">
        <f t="shared" ca="1" si="76"/>
        <v>#REF!</v>
      </c>
      <c r="N494" s="182" t="e">
        <f t="shared" ca="1" si="77"/>
        <v>#REF!</v>
      </c>
      <c r="O494" s="145" t="e">
        <f t="shared" ca="1" si="78"/>
        <v>#REF!</v>
      </c>
      <c r="P494" s="173"/>
    </row>
    <row r="495" spans="1:16" hidden="1" x14ac:dyDescent="0.25">
      <c r="A495" s="136">
        <v>489</v>
      </c>
      <c r="B495" s="158" t="e">
        <f t="shared" ca="1" si="71"/>
        <v>#REF!</v>
      </c>
      <c r="C495" s="158" t="e">
        <f t="shared" ca="1" si="72"/>
        <v>#REF!</v>
      </c>
      <c r="D495" s="140"/>
      <c r="E495" s="141"/>
      <c r="F495" s="141" t="e">
        <f t="shared" ca="1" si="73"/>
        <v>#REF!</v>
      </c>
      <c r="G495" s="139"/>
      <c r="H495" s="139"/>
      <c r="I495" s="139" t="e">
        <f t="shared" ca="1" si="75"/>
        <v>#REF!</v>
      </c>
      <c r="J495" s="142"/>
      <c r="K495" s="142"/>
      <c r="L495" s="142" t="e">
        <f t="shared" ca="1" si="74"/>
        <v>#REF!</v>
      </c>
      <c r="M495" s="143" t="e">
        <f t="shared" ca="1" si="76"/>
        <v>#REF!</v>
      </c>
      <c r="N495" s="182" t="e">
        <f t="shared" ca="1" si="77"/>
        <v>#REF!</v>
      </c>
      <c r="O495" s="145" t="e">
        <f t="shared" ca="1" si="78"/>
        <v>#REF!</v>
      </c>
      <c r="P495" s="173"/>
    </row>
    <row r="496" spans="1:16" hidden="1" x14ac:dyDescent="0.25">
      <c r="A496" s="136">
        <v>490</v>
      </c>
      <c r="B496" s="158" t="e">
        <f t="shared" ca="1" si="71"/>
        <v>#REF!</v>
      </c>
      <c r="C496" s="158" t="e">
        <f t="shared" ca="1" si="72"/>
        <v>#REF!</v>
      </c>
      <c r="D496" s="140"/>
      <c r="E496" s="141"/>
      <c r="F496" s="141" t="e">
        <f t="shared" ca="1" si="73"/>
        <v>#REF!</v>
      </c>
      <c r="G496" s="139"/>
      <c r="H496" s="139"/>
      <c r="I496" s="139" t="e">
        <f t="shared" ca="1" si="75"/>
        <v>#REF!</v>
      </c>
      <c r="J496" s="142"/>
      <c r="K496" s="142"/>
      <c r="L496" s="142" t="e">
        <f t="shared" ca="1" si="74"/>
        <v>#REF!</v>
      </c>
      <c r="M496" s="143" t="e">
        <f t="shared" ca="1" si="76"/>
        <v>#REF!</v>
      </c>
      <c r="N496" s="182" t="e">
        <f t="shared" ca="1" si="77"/>
        <v>#REF!</v>
      </c>
      <c r="O496" s="145" t="e">
        <f t="shared" ca="1" si="78"/>
        <v>#REF!</v>
      </c>
      <c r="P496" s="173"/>
    </row>
    <row r="497" spans="1:16" hidden="1" x14ac:dyDescent="0.25">
      <c r="A497" s="136">
        <v>491</v>
      </c>
      <c r="B497" s="158" t="e">
        <f t="shared" ca="1" si="71"/>
        <v>#REF!</v>
      </c>
      <c r="C497" s="158" t="e">
        <f t="shared" ca="1" si="72"/>
        <v>#REF!</v>
      </c>
      <c r="D497" s="140"/>
      <c r="E497" s="141"/>
      <c r="F497" s="141" t="e">
        <f t="shared" ca="1" si="73"/>
        <v>#REF!</v>
      </c>
      <c r="G497" s="139"/>
      <c r="H497" s="139"/>
      <c r="I497" s="139" t="e">
        <f t="shared" ca="1" si="75"/>
        <v>#REF!</v>
      </c>
      <c r="J497" s="142"/>
      <c r="K497" s="142"/>
      <c r="L497" s="142" t="e">
        <f t="shared" ca="1" si="74"/>
        <v>#REF!</v>
      </c>
      <c r="M497" s="143" t="e">
        <f t="shared" ca="1" si="76"/>
        <v>#REF!</v>
      </c>
      <c r="N497" s="182" t="e">
        <f t="shared" ca="1" si="77"/>
        <v>#REF!</v>
      </c>
      <c r="O497" s="145" t="e">
        <f t="shared" ca="1" si="78"/>
        <v>#REF!</v>
      </c>
      <c r="P497" s="173"/>
    </row>
    <row r="498" spans="1:16" hidden="1" x14ac:dyDescent="0.25">
      <c r="A498" s="136">
        <v>492</v>
      </c>
      <c r="B498" s="158" t="e">
        <f t="shared" ca="1" si="71"/>
        <v>#REF!</v>
      </c>
      <c r="C498" s="158" t="e">
        <f t="shared" ca="1" si="72"/>
        <v>#REF!</v>
      </c>
      <c r="D498" s="140"/>
      <c r="E498" s="141"/>
      <c r="F498" s="141" t="e">
        <f t="shared" ca="1" si="73"/>
        <v>#REF!</v>
      </c>
      <c r="G498" s="139"/>
      <c r="H498" s="139"/>
      <c r="I498" s="139" t="e">
        <f t="shared" ca="1" si="75"/>
        <v>#REF!</v>
      </c>
      <c r="J498" s="142"/>
      <c r="K498" s="142"/>
      <c r="L498" s="142" t="e">
        <f t="shared" ca="1" si="74"/>
        <v>#REF!</v>
      </c>
      <c r="M498" s="143" t="e">
        <f t="shared" ca="1" si="76"/>
        <v>#REF!</v>
      </c>
      <c r="N498" s="182" t="e">
        <f t="shared" ca="1" si="77"/>
        <v>#REF!</v>
      </c>
      <c r="O498" s="145" t="e">
        <f t="shared" ca="1" si="78"/>
        <v>#REF!</v>
      </c>
      <c r="P498" s="173"/>
    </row>
    <row r="499" spans="1:16" ht="32.25" customHeight="1" x14ac:dyDescent="0.25">
      <c r="A499" s="151" t="s">
        <v>845</v>
      </c>
      <c r="B499" s="151"/>
      <c r="C499" s="188"/>
      <c r="D499" s="152"/>
      <c r="E499" s="152"/>
      <c r="F499" s="152"/>
      <c r="G499" s="152"/>
      <c r="H499" s="152"/>
      <c r="I499" s="167"/>
      <c r="J499" s="152"/>
      <c r="K499" s="152"/>
      <c r="L499" s="152"/>
      <c r="M499" s="152"/>
      <c r="N499" s="152"/>
      <c r="O499" s="153"/>
      <c r="P499" s="274"/>
    </row>
    <row r="500" spans="1:16" x14ac:dyDescent="0.25">
      <c r="A500" s="429"/>
      <c r="B500" s="429"/>
      <c r="C500" s="429"/>
      <c r="D500" s="429"/>
      <c r="E500" s="429"/>
      <c r="F500" s="429"/>
      <c r="G500" s="429"/>
      <c r="H500" s="429"/>
      <c r="I500" s="429"/>
      <c r="J500" s="429"/>
      <c r="K500" s="429"/>
      <c r="L500" s="429"/>
      <c r="M500" s="429"/>
      <c r="N500" s="429"/>
      <c r="O500" s="153"/>
      <c r="P500" s="274"/>
    </row>
    <row r="502" spans="1:16" x14ac:dyDescent="0.25">
      <c r="B502" s="189"/>
      <c r="C502" s="190" t="s">
        <v>640</v>
      </c>
      <c r="D502" s="157" t="s">
        <v>641</v>
      </c>
    </row>
    <row r="503" spans="1:16" x14ac:dyDescent="0.25">
      <c r="B503" s="189"/>
      <c r="C503" s="190"/>
      <c r="D503" s="157"/>
    </row>
    <row r="504" spans="1:16" x14ac:dyDescent="0.25">
      <c r="B504" s="189"/>
      <c r="C504" s="191"/>
      <c r="D504" s="157"/>
    </row>
    <row r="505" spans="1:16" x14ac:dyDescent="0.25">
      <c r="B505" s="189" t="s">
        <v>643</v>
      </c>
      <c r="C505" s="190" t="s">
        <v>652</v>
      </c>
      <c r="D505" s="157" t="s">
        <v>78</v>
      </c>
    </row>
  </sheetData>
  <autoFilter ref="A6:P500">
    <filterColumn colId="1">
      <filters blank="1">
        <filter val="0"/>
        <filter val="Ассоциация Иланских Лесопромышленников"/>
        <filter val="Ачинская межрайонная общественная организация охотников и рыболовов"/>
        <filter val="Закрытое акционерное общество «Жилищная коммунальная компания»"/>
        <filter val="Закрытое акционерное общество «Производственно-строительная компания «Союз»"/>
        <filter val="Индивидуальный предприниматель Бербушенко Андрей Николаевич"/>
        <filter val="Индивидуальный предприниматель Брацук Сергей Александрович"/>
        <filter val="Индивидуальный предприниматель Донцов Эдуард Николаевич"/>
        <filter val="Индивидуальный предприниматель Есаулков Андрей Калистратович"/>
        <filter val="Индивидуальный предприниматель Жираков Сергей Александрович"/>
        <filter val="Индивидуальный предприниматель Зубков Николай Юрьевич"/>
        <filter val="Индивидуальный предприниматель Ильин Сергей Егорович"/>
        <filter val="Индивидуальный предприниматель Кузьмин Михаил Яковлевич"/>
        <filter val="Индивидуальный предприниматель Леончиков Андрей Александрович"/>
        <filter val="Индивидуальный предприниматель Мамаев Геннадий Викторович"/>
        <filter val="Индивидуальный предприниматель Манченко Александр Леонидович"/>
        <filter val="Индивидуальный предприниматель Милкин Николай Сергеевич"/>
        <filter val="Индивидуальный предприниматель Новиков Геннадий Николаевич"/>
        <filter val="Индивидуальный предприниматель Новоселов Николай Николаевич"/>
        <filter val="Индивидуальный предприниматель Перминов Павел Михайлович"/>
        <filter val="Индивидуальный предприниматель Персман Виктор Энделевич"/>
        <filter val="Индивидуальный предприниматель Подоляк Василий Михайлович"/>
        <filter val="Индивидуальный предприниматель Пугачев Вячеслав Степанович"/>
        <filter val="Индивидуальный предприниматель Разумовский Мин Федорович"/>
        <filter val="Индивидуальный предприниматель Тыганов Иван Иванович"/>
        <filter val="Индивидуальный предприниматель Удыгир Вячеслав Арсентьевич"/>
        <filter val="Индивидуальный предприниматель Шевляков Евгений Александрович"/>
        <filter val="Индивидуальный предприниматель Щепко Любовь Николаевна"/>
        <filter val="Итого в Красноярском крае"/>
        <filter val="Каратузская районная местная общественная организация охотников и рыболовов"/>
        <filter val="КГБУ «Дирекция природного парка «Ергаки»"/>
        <filter val="Краевое государственное бюджетное профессиональное образовательное учреждение «Эвенкийский многопрофильный техникум»"/>
        <filter val="Красноярская краевая общественная организация охотников «Единство»"/>
        <filter val="Красноярская региональная общественная организация «Красноярский краевой центр развития охоты и рыболовства»"/>
        <filter val="Красноярская региональная общественная организация «Общество охотников и рыболовов «САЯНЫ»"/>
        <filter val="Красноярская региональная общественная организация «Приморские охотники»"/>
        <filter val="Красноярская региональная общественная организация Добровольное общество охотников «Барс»"/>
        <filter val="Красноярская региональная общественная организация охотников «Кречет»"/>
        <filter val="Красноярская региональная общественная организация охотников «Охотничья тропа»"/>
        <filter val="Красноярская региональная общественная организация охотников «Природа»"/>
        <filter val="Красноярская региональная общественная организация охотников «Синер»"/>
        <filter val="Красноярская региональная общественная организация охотников «Убрус»"/>
        <filter val="Красноярская региональная общественная организация охотников-ветеранов, пенсионеров, сотрудников органов внутренних дел «Динамо-Можары»"/>
        <filter val="Красноярское региональное некоммерческое партнерство «Охотник»"/>
        <filter val="Манская местная районная общественная организация охотников и рыболовов"/>
        <filter val="Местная городская общественная организация спортивное охотничье и рыболовное общество г. Железногорска"/>
        <filter val="Местная общественная организация «Емельяновское районное общество охотников и рыболовов»"/>
        <filter val="Местная общественная организация «Общество охотников и рыбаков по Ужурскому району»"/>
        <filter val="Местная общественная организация охотников «Заманье» Манского района"/>
        <filter val="Местная общественная организация охотников Бирилюсского района"/>
        <filter val="Местная общественная организация охотников Большеулуйского района"/>
        <filter val="Местная общественная организация охотников Дзержинского района"/>
        <filter val="Местная общественная организация охотников Енисейского района"/>
        <filter val="Местная общественная организация охотников и рыболовов Абанского района"/>
        <filter val="Местная общественная организация охотников и рыболовов Балахтинского района"/>
        <filter val="Местная общественная организация охотников и рыболовов Богучанского района Красноярского края «Белка»"/>
        <filter val="Местная общественная организация охотников и рыболовов Енисейского района"/>
        <filter val="Местная общественная организация охотников и рыболовов Козульского района"/>
        <filter val="Местная общественная организация охотников и рыболовов Назаровского района и города Назарово"/>
        <filter val="Местная общественная организация охотников и рыболовов Шушенского района"/>
        <filter val="Местная общественная организация охотников Иланского района"/>
        <filter val="Местная общественная организация охотников Канского района"/>
        <filter val="Муниципальное предприятие Северо-Енисейского района «Охотничье-промысловое хозяйство Север»"/>
        <filter val="Муниципальное предприятие Эвенкийского муниципального района «Эвенкиянефтепродукт»"/>
        <filter val="Муниципальное предприятие Эвенкийского муниципального района оленеводческо-племенное хозяйство «Суриндинский»"/>
        <filter val="Некомерческое партнерство охотников промысловиков"/>
        <filter val="Некоммерческое партнерство «Международный институт мониторинга лесных экосистем»"/>
        <filter val="Некоммерческое партнерство «Спортивный охотник»"/>
        <filter val="Некоммерческое партнерство «Туруханское промысловое хозяйство»"/>
        <filter val="Некоммерческое партнерство охотников и рыболовов «Забава»"/>
        <filter val="Нижнеингашская районная общественная организация «Нижнеингашские любители спортивной охоты»"/>
        <filter val="НПОиР «Забава»"/>
        <filter val="Общедоступные охотничь угодья, Зеленая зона"/>
        <filter val="Общедоступные охотничьи угодья"/>
        <filter val="Общедоступные охотничьи угодья (Байкитская ПЗ)"/>
        <filter val="Общедоступные охотничьи угодья (Илимпийская ПЗ)"/>
        <filter val="Общедоступные охотничьи угодья (Тунгусско-Чунская ПЗ)"/>
        <filter val="Общедоступные охотничьи угодья Абанского района"/>
        <filter val="Общедоступные охотничьи угодья Ачинского района"/>
        <filter val="Общедоступные охотничьи угодья Бирилюсского района"/>
        <filter val="Общедоступные охотничьи угодья Боготольского района"/>
        <filter val="Общедоступные охотничьи угодья Большемуртинского района"/>
        <filter val="Общедоступные охотничьи угодья Большеулуйского"/>
        <filter val="Общедоступные охотничьи угодья Иланского района"/>
        <filter val="Общедоступные охотничьи угодья Назаровского района"/>
        <filter val="Общедоступные охотничьи угодья Сухобузимского района"/>
        <filter val="Общедостурные охотничьи угодья"/>
        <filter val="Общественная организация «Куюмбинское общество охотников»"/>
        <filter val="Общественная организация городское общество охотников и рыболовов г. Зеленогорска"/>
        <filter val="Общественная организация районного общества охотников и рыболовов г. Кодинск"/>
        <filter val="Общество с ограниченной ответственностью «Агульское»"/>
        <filter val="Общество с ограниченной ответственностью «Александровка»"/>
        <filter val="Общество с ограниченной ответственностью «Альтаир»"/>
        <filter val="Общество с ограниченной ответственностью «Альф Красноярск»"/>
        <filter val="Общество с ограниченной ответственностью «АНТЕЙ»"/>
        <filter val="Общество с ограниченной ответственностью «Арбалет»"/>
        <filter val="Общество с ограниченной ответственностью «БАИМ»"/>
        <filter val="Общество с ограниченной ответственностью «Белисказ»"/>
        <filter val="Общество с ограниченной ответственностью «Белогория»"/>
        <filter val="Общество с ограниченной ответственностью «Белогорье»"/>
        <filter val="Общество с ограниченной ответственностью «Берег»"/>
        <filter val="Общество с ограниченной ответственностью «Бир Пекс Красноярск»"/>
        <filter val="Общество с ограниченной ответственностью «Большая речка»"/>
        <filter val="Общество с ограниченной ответственностью «Буран»"/>
        <filter val="Общество с ограниченной ответственностью «В.В.В.»"/>
        <filter val="Общество с ограниченной ответственностью «Вепрь»"/>
        <filter val="Общество с ограниченной ответственностью «Гаревка»"/>
        <filter val="Общество с ограниченной ответственностью «Глобальный Офисный Стандарт»"/>
        <filter val="Общество с ограниченной ответственностью «Дельта»"/>
        <filter val="Общество с ограниченной ответственностью «Ермак-2009»"/>
        <filter val="Общество с ограниченной ответственностью «Ермаковский коопзверпромхоз»"/>
        <filter val="Общество с ограниченной ответственностью «Жура»"/>
        <filter val="Общество с ограниченной ответственностью «Завет»"/>
        <filter val="Общество с ограниченной ответственностью «Заповедное 2»"/>
        <filter val="Общество с ограниченной ответственностью «Заповедное»"/>
        <filter val="Общество с ограниченной ответственностью «ЗАСЛОН-М»"/>
        <filter val="Общество с ограниченной ответственностью «Иджир»"/>
        <filter val="Общество с ограниченной ответственностью «Имени Лопе де Вега»"/>
        <filter val="Общество с ограниченной ответственностью «Казыр-Суг»"/>
        <filter val="Общество с ограниченной ответственностью «Кашпай»"/>
        <filter val="Общество с ограниченной ответственностью «Компания Эвенкия»"/>
        <filter val="Общество с ограниченной ответственностью «Конда»"/>
        <filter val="Общество с ограниченной ответственностью «Крайсеверпром+» (Байкитская ПЗ)"/>
        <filter val="Общество с ограниченной ответственностью «Крайсеверпром+» (Илимпийская)"/>
        <filter val="Общество с ограниченной ответственностью «КрасноярскЛесПроект»"/>
        <filter val="Общество с ограниченной ответственностью «Красресурс и К»"/>
        <filter val="Общество с ограниченной ответственностью «Кречет»"/>
        <filter val="Общество с ограниченной ответственностью «КРОНА»"/>
        <filter val="Общество с ограниченной ответственностью «Курагинское промыслово-охотничье хозяйство»"/>
        <filter val="Общество с ограниченной ответственностью «ЛесПромСтрой»"/>
        <filter val="Общество с ограниченной ответственностью «Лосиный угол»"/>
        <filter val="Общество с ограниченной ответственностью «Медведь»"/>
        <filter val="Общество с ограниченной ответственностью «Медикс»"/>
        <filter val="Общество с ограниченной ответственностью «Модуль-Б»"/>
        <filter val="Общество с ограниченной ответственностью «Николаевка»"/>
        <filter val="Общество с ограниченной ответственностью «Новокозульский леспромхоз»"/>
        <filter val="Общество с ограниченной ответственностью «Орион+»"/>
        <filter val="Общество с ограниченной ответственностью «Охота Рыбалка Сибири»"/>
        <filter val="Общество с ограниченной ответственностью «Охотничье хозяйство «Покров»"/>
        <filter val="Общество с ограниченной ответственностью «Охотничье хозяйство Гуран»"/>
        <filter val="Общество с ограниченной ответственностью «Охотничье хозяйство Чадобец»"/>
        <filter val="Общество с ограниченной ответственностью «Пента-Е»"/>
        <filter val="Общество с ограниченной ответственностью «Промысловик»"/>
        <filter val="Общество с ограниченной ответственностью «Райтопсбыт»"/>
        <filter val="Общество с ограниченной ответственностью «Региональная промысловая компания»"/>
        <filter val="Общество с ограниченной ответственностью «Русь»"/>
        <filter val="Общество с ограниченной ответственностью «Рыбхоз»"/>
        <filter val="Общество с ограниченной ответственностью «Север»"/>
        <filter val="Общество с ограниченной ответственностью «Сибирская промысловая компания»"/>
        <filter val="Общество с ограниченной ответственностью «Сибирская пушная компания»"/>
        <filter val="Общество с ограниченной ответственностью «Сибирь Авиа»"/>
        <filter val="Общество с ограниченной ответственностью «Сибохота»"/>
        <filter val="Общество с ограниченной ответственностью «Сибсэбл»"/>
        <filter val="Общество с ограниченной ответственностью «СибЭкоТур»"/>
        <filter val="Общество с ограниченной ответственностью «СО-БР»"/>
        <filter val="Общество с ограниченной ответственностью «СолДан»"/>
        <filter val="Общество с ограниченной ответственностью «Союз»"/>
        <filter val="Общество с ограниченной ответственностью «Спецэлектромонтаж»"/>
        <filter val="Общество с ограниченной ответственностью «Таёжное»"/>
        <filter val="Общество с ограниченной ответственностью «Тайбин»"/>
        <filter val="Общество с ограниченной ответственностью «Тайга»"/>
        <filter val="Общество с ограниченной ответственностью «Тихий лес»"/>
        <filter val="Общество с ограниченной ответственностью «Топливная Компания «Ресурс»"/>
        <filter val="Общество с ограниченной ответственностью «Тугулан»"/>
        <filter val="Общество с ограниченной ответственностью «Урап»"/>
        <filter val="Общество с ограниченной ответственностью «Фарт»"/>
        <filter val="Общество с ограниченной ответственностью «Фаст Фуд Поинтс»"/>
        <filter val="Общество с ограниченной ответственностью «Форест»"/>
        <filter val="Общество с ограниченной ответственностью «Фортуна Плюс»"/>
        <filter val="Общество с ограниченной ответственностью «Фрегат»"/>
        <filter val="Общество с ограниченной ответственностью «Хантер»"/>
        <filter val="Общество с ограниченной ответственностью «Чулым»"/>
        <filter val="Общество с ограниченной ответственностью «Эко-ресурс»"/>
        <filter val="Общество с ограниченной ответственностью Региональный Охотничий Клуб «Сорокополье»"/>
        <filter val="Общество с ограниченной ответственностью фирма «Рэгги»"/>
        <filter val="Община коренных малочисленных народов Севера «Бергима»"/>
        <filter val="Общндоступные охотничьи угодья"/>
        <filter val="ООО Охотничье-промысловое хозяйство «Ояхтинское»"/>
        <filter val="Открытое акционерное общество «Российские железные дороги»"/>
        <filter val="Потребительское общество «АНГУЛ»"/>
        <filter val="Потребительское общество «Кемчуг»"/>
        <filter val="Потребительское охотничье общество «Ванаварское»"/>
        <filter val="Промысловое общество с ограниченной ответственностью «Енисейский кряж»"/>
        <filter val="Промыслово-заготовительное общество с ограниченной ответственностью «Мал-Яр»"/>
        <filter val="Региональная общественная организация «Красноярское краевое общество охотников и рыболовов»"/>
        <filter val="Региональная общественная организация «Красноярское краевое общество охотников и рыболовов» (Большемуртинский)"/>
        <filter val="Региональная общественная организация «Красноярское краевое общество охотников и рыболовов» (Сухобузимский)"/>
        <filter val="Региональная общественная организация охотников «Кан» Красноярского края"/>
        <filter val="Региональная общественная организация охотников и рыболовов Шарыповского, Ужурского, Назаровского, Новоселовского районов"/>
        <filter val="Родовая община коренных малочисленных народов Севера «Горбылек»"/>
        <filter val="Родовая община коренных малочисленных народов Севера «Колды»"/>
        <filter val="Семейная (родовая) община коренных малочисленных народов Севера (эвенков) «Наракан» (Бык)"/>
        <filter val="Семейная (родовая) община коренных малочисленных народов Севера «Буварик» (Быстрая речка)"/>
        <filter val="Семейная (родовая) община коренных малочисленных народов Севера «Катанга» (Твердый)"/>
        <filter val="Семейная (родовая) община коренных малочисленных народов Севера «Кунноир» (Взывающий)"/>
        <filter val="Семейная (родовая) община коренных малочисленных народов Севера «Мадра» (Чуткая)"/>
        <filter val="Семейная (родовая) община коренных малочисленных народов Севера «Таимба» (Кузница)"/>
        <filter val="Семейная (родовая) община коренных малочисленных народов Севера «Учами» (Верховой олень)"/>
        <filter val="Семейная (родовая) община коренных малочисленных народов Севера «Ямбукан» (Полноводный)"/>
        <filter val="Семейная (родовая) община малочисленных народов Севера «Орончакан»"/>
        <filter val="Семейная община «Уркэ»"/>
        <filter val="Семейная община коренных малочисленных народов Севера «Аява» (Любимая)"/>
        <filter val="Семейно (родовая) община коренных малочисленных народов Севера «Верхняя Чунка»"/>
        <filter val="Семейно (родовая) община коренных малочисленных народов Севера «Кукшида»"/>
        <filter val="Семейно-родовая община «Бирая»"/>
      </filters>
    </filterColumn>
    <filterColumn colId="13">
      <filters blank="1">
        <filter val="10"/>
        <filter val="100"/>
        <filter val="1000"/>
        <filter val="1027"/>
        <filter val="106"/>
        <filter val="108"/>
        <filter val="112"/>
        <filter val="1198"/>
        <filter val="12"/>
        <filter val="1200"/>
        <filter val="126"/>
        <filter val="1263"/>
        <filter val="127"/>
        <filter val="1282"/>
        <filter val="129"/>
        <filter val="13"/>
        <filter val="134"/>
        <filter val="137"/>
        <filter val="14"/>
        <filter val="144"/>
        <filter val="147"/>
        <filter val="15"/>
        <filter val="150"/>
        <filter val="1500"/>
        <filter val="154"/>
        <filter val="1576"/>
        <filter val="16"/>
        <filter val="168"/>
        <filter val="17"/>
        <filter val="18"/>
        <filter val="180"/>
        <filter val="183"/>
        <filter val="1880"/>
        <filter val="19"/>
        <filter val="192"/>
        <filter val="20"/>
        <filter val="200"/>
        <filter val="2000"/>
        <filter val="204"/>
        <filter val="2051"/>
        <filter val="207"/>
        <filter val="21"/>
        <filter val="2148"/>
        <filter val="216"/>
        <filter val="22"/>
        <filter val="229"/>
        <filter val="23"/>
        <filter val="24"/>
        <filter val="25"/>
        <filter val="250"/>
        <filter val="2500"/>
        <filter val="258"/>
        <filter val="26"/>
        <filter val="260"/>
        <filter val="26500"/>
        <filter val="27"/>
        <filter val="278"/>
        <filter val="29"/>
        <filter val="30"/>
        <filter val="300"/>
        <filter val="31"/>
        <filter val="317"/>
        <filter val="32"/>
        <filter val="325"/>
        <filter val="33"/>
        <filter val="331"/>
        <filter val="3343"/>
        <filter val="35"/>
        <filter val="36"/>
        <filter val="361"/>
        <filter val="37"/>
        <filter val="38"/>
        <filter val="385"/>
        <filter val="390"/>
        <filter val="40"/>
        <filter val="400"/>
        <filter val="409"/>
        <filter val="41"/>
        <filter val="42"/>
        <filter val="43"/>
        <filter val="432"/>
        <filter val="45"/>
        <filter val="457"/>
        <filter val="458"/>
        <filter val="47"/>
        <filter val="5"/>
        <filter val="50"/>
        <filter val="500"/>
        <filter val="514"/>
        <filter val="52"/>
        <filter val="525"/>
        <filter val="53"/>
        <filter val="569"/>
        <filter val="57"/>
        <filter val="572"/>
        <filter val="59"/>
        <filter val="599"/>
        <filter val="60"/>
        <filter val="62"/>
        <filter val="63"/>
        <filter val="64"/>
        <filter val="670"/>
        <filter val="68"/>
        <filter val="693"/>
        <filter val="70"/>
        <filter val="72"/>
        <filter val="73"/>
        <filter val="75"/>
        <filter val="77"/>
        <filter val="79"/>
        <filter val="800"/>
        <filter val="806"/>
        <filter val="82"/>
        <filter val="84"/>
        <filter val="85"/>
        <filter val="86"/>
        <filter val="86915"/>
        <filter val="91"/>
        <filter val="93"/>
        <filter val="948"/>
        <filter val="97"/>
        <filter val="9800"/>
      </filters>
    </filterColumn>
  </autoFilter>
  <mergeCells count="10">
    <mergeCell ref="P4:P5"/>
    <mergeCell ref="A500:N500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73" fitToHeight="0" orientation="landscape" r:id="rId1"/>
  <headerFooter differentFirst="1">
    <oddHeader>&amp;C&amp;"Times New Roman,обычный"&amp;16&amp;P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P505"/>
  <sheetViews>
    <sheetView view="pageBreakPreview" zoomScaleSheetLayoutView="100" workbookViewId="0">
      <pane xSplit="3" ySplit="6" topLeftCell="D165" activePane="bottomRight" state="frozen"/>
      <selection pane="topRight" activeCell="D1" sqref="D1"/>
      <selection pane="bottomLeft" activeCell="A10" sqref="A10"/>
      <selection pane="bottomRight" activeCell="P215" sqref="P215"/>
    </sheetView>
  </sheetViews>
  <sheetFormatPr defaultRowHeight="15.75" x14ac:dyDescent="0.25"/>
  <cols>
    <col min="1" max="1" width="6.5703125" style="156" customWidth="1"/>
    <col min="2" max="2" width="56" style="192" customWidth="1"/>
    <col min="3" max="3" width="25.5703125" style="193" customWidth="1"/>
    <col min="4" max="4" width="11.5703125" style="131" customWidth="1"/>
    <col min="5" max="6" width="11.140625" style="131" customWidth="1"/>
    <col min="7" max="9" width="9.28515625" style="125" customWidth="1"/>
    <col min="10" max="12" width="8" style="52" customWidth="1"/>
    <col min="13" max="13" width="14" style="131" customWidth="1"/>
    <col min="14" max="14" width="10.140625" style="125" customWidth="1"/>
    <col min="15" max="15" width="9.140625" style="6"/>
    <col min="16" max="16" width="9.140625" style="115"/>
    <col min="17" max="16384" width="9.140625" style="6"/>
  </cols>
  <sheetData>
    <row r="1" spans="1:16" s="86" customFormat="1" ht="18.75" x14ac:dyDescent="0.3">
      <c r="A1" s="111"/>
      <c r="B1" s="85"/>
      <c r="C1" s="85"/>
      <c r="D1" s="83"/>
      <c r="E1" s="83"/>
      <c r="F1" s="83"/>
      <c r="G1" s="82"/>
      <c r="H1" s="82"/>
      <c r="I1" s="82"/>
      <c r="J1" s="84"/>
      <c r="K1" s="84"/>
      <c r="L1" s="84"/>
      <c r="M1" s="83"/>
      <c r="N1" s="82"/>
    </row>
    <row r="2" spans="1:16" s="114" customFormat="1" ht="18.75" x14ac:dyDescent="0.3">
      <c r="A2" s="467" t="s">
        <v>851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6" s="86" customFormat="1" ht="18.75" x14ac:dyDescent="0.3">
      <c r="A3" s="111"/>
      <c r="B3" s="85"/>
      <c r="C3" s="85"/>
      <c r="D3" s="103"/>
      <c r="E3" s="103"/>
      <c r="F3" s="103"/>
      <c r="G3" s="101"/>
      <c r="H3" s="101"/>
      <c r="I3" s="101"/>
      <c r="J3" s="102"/>
      <c r="K3" s="102"/>
      <c r="L3" s="102"/>
      <c r="M3" s="103"/>
      <c r="N3" s="101"/>
    </row>
    <row r="4" spans="1:16" s="133" customFormat="1" ht="43.5" customHeight="1" x14ac:dyDescent="0.25">
      <c r="A4" s="433" t="s">
        <v>0</v>
      </c>
      <c r="B4" s="433" t="s">
        <v>602</v>
      </c>
      <c r="C4" s="433" t="s">
        <v>601</v>
      </c>
      <c r="D4" s="464" t="s">
        <v>1</v>
      </c>
      <c r="E4" s="465"/>
      <c r="F4" s="466"/>
      <c r="G4" s="439" t="s">
        <v>589</v>
      </c>
      <c r="H4" s="440"/>
      <c r="I4" s="441"/>
      <c r="J4" s="445" t="s">
        <v>590</v>
      </c>
      <c r="K4" s="446"/>
      <c r="L4" s="447"/>
      <c r="M4" s="436" t="s">
        <v>591</v>
      </c>
      <c r="N4" s="437"/>
      <c r="O4" s="437"/>
      <c r="P4" s="272" t="s">
        <v>627</v>
      </c>
    </row>
    <row r="5" spans="1:16" s="135" customFormat="1" ht="49.5" customHeight="1" x14ac:dyDescent="0.25">
      <c r="A5" s="434"/>
      <c r="B5" s="434"/>
      <c r="C5" s="434"/>
      <c r="D5" s="339">
        <v>2015</v>
      </c>
      <c r="E5" s="339">
        <v>2016</v>
      </c>
      <c r="F5" s="339">
        <v>2017</v>
      </c>
      <c r="G5" s="339">
        <v>2015</v>
      </c>
      <c r="H5" s="339">
        <v>2016</v>
      </c>
      <c r="I5" s="339">
        <v>2017</v>
      </c>
      <c r="J5" s="339">
        <v>2015</v>
      </c>
      <c r="K5" s="339">
        <v>2016</v>
      </c>
      <c r="L5" s="339">
        <v>2017</v>
      </c>
      <c r="M5" s="169" t="s">
        <v>595</v>
      </c>
      <c r="N5" s="137" t="s">
        <v>630</v>
      </c>
      <c r="O5" s="168" t="s">
        <v>624</v>
      </c>
      <c r="P5" s="273" t="s">
        <v>571</v>
      </c>
    </row>
    <row r="6" spans="1:16" s="138" customFormat="1" ht="19.5" customHeight="1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14</v>
      </c>
      <c r="O6" s="184">
        <v>15</v>
      </c>
      <c r="P6" s="184">
        <v>16</v>
      </c>
    </row>
    <row r="7" spans="1:16" s="146" customFormat="1" ht="15.75" customHeight="1" x14ac:dyDescent="0.25">
      <c r="A7" s="298">
        <v>1</v>
      </c>
      <c r="B7" s="299" t="s">
        <v>651</v>
      </c>
      <c r="C7" s="187"/>
      <c r="D7" s="340"/>
      <c r="E7" s="178"/>
      <c r="F7" s="178"/>
      <c r="G7" s="179"/>
      <c r="H7" s="179"/>
      <c r="I7" s="179"/>
      <c r="J7" s="180"/>
      <c r="K7" s="180"/>
      <c r="L7" s="180"/>
      <c r="M7" s="178" t="e">
        <f ca="1">N7*100/I7</f>
        <v>#REF!</v>
      </c>
      <c r="N7" s="179" t="e">
        <f ca="1">SUM(N8:N498)</f>
        <v>#REF!</v>
      </c>
      <c r="O7" s="180"/>
      <c r="P7" s="181"/>
    </row>
    <row r="8" spans="1:16" s="146" customFormat="1" hidden="1" x14ac:dyDescent="0.25">
      <c r="A8" s="136">
        <v>2</v>
      </c>
      <c r="B8" s="158" t="e">
        <f t="shared" ref="B8:B71" ca="1" si="0">INDIRECT(CONCATENATE($C$505,$D$505,"!$B",$A8 + 8))</f>
        <v>#REF!</v>
      </c>
      <c r="C8" s="158" t="e">
        <f t="shared" ref="C8:C71" ca="1" si="1">INDIRECT(CONCATENATE($C$505,$D$505,"!$C",$A8 + 8))</f>
        <v>#REF!</v>
      </c>
      <c r="D8" s="140"/>
      <c r="E8" s="141"/>
      <c r="F8" s="141" t="e">
        <f t="shared" ref="F8:F71" ca="1" si="2">INDIRECT(CONCATENATE($C$505,$D$505,"!$Z",$A8 + 8))</f>
        <v>#REF!</v>
      </c>
      <c r="G8" s="139"/>
      <c r="H8" s="139"/>
      <c r="I8" s="139" t="e">
        <f ca="1">INDIRECT(CONCATENATE($C$505,$D$505,"!$AD",$A8 + 8))</f>
        <v>#REF!</v>
      </c>
      <c r="J8" s="142"/>
      <c r="K8" s="142"/>
      <c r="L8" s="142" t="e">
        <f t="shared" ref="L8:L71" ca="1" si="3">INDIRECT(CONCATENATE($C$505,$D$505,"!$V",$A8 + 8))</f>
        <v>#REF!</v>
      </c>
      <c r="M8" s="143" t="e">
        <f ca="1">IF(I8&lt;10,0,10)</f>
        <v>#REF!</v>
      </c>
      <c r="N8" s="182" t="e">
        <f ca="1">ROUNDDOWN(O8,0)</f>
        <v>#REF!</v>
      </c>
      <c r="O8" s="145" t="e">
        <f ca="1">I8*M8/100</f>
        <v>#REF!</v>
      </c>
      <c r="P8" s="144"/>
    </row>
    <row r="9" spans="1:16" s="146" customFormat="1" x14ac:dyDescent="0.25">
      <c r="A9" s="136">
        <v>3</v>
      </c>
      <c r="B9" s="158" t="e">
        <f t="shared" ca="1" si="0"/>
        <v>#REF!</v>
      </c>
      <c r="C9" s="158" t="e">
        <f t="shared" ca="1" si="1"/>
        <v>#REF!</v>
      </c>
      <c r="D9" s="140"/>
      <c r="E9" s="141"/>
      <c r="F9" s="141" t="e">
        <f t="shared" ca="1" si="2"/>
        <v>#REF!</v>
      </c>
      <c r="G9" s="139"/>
      <c r="H9" s="139"/>
      <c r="I9" s="139" t="e">
        <f t="shared" ref="I9:I72" ca="1" si="4">INDIRECT(CONCATENATE($C$505,$D$505,"!$AD",$A9 + 8))</f>
        <v>#REF!</v>
      </c>
      <c r="J9" s="142"/>
      <c r="K9" s="142"/>
      <c r="L9" s="142" t="e">
        <f t="shared" ca="1" si="3"/>
        <v>#REF!</v>
      </c>
      <c r="M9" s="143" t="e">
        <f t="shared" ref="M9:M72" ca="1" si="5">IF(I9&lt;10,0,10)</f>
        <v>#REF!</v>
      </c>
      <c r="N9" s="182" t="e">
        <f t="shared" ref="N9:N72" ca="1" si="6">ROUNDDOWN(O9,0)</f>
        <v>#REF!</v>
      </c>
      <c r="O9" s="145" t="e">
        <f t="shared" ref="O9:O72" ca="1" si="7">I9*M9/100</f>
        <v>#REF!</v>
      </c>
      <c r="P9" s="144"/>
    </row>
    <row r="10" spans="1:16" s="146" customFormat="1" hidden="1" x14ac:dyDescent="0.25">
      <c r="A10" s="136">
        <v>4</v>
      </c>
      <c r="B10" s="158" t="e">
        <f t="shared" ca="1" si="0"/>
        <v>#REF!</v>
      </c>
      <c r="C10" s="158" t="e">
        <f t="shared" ca="1" si="1"/>
        <v>#REF!</v>
      </c>
      <c r="D10" s="140"/>
      <c r="E10" s="141"/>
      <c r="F10" s="141" t="e">
        <f t="shared" ca="1" si="2"/>
        <v>#REF!</v>
      </c>
      <c r="G10" s="139"/>
      <c r="H10" s="139"/>
      <c r="I10" s="139" t="e">
        <f t="shared" ca="1" si="4"/>
        <v>#REF!</v>
      </c>
      <c r="J10" s="142"/>
      <c r="K10" s="142"/>
      <c r="L10" s="142" t="e">
        <f t="shared" ca="1" si="3"/>
        <v>#REF!</v>
      </c>
      <c r="M10" s="143" t="e">
        <f t="shared" ca="1" si="5"/>
        <v>#REF!</v>
      </c>
      <c r="N10" s="182" t="e">
        <f t="shared" ca="1" si="6"/>
        <v>#REF!</v>
      </c>
      <c r="O10" s="145" t="e">
        <f t="shared" ca="1" si="7"/>
        <v>#REF!</v>
      </c>
      <c r="P10" s="147"/>
    </row>
    <row r="11" spans="1:16" s="146" customFormat="1" hidden="1" x14ac:dyDescent="0.25">
      <c r="A11" s="136">
        <v>5</v>
      </c>
      <c r="B11" s="158" t="e">
        <f t="shared" ca="1" si="0"/>
        <v>#REF!</v>
      </c>
      <c r="C11" s="158" t="e">
        <f t="shared" ca="1" si="1"/>
        <v>#REF!</v>
      </c>
      <c r="D11" s="140"/>
      <c r="E11" s="141"/>
      <c r="F11" s="141" t="e">
        <f t="shared" ca="1" si="2"/>
        <v>#REF!</v>
      </c>
      <c r="G11" s="139"/>
      <c r="H11" s="139"/>
      <c r="I11" s="139" t="e">
        <f t="shared" ca="1" si="4"/>
        <v>#REF!</v>
      </c>
      <c r="J11" s="142"/>
      <c r="K11" s="142"/>
      <c r="L11" s="142" t="e">
        <f t="shared" ca="1" si="3"/>
        <v>#REF!</v>
      </c>
      <c r="M11" s="143" t="e">
        <f t="shared" ca="1" si="5"/>
        <v>#REF!</v>
      </c>
      <c r="N11" s="182" t="e">
        <f t="shared" ca="1" si="6"/>
        <v>#REF!</v>
      </c>
      <c r="O11" s="145" t="e">
        <f t="shared" ca="1" si="7"/>
        <v>#REF!</v>
      </c>
      <c r="P11" s="147"/>
    </row>
    <row r="12" spans="1:16" hidden="1" x14ac:dyDescent="0.25">
      <c r="A12" s="136">
        <v>6</v>
      </c>
      <c r="B12" s="158" t="e">
        <f t="shared" ca="1" si="0"/>
        <v>#REF!</v>
      </c>
      <c r="C12" s="158" t="e">
        <f t="shared" ca="1" si="1"/>
        <v>#REF!</v>
      </c>
      <c r="D12" s="140"/>
      <c r="E12" s="141"/>
      <c r="F12" s="141" t="e">
        <f t="shared" ca="1" si="2"/>
        <v>#REF!</v>
      </c>
      <c r="G12" s="139"/>
      <c r="H12" s="139"/>
      <c r="I12" s="139" t="e">
        <f t="shared" ca="1" si="4"/>
        <v>#REF!</v>
      </c>
      <c r="J12" s="142"/>
      <c r="K12" s="142"/>
      <c r="L12" s="142" t="e">
        <f t="shared" ca="1" si="3"/>
        <v>#REF!</v>
      </c>
      <c r="M12" s="143" t="e">
        <f t="shared" ca="1" si="5"/>
        <v>#REF!</v>
      </c>
      <c r="N12" s="182" t="e">
        <f t="shared" ca="1" si="6"/>
        <v>#REF!</v>
      </c>
      <c r="O12" s="145" t="e">
        <f t="shared" ca="1" si="7"/>
        <v>#REF!</v>
      </c>
      <c r="P12" s="147"/>
    </row>
    <row r="13" spans="1:16" hidden="1" x14ac:dyDescent="0.25">
      <c r="A13" s="136">
        <v>7</v>
      </c>
      <c r="B13" s="158" t="e">
        <f t="shared" ca="1" si="0"/>
        <v>#REF!</v>
      </c>
      <c r="C13" s="158" t="e">
        <f t="shared" ca="1" si="1"/>
        <v>#REF!</v>
      </c>
      <c r="D13" s="140"/>
      <c r="E13" s="141"/>
      <c r="F13" s="141" t="e">
        <f t="shared" ca="1" si="2"/>
        <v>#REF!</v>
      </c>
      <c r="G13" s="139"/>
      <c r="H13" s="139"/>
      <c r="I13" s="139" t="e">
        <f t="shared" ca="1" si="4"/>
        <v>#REF!</v>
      </c>
      <c r="J13" s="142"/>
      <c r="K13" s="142"/>
      <c r="L13" s="142" t="e">
        <f t="shared" ca="1" si="3"/>
        <v>#REF!</v>
      </c>
      <c r="M13" s="143" t="e">
        <f t="shared" ca="1" si="5"/>
        <v>#REF!</v>
      </c>
      <c r="N13" s="182" t="e">
        <f t="shared" ca="1" si="6"/>
        <v>#REF!</v>
      </c>
      <c r="O13" s="145" t="e">
        <f t="shared" ca="1" si="7"/>
        <v>#REF!</v>
      </c>
      <c r="P13" s="150"/>
    </row>
    <row r="14" spans="1:16" x14ac:dyDescent="0.25">
      <c r="A14" s="136">
        <v>8</v>
      </c>
      <c r="B14" s="158" t="e">
        <f t="shared" ca="1" si="0"/>
        <v>#REF!</v>
      </c>
      <c r="C14" s="158" t="e">
        <f t="shared" ca="1" si="1"/>
        <v>#REF!</v>
      </c>
      <c r="D14" s="140"/>
      <c r="E14" s="141"/>
      <c r="F14" s="141" t="e">
        <f t="shared" ca="1" si="2"/>
        <v>#REF!</v>
      </c>
      <c r="G14" s="139"/>
      <c r="H14" s="139"/>
      <c r="I14" s="139" t="e">
        <f t="shared" ca="1" si="4"/>
        <v>#REF!</v>
      </c>
      <c r="J14" s="142"/>
      <c r="K14" s="142"/>
      <c r="L14" s="142" t="e">
        <f t="shared" ca="1" si="3"/>
        <v>#REF!</v>
      </c>
      <c r="M14" s="143" t="e">
        <f t="shared" ca="1" si="5"/>
        <v>#REF!</v>
      </c>
      <c r="N14" s="182" t="e">
        <f t="shared" ca="1" si="6"/>
        <v>#REF!</v>
      </c>
      <c r="O14" s="145" t="e">
        <f t="shared" ca="1" si="7"/>
        <v>#REF!</v>
      </c>
      <c r="P14" s="173"/>
    </row>
    <row r="15" spans="1:16" hidden="1" x14ac:dyDescent="0.25">
      <c r="A15" s="136">
        <v>9</v>
      </c>
      <c r="B15" s="158" t="e">
        <f t="shared" ca="1" si="0"/>
        <v>#REF!</v>
      </c>
      <c r="C15" s="158" t="e">
        <f t="shared" ca="1" si="1"/>
        <v>#REF!</v>
      </c>
      <c r="D15" s="140"/>
      <c r="E15" s="141"/>
      <c r="F15" s="141" t="e">
        <f t="shared" ca="1" si="2"/>
        <v>#REF!</v>
      </c>
      <c r="G15" s="139"/>
      <c r="H15" s="139"/>
      <c r="I15" s="139" t="e">
        <f t="shared" ca="1" si="4"/>
        <v>#REF!</v>
      </c>
      <c r="J15" s="142"/>
      <c r="K15" s="142"/>
      <c r="L15" s="142" t="e">
        <f t="shared" ca="1" si="3"/>
        <v>#REF!</v>
      </c>
      <c r="M15" s="143" t="e">
        <f t="shared" ca="1" si="5"/>
        <v>#REF!</v>
      </c>
      <c r="N15" s="182" t="e">
        <f t="shared" ca="1" si="6"/>
        <v>#REF!</v>
      </c>
      <c r="O15" s="145" t="e">
        <f t="shared" ca="1" si="7"/>
        <v>#REF!</v>
      </c>
      <c r="P15" s="150"/>
    </row>
    <row r="16" spans="1:16" hidden="1" x14ac:dyDescent="0.25">
      <c r="A16" s="136">
        <v>10</v>
      </c>
      <c r="B16" s="158" t="e">
        <f t="shared" ca="1" si="0"/>
        <v>#REF!</v>
      </c>
      <c r="C16" s="158" t="e">
        <f t="shared" ca="1" si="1"/>
        <v>#REF!</v>
      </c>
      <c r="D16" s="140"/>
      <c r="E16" s="141"/>
      <c r="F16" s="141" t="e">
        <f t="shared" ca="1" si="2"/>
        <v>#REF!</v>
      </c>
      <c r="G16" s="139"/>
      <c r="H16" s="139"/>
      <c r="I16" s="139" t="e">
        <f t="shared" ca="1" si="4"/>
        <v>#REF!</v>
      </c>
      <c r="J16" s="142"/>
      <c r="K16" s="142"/>
      <c r="L16" s="142" t="e">
        <f t="shared" ca="1" si="3"/>
        <v>#REF!</v>
      </c>
      <c r="M16" s="143" t="e">
        <f t="shared" ca="1" si="5"/>
        <v>#REF!</v>
      </c>
      <c r="N16" s="182" t="e">
        <f t="shared" ca="1" si="6"/>
        <v>#REF!</v>
      </c>
      <c r="O16" s="145" t="e">
        <f t="shared" ca="1" si="7"/>
        <v>#REF!</v>
      </c>
      <c r="P16" s="150"/>
    </row>
    <row r="17" spans="1:16" hidden="1" x14ac:dyDescent="0.25">
      <c r="A17" s="136">
        <v>11</v>
      </c>
      <c r="B17" s="158" t="e">
        <f t="shared" ca="1" si="0"/>
        <v>#REF!</v>
      </c>
      <c r="C17" s="158" t="e">
        <f t="shared" ca="1" si="1"/>
        <v>#REF!</v>
      </c>
      <c r="D17" s="140"/>
      <c r="E17" s="141"/>
      <c r="F17" s="141" t="e">
        <f t="shared" ca="1" si="2"/>
        <v>#REF!</v>
      </c>
      <c r="G17" s="139"/>
      <c r="H17" s="139"/>
      <c r="I17" s="139" t="e">
        <f t="shared" ca="1" si="4"/>
        <v>#REF!</v>
      </c>
      <c r="J17" s="142"/>
      <c r="K17" s="142"/>
      <c r="L17" s="142" t="e">
        <f t="shared" ca="1" si="3"/>
        <v>#REF!</v>
      </c>
      <c r="M17" s="143" t="e">
        <f t="shared" ca="1" si="5"/>
        <v>#REF!</v>
      </c>
      <c r="N17" s="182" t="e">
        <f t="shared" ca="1" si="6"/>
        <v>#REF!</v>
      </c>
      <c r="O17" s="145" t="e">
        <f t="shared" ca="1" si="7"/>
        <v>#REF!</v>
      </c>
      <c r="P17" s="150"/>
    </row>
    <row r="18" spans="1:16" hidden="1" x14ac:dyDescent="0.25">
      <c r="A18" s="136">
        <v>12</v>
      </c>
      <c r="B18" s="158" t="e">
        <f t="shared" ca="1" si="0"/>
        <v>#REF!</v>
      </c>
      <c r="C18" s="158" t="e">
        <f t="shared" ca="1" si="1"/>
        <v>#REF!</v>
      </c>
      <c r="D18" s="140"/>
      <c r="E18" s="141"/>
      <c r="F18" s="141" t="e">
        <f t="shared" ca="1" si="2"/>
        <v>#REF!</v>
      </c>
      <c r="G18" s="139"/>
      <c r="H18" s="139"/>
      <c r="I18" s="139" t="e">
        <f t="shared" ca="1" si="4"/>
        <v>#REF!</v>
      </c>
      <c r="J18" s="142"/>
      <c r="K18" s="142"/>
      <c r="L18" s="142" t="e">
        <f t="shared" ca="1" si="3"/>
        <v>#REF!</v>
      </c>
      <c r="M18" s="143" t="e">
        <f t="shared" ca="1" si="5"/>
        <v>#REF!</v>
      </c>
      <c r="N18" s="182" t="e">
        <f t="shared" ca="1" si="6"/>
        <v>#REF!</v>
      </c>
      <c r="O18" s="145" t="e">
        <f t="shared" ca="1" si="7"/>
        <v>#REF!</v>
      </c>
      <c r="P18" s="150"/>
    </row>
    <row r="19" spans="1:16" hidden="1" x14ac:dyDescent="0.25">
      <c r="A19" s="136">
        <v>13</v>
      </c>
      <c r="B19" s="158" t="e">
        <f t="shared" ca="1" si="0"/>
        <v>#REF!</v>
      </c>
      <c r="C19" s="158" t="e">
        <f t="shared" ca="1" si="1"/>
        <v>#REF!</v>
      </c>
      <c r="D19" s="140"/>
      <c r="E19" s="141"/>
      <c r="F19" s="141" t="e">
        <f t="shared" ca="1" si="2"/>
        <v>#REF!</v>
      </c>
      <c r="G19" s="139"/>
      <c r="H19" s="139"/>
      <c r="I19" s="139" t="e">
        <f t="shared" ca="1" si="4"/>
        <v>#REF!</v>
      </c>
      <c r="J19" s="142"/>
      <c r="K19" s="142"/>
      <c r="L19" s="142" t="e">
        <f t="shared" ca="1" si="3"/>
        <v>#REF!</v>
      </c>
      <c r="M19" s="143" t="e">
        <f t="shared" ca="1" si="5"/>
        <v>#REF!</v>
      </c>
      <c r="N19" s="182" t="e">
        <f t="shared" ca="1" si="6"/>
        <v>#REF!</v>
      </c>
      <c r="O19" s="145" t="e">
        <f t="shared" ca="1" si="7"/>
        <v>#REF!</v>
      </c>
      <c r="P19" s="150"/>
    </row>
    <row r="20" spans="1:16" hidden="1" x14ac:dyDescent="0.25">
      <c r="A20" s="136">
        <v>14</v>
      </c>
      <c r="B20" s="158" t="e">
        <f t="shared" ca="1" si="0"/>
        <v>#REF!</v>
      </c>
      <c r="C20" s="158" t="e">
        <f t="shared" ca="1" si="1"/>
        <v>#REF!</v>
      </c>
      <c r="D20" s="140"/>
      <c r="E20" s="141"/>
      <c r="F20" s="141" t="e">
        <f t="shared" ca="1" si="2"/>
        <v>#REF!</v>
      </c>
      <c r="G20" s="139"/>
      <c r="H20" s="139"/>
      <c r="I20" s="139" t="e">
        <f t="shared" ca="1" si="4"/>
        <v>#REF!</v>
      </c>
      <c r="J20" s="142"/>
      <c r="K20" s="142"/>
      <c r="L20" s="142" t="e">
        <f t="shared" ca="1" si="3"/>
        <v>#REF!</v>
      </c>
      <c r="M20" s="143" t="e">
        <f t="shared" ca="1" si="5"/>
        <v>#REF!</v>
      </c>
      <c r="N20" s="182" t="e">
        <f t="shared" ca="1" si="6"/>
        <v>#REF!</v>
      </c>
      <c r="O20" s="145" t="e">
        <f t="shared" ca="1" si="7"/>
        <v>#REF!</v>
      </c>
      <c r="P20" s="150"/>
    </row>
    <row r="21" spans="1:16" hidden="1" x14ac:dyDescent="0.25">
      <c r="A21" s="136">
        <v>15</v>
      </c>
      <c r="B21" s="158" t="e">
        <f t="shared" ca="1" si="0"/>
        <v>#REF!</v>
      </c>
      <c r="C21" s="158" t="e">
        <f t="shared" ca="1" si="1"/>
        <v>#REF!</v>
      </c>
      <c r="D21" s="140"/>
      <c r="E21" s="141"/>
      <c r="F21" s="141" t="e">
        <f t="shared" ca="1" si="2"/>
        <v>#REF!</v>
      </c>
      <c r="G21" s="139"/>
      <c r="H21" s="139"/>
      <c r="I21" s="139" t="e">
        <f t="shared" ca="1" si="4"/>
        <v>#REF!</v>
      </c>
      <c r="J21" s="142"/>
      <c r="K21" s="142"/>
      <c r="L21" s="142" t="e">
        <f t="shared" ca="1" si="3"/>
        <v>#REF!</v>
      </c>
      <c r="M21" s="143" t="e">
        <f t="shared" ca="1" si="5"/>
        <v>#REF!</v>
      </c>
      <c r="N21" s="182" t="e">
        <f t="shared" ca="1" si="6"/>
        <v>#REF!</v>
      </c>
      <c r="O21" s="145" t="e">
        <f t="shared" ca="1" si="7"/>
        <v>#REF!</v>
      </c>
      <c r="P21" s="150"/>
    </row>
    <row r="22" spans="1:16" hidden="1" x14ac:dyDescent="0.25">
      <c r="A22" s="136">
        <v>16</v>
      </c>
      <c r="B22" s="158" t="e">
        <f t="shared" ca="1" si="0"/>
        <v>#REF!</v>
      </c>
      <c r="C22" s="158" t="e">
        <f t="shared" ca="1" si="1"/>
        <v>#REF!</v>
      </c>
      <c r="D22" s="140"/>
      <c r="E22" s="141"/>
      <c r="F22" s="141" t="e">
        <f t="shared" ca="1" si="2"/>
        <v>#REF!</v>
      </c>
      <c r="G22" s="139"/>
      <c r="H22" s="139"/>
      <c r="I22" s="139" t="e">
        <f t="shared" ca="1" si="4"/>
        <v>#REF!</v>
      </c>
      <c r="J22" s="142"/>
      <c r="K22" s="142"/>
      <c r="L22" s="142" t="e">
        <f t="shared" ca="1" si="3"/>
        <v>#REF!</v>
      </c>
      <c r="M22" s="143" t="e">
        <f t="shared" ca="1" si="5"/>
        <v>#REF!</v>
      </c>
      <c r="N22" s="182" t="e">
        <f t="shared" ca="1" si="6"/>
        <v>#REF!</v>
      </c>
      <c r="O22" s="145" t="e">
        <f t="shared" ca="1" si="7"/>
        <v>#REF!</v>
      </c>
      <c r="P22" s="150"/>
    </row>
    <row r="23" spans="1:16" hidden="1" x14ac:dyDescent="0.25">
      <c r="A23" s="136">
        <v>17</v>
      </c>
      <c r="B23" s="158" t="e">
        <f t="shared" ca="1" si="0"/>
        <v>#REF!</v>
      </c>
      <c r="C23" s="158" t="e">
        <f t="shared" ca="1" si="1"/>
        <v>#REF!</v>
      </c>
      <c r="D23" s="140"/>
      <c r="E23" s="141"/>
      <c r="F23" s="141" t="e">
        <f t="shared" ca="1" si="2"/>
        <v>#REF!</v>
      </c>
      <c r="G23" s="139"/>
      <c r="H23" s="139"/>
      <c r="I23" s="139" t="e">
        <f t="shared" ca="1" si="4"/>
        <v>#REF!</v>
      </c>
      <c r="J23" s="142"/>
      <c r="K23" s="142"/>
      <c r="L23" s="142" t="e">
        <f t="shared" ca="1" si="3"/>
        <v>#REF!</v>
      </c>
      <c r="M23" s="143" t="e">
        <f t="shared" ca="1" si="5"/>
        <v>#REF!</v>
      </c>
      <c r="N23" s="182" t="e">
        <f t="shared" ca="1" si="6"/>
        <v>#REF!</v>
      </c>
      <c r="O23" s="145" t="e">
        <f t="shared" ca="1" si="7"/>
        <v>#REF!</v>
      </c>
      <c r="P23" s="150"/>
    </row>
    <row r="24" spans="1:16" hidden="1" x14ac:dyDescent="0.25">
      <c r="A24" s="136">
        <v>18</v>
      </c>
      <c r="B24" s="158" t="e">
        <f t="shared" ca="1" si="0"/>
        <v>#REF!</v>
      </c>
      <c r="C24" s="158" t="e">
        <f t="shared" ca="1" si="1"/>
        <v>#REF!</v>
      </c>
      <c r="D24" s="140"/>
      <c r="E24" s="141"/>
      <c r="F24" s="141" t="e">
        <f t="shared" ca="1" si="2"/>
        <v>#REF!</v>
      </c>
      <c r="G24" s="139"/>
      <c r="H24" s="139"/>
      <c r="I24" s="139" t="e">
        <f t="shared" ca="1" si="4"/>
        <v>#REF!</v>
      </c>
      <c r="J24" s="142"/>
      <c r="K24" s="142"/>
      <c r="L24" s="142" t="e">
        <f t="shared" ca="1" si="3"/>
        <v>#REF!</v>
      </c>
      <c r="M24" s="143" t="e">
        <f t="shared" ca="1" si="5"/>
        <v>#REF!</v>
      </c>
      <c r="N24" s="182" t="e">
        <f t="shared" ca="1" si="6"/>
        <v>#REF!</v>
      </c>
      <c r="O24" s="145" t="e">
        <f t="shared" ca="1" si="7"/>
        <v>#REF!</v>
      </c>
      <c r="P24" s="150"/>
    </row>
    <row r="25" spans="1:16" hidden="1" x14ac:dyDescent="0.25">
      <c r="A25" s="136">
        <v>19</v>
      </c>
      <c r="B25" s="158" t="e">
        <f t="shared" ca="1" si="0"/>
        <v>#REF!</v>
      </c>
      <c r="C25" s="158" t="e">
        <f t="shared" ca="1" si="1"/>
        <v>#REF!</v>
      </c>
      <c r="D25" s="140"/>
      <c r="E25" s="141"/>
      <c r="F25" s="141" t="e">
        <f t="shared" ca="1" si="2"/>
        <v>#REF!</v>
      </c>
      <c r="G25" s="139"/>
      <c r="H25" s="139"/>
      <c r="I25" s="139" t="e">
        <f t="shared" ca="1" si="4"/>
        <v>#REF!</v>
      </c>
      <c r="J25" s="142"/>
      <c r="K25" s="142"/>
      <c r="L25" s="142" t="e">
        <f t="shared" ca="1" si="3"/>
        <v>#REF!</v>
      </c>
      <c r="M25" s="143" t="e">
        <f t="shared" ca="1" si="5"/>
        <v>#REF!</v>
      </c>
      <c r="N25" s="182" t="e">
        <f t="shared" ca="1" si="6"/>
        <v>#REF!</v>
      </c>
      <c r="O25" s="145" t="e">
        <f t="shared" ca="1" si="7"/>
        <v>#REF!</v>
      </c>
      <c r="P25" s="150"/>
    </row>
    <row r="26" spans="1:16" hidden="1" x14ac:dyDescent="0.25">
      <c r="A26" s="136">
        <v>20</v>
      </c>
      <c r="B26" s="158" t="e">
        <f t="shared" ca="1" si="0"/>
        <v>#REF!</v>
      </c>
      <c r="C26" s="158" t="e">
        <f t="shared" ca="1" si="1"/>
        <v>#REF!</v>
      </c>
      <c r="D26" s="140"/>
      <c r="E26" s="141"/>
      <c r="F26" s="141" t="e">
        <f t="shared" ca="1" si="2"/>
        <v>#REF!</v>
      </c>
      <c r="G26" s="139"/>
      <c r="H26" s="139"/>
      <c r="I26" s="139" t="e">
        <f t="shared" ca="1" si="4"/>
        <v>#REF!</v>
      </c>
      <c r="J26" s="142"/>
      <c r="K26" s="142"/>
      <c r="L26" s="142" t="e">
        <f t="shared" ca="1" si="3"/>
        <v>#REF!</v>
      </c>
      <c r="M26" s="143" t="e">
        <f t="shared" ca="1" si="5"/>
        <v>#REF!</v>
      </c>
      <c r="N26" s="182" t="e">
        <f t="shared" ca="1" si="6"/>
        <v>#REF!</v>
      </c>
      <c r="O26" s="145" t="e">
        <f t="shared" ca="1" si="7"/>
        <v>#REF!</v>
      </c>
      <c r="P26" s="150"/>
    </row>
    <row r="27" spans="1:16" x14ac:dyDescent="0.25">
      <c r="A27" s="136">
        <v>21</v>
      </c>
      <c r="B27" s="158" t="e">
        <f t="shared" ca="1" si="0"/>
        <v>#REF!</v>
      </c>
      <c r="C27" s="158" t="e">
        <f t="shared" ca="1" si="1"/>
        <v>#REF!</v>
      </c>
      <c r="D27" s="140"/>
      <c r="E27" s="141"/>
      <c r="F27" s="141" t="e">
        <f t="shared" ca="1" si="2"/>
        <v>#REF!</v>
      </c>
      <c r="G27" s="139"/>
      <c r="H27" s="139"/>
      <c r="I27" s="139" t="e">
        <f t="shared" ca="1" si="4"/>
        <v>#REF!</v>
      </c>
      <c r="J27" s="142"/>
      <c r="K27" s="142"/>
      <c r="L27" s="142" t="e">
        <f t="shared" ca="1" si="3"/>
        <v>#REF!</v>
      </c>
      <c r="M27" s="143" t="e">
        <f t="shared" ca="1" si="5"/>
        <v>#REF!</v>
      </c>
      <c r="N27" s="182" t="e">
        <f t="shared" ca="1" si="6"/>
        <v>#REF!</v>
      </c>
      <c r="O27" s="145" t="e">
        <f t="shared" ca="1" si="7"/>
        <v>#REF!</v>
      </c>
      <c r="P27" s="173"/>
    </row>
    <row r="28" spans="1:16" hidden="1" x14ac:dyDescent="0.25">
      <c r="A28" s="136">
        <v>22</v>
      </c>
      <c r="B28" s="158" t="e">
        <f t="shared" ca="1" si="0"/>
        <v>#REF!</v>
      </c>
      <c r="C28" s="158" t="e">
        <f t="shared" ca="1" si="1"/>
        <v>#REF!</v>
      </c>
      <c r="D28" s="140"/>
      <c r="E28" s="141"/>
      <c r="F28" s="141" t="e">
        <f t="shared" ca="1" si="2"/>
        <v>#REF!</v>
      </c>
      <c r="G28" s="139"/>
      <c r="H28" s="139"/>
      <c r="I28" s="139" t="e">
        <f t="shared" ca="1" si="4"/>
        <v>#REF!</v>
      </c>
      <c r="J28" s="142"/>
      <c r="K28" s="142"/>
      <c r="L28" s="142" t="e">
        <f t="shared" ca="1" si="3"/>
        <v>#REF!</v>
      </c>
      <c r="M28" s="143" t="e">
        <f t="shared" ca="1" si="5"/>
        <v>#REF!</v>
      </c>
      <c r="N28" s="182" t="e">
        <f t="shared" ca="1" si="6"/>
        <v>#REF!</v>
      </c>
      <c r="O28" s="145" t="e">
        <f t="shared" ca="1" si="7"/>
        <v>#REF!</v>
      </c>
      <c r="P28" s="150"/>
    </row>
    <row r="29" spans="1:16" hidden="1" x14ac:dyDescent="0.25">
      <c r="A29" s="136">
        <v>23</v>
      </c>
      <c r="B29" s="158" t="e">
        <f t="shared" ca="1" si="0"/>
        <v>#REF!</v>
      </c>
      <c r="C29" s="158" t="e">
        <f t="shared" ca="1" si="1"/>
        <v>#REF!</v>
      </c>
      <c r="D29" s="140"/>
      <c r="E29" s="141"/>
      <c r="F29" s="141" t="e">
        <f t="shared" ca="1" si="2"/>
        <v>#REF!</v>
      </c>
      <c r="G29" s="139"/>
      <c r="H29" s="139"/>
      <c r="I29" s="139" t="e">
        <f t="shared" ca="1" si="4"/>
        <v>#REF!</v>
      </c>
      <c r="J29" s="142"/>
      <c r="K29" s="142"/>
      <c r="L29" s="142" t="e">
        <f t="shared" ca="1" si="3"/>
        <v>#REF!</v>
      </c>
      <c r="M29" s="143" t="e">
        <f t="shared" ca="1" si="5"/>
        <v>#REF!</v>
      </c>
      <c r="N29" s="182" t="e">
        <f t="shared" ca="1" si="6"/>
        <v>#REF!</v>
      </c>
      <c r="O29" s="145" t="e">
        <f t="shared" ca="1" si="7"/>
        <v>#REF!</v>
      </c>
      <c r="P29" s="150"/>
    </row>
    <row r="30" spans="1:16" x14ac:dyDescent="0.25">
      <c r="A30" s="136">
        <v>24</v>
      </c>
      <c r="B30" s="158" t="e">
        <f t="shared" ca="1" si="0"/>
        <v>#REF!</v>
      </c>
      <c r="C30" s="158" t="e">
        <f t="shared" ca="1" si="1"/>
        <v>#REF!</v>
      </c>
      <c r="D30" s="140"/>
      <c r="E30" s="141"/>
      <c r="F30" s="141" t="e">
        <f t="shared" ca="1" si="2"/>
        <v>#REF!</v>
      </c>
      <c r="G30" s="139"/>
      <c r="H30" s="139"/>
      <c r="I30" s="139" t="e">
        <f t="shared" ca="1" si="4"/>
        <v>#REF!</v>
      </c>
      <c r="J30" s="142"/>
      <c r="K30" s="142"/>
      <c r="L30" s="142" t="e">
        <f t="shared" ca="1" si="3"/>
        <v>#REF!</v>
      </c>
      <c r="M30" s="143" t="e">
        <f t="shared" ca="1" si="5"/>
        <v>#REF!</v>
      </c>
      <c r="N30" s="182" t="e">
        <f t="shared" ca="1" si="6"/>
        <v>#REF!</v>
      </c>
      <c r="O30" s="145" t="e">
        <f t="shared" ca="1" si="7"/>
        <v>#REF!</v>
      </c>
      <c r="P30" s="173"/>
    </row>
    <row r="31" spans="1:16" hidden="1" x14ac:dyDescent="0.25">
      <c r="A31" s="136">
        <v>25</v>
      </c>
      <c r="B31" s="158" t="e">
        <f t="shared" ca="1" si="0"/>
        <v>#REF!</v>
      </c>
      <c r="C31" s="158" t="e">
        <f t="shared" ca="1" si="1"/>
        <v>#REF!</v>
      </c>
      <c r="D31" s="140"/>
      <c r="E31" s="141"/>
      <c r="F31" s="141" t="e">
        <f t="shared" ca="1" si="2"/>
        <v>#REF!</v>
      </c>
      <c r="G31" s="139"/>
      <c r="H31" s="139"/>
      <c r="I31" s="139" t="e">
        <f t="shared" ca="1" si="4"/>
        <v>#REF!</v>
      </c>
      <c r="J31" s="142"/>
      <c r="K31" s="142"/>
      <c r="L31" s="142" t="e">
        <f t="shared" ca="1" si="3"/>
        <v>#REF!</v>
      </c>
      <c r="M31" s="143" t="e">
        <f t="shared" ca="1" si="5"/>
        <v>#REF!</v>
      </c>
      <c r="N31" s="182" t="e">
        <f t="shared" ca="1" si="6"/>
        <v>#REF!</v>
      </c>
      <c r="O31" s="145" t="e">
        <f t="shared" ca="1" si="7"/>
        <v>#REF!</v>
      </c>
      <c r="P31" s="150"/>
    </row>
    <row r="32" spans="1:16" hidden="1" x14ac:dyDescent="0.25">
      <c r="A32" s="136">
        <v>26</v>
      </c>
      <c r="B32" s="158" t="e">
        <f t="shared" ca="1" si="0"/>
        <v>#REF!</v>
      </c>
      <c r="C32" s="158" t="e">
        <f t="shared" ca="1" si="1"/>
        <v>#REF!</v>
      </c>
      <c r="D32" s="140"/>
      <c r="E32" s="141"/>
      <c r="F32" s="141" t="e">
        <f t="shared" ca="1" si="2"/>
        <v>#REF!</v>
      </c>
      <c r="G32" s="139"/>
      <c r="H32" s="139"/>
      <c r="I32" s="139" t="e">
        <f t="shared" ca="1" si="4"/>
        <v>#REF!</v>
      </c>
      <c r="J32" s="142"/>
      <c r="K32" s="142"/>
      <c r="L32" s="142" t="e">
        <f t="shared" ca="1" si="3"/>
        <v>#REF!</v>
      </c>
      <c r="M32" s="143" t="e">
        <f t="shared" ca="1" si="5"/>
        <v>#REF!</v>
      </c>
      <c r="N32" s="182" t="e">
        <f t="shared" ca="1" si="6"/>
        <v>#REF!</v>
      </c>
      <c r="O32" s="145" t="e">
        <f t="shared" ca="1" si="7"/>
        <v>#REF!</v>
      </c>
      <c r="P32" s="150"/>
    </row>
    <row r="33" spans="1:16" hidden="1" x14ac:dyDescent="0.25">
      <c r="A33" s="136">
        <v>27</v>
      </c>
      <c r="B33" s="158" t="e">
        <f t="shared" ca="1" si="0"/>
        <v>#REF!</v>
      </c>
      <c r="C33" s="158" t="e">
        <f t="shared" ca="1" si="1"/>
        <v>#REF!</v>
      </c>
      <c r="D33" s="140"/>
      <c r="E33" s="141"/>
      <c r="F33" s="141" t="e">
        <f t="shared" ca="1" si="2"/>
        <v>#REF!</v>
      </c>
      <c r="G33" s="139"/>
      <c r="H33" s="139"/>
      <c r="I33" s="139" t="e">
        <f t="shared" ca="1" si="4"/>
        <v>#REF!</v>
      </c>
      <c r="J33" s="142"/>
      <c r="K33" s="142"/>
      <c r="L33" s="142" t="e">
        <f t="shared" ca="1" si="3"/>
        <v>#REF!</v>
      </c>
      <c r="M33" s="143" t="e">
        <f t="shared" ca="1" si="5"/>
        <v>#REF!</v>
      </c>
      <c r="N33" s="182" t="e">
        <f t="shared" ca="1" si="6"/>
        <v>#REF!</v>
      </c>
      <c r="O33" s="145" t="e">
        <f t="shared" ca="1" si="7"/>
        <v>#REF!</v>
      </c>
      <c r="P33" s="150"/>
    </row>
    <row r="34" spans="1:16" x14ac:dyDescent="0.25">
      <c r="A34" s="136">
        <v>28</v>
      </c>
      <c r="B34" s="158" t="e">
        <f t="shared" ca="1" si="0"/>
        <v>#REF!</v>
      </c>
      <c r="C34" s="158" t="e">
        <f t="shared" ca="1" si="1"/>
        <v>#REF!</v>
      </c>
      <c r="D34" s="140"/>
      <c r="E34" s="141"/>
      <c r="F34" s="141" t="e">
        <f t="shared" ca="1" si="2"/>
        <v>#REF!</v>
      </c>
      <c r="G34" s="139"/>
      <c r="H34" s="139"/>
      <c r="I34" s="139" t="e">
        <f t="shared" ca="1" si="4"/>
        <v>#REF!</v>
      </c>
      <c r="J34" s="142"/>
      <c r="K34" s="142"/>
      <c r="L34" s="142" t="e">
        <f t="shared" ca="1" si="3"/>
        <v>#REF!</v>
      </c>
      <c r="M34" s="143" t="e">
        <f t="shared" ca="1" si="5"/>
        <v>#REF!</v>
      </c>
      <c r="N34" s="182" t="e">
        <f t="shared" ca="1" si="6"/>
        <v>#REF!</v>
      </c>
      <c r="O34" s="145" t="e">
        <f t="shared" ca="1" si="7"/>
        <v>#REF!</v>
      </c>
      <c r="P34" s="173"/>
    </row>
    <row r="35" spans="1:16" hidden="1" x14ac:dyDescent="0.25">
      <c r="A35" s="136">
        <v>29</v>
      </c>
      <c r="B35" s="158" t="e">
        <f t="shared" ca="1" si="0"/>
        <v>#REF!</v>
      </c>
      <c r="C35" s="158" t="e">
        <f t="shared" ca="1" si="1"/>
        <v>#REF!</v>
      </c>
      <c r="D35" s="140"/>
      <c r="E35" s="141"/>
      <c r="F35" s="141" t="e">
        <f t="shared" ca="1" si="2"/>
        <v>#REF!</v>
      </c>
      <c r="G35" s="139"/>
      <c r="H35" s="139"/>
      <c r="I35" s="139" t="e">
        <f t="shared" ca="1" si="4"/>
        <v>#REF!</v>
      </c>
      <c r="J35" s="142"/>
      <c r="K35" s="142"/>
      <c r="L35" s="142" t="e">
        <f t="shared" ca="1" si="3"/>
        <v>#REF!</v>
      </c>
      <c r="M35" s="143" t="e">
        <f t="shared" ca="1" si="5"/>
        <v>#REF!</v>
      </c>
      <c r="N35" s="182" t="e">
        <f t="shared" ca="1" si="6"/>
        <v>#REF!</v>
      </c>
      <c r="O35" s="145" t="e">
        <f t="shared" ca="1" si="7"/>
        <v>#REF!</v>
      </c>
      <c r="P35" s="150"/>
    </row>
    <row r="36" spans="1:16" x14ac:dyDescent="0.25">
      <c r="A36" s="136">
        <v>30</v>
      </c>
      <c r="B36" s="158" t="e">
        <f t="shared" ca="1" si="0"/>
        <v>#REF!</v>
      </c>
      <c r="C36" s="158" t="e">
        <f t="shared" ca="1" si="1"/>
        <v>#REF!</v>
      </c>
      <c r="D36" s="140"/>
      <c r="E36" s="141"/>
      <c r="F36" s="141" t="e">
        <f t="shared" ca="1" si="2"/>
        <v>#REF!</v>
      </c>
      <c r="G36" s="139"/>
      <c r="H36" s="139"/>
      <c r="I36" s="139" t="e">
        <f t="shared" ca="1" si="4"/>
        <v>#REF!</v>
      </c>
      <c r="J36" s="142"/>
      <c r="K36" s="142"/>
      <c r="L36" s="142" t="e">
        <f t="shared" ca="1" si="3"/>
        <v>#REF!</v>
      </c>
      <c r="M36" s="143" t="e">
        <f t="shared" ca="1" si="5"/>
        <v>#REF!</v>
      </c>
      <c r="N36" s="182" t="e">
        <f t="shared" ca="1" si="6"/>
        <v>#REF!</v>
      </c>
      <c r="O36" s="145" t="e">
        <f t="shared" ca="1" si="7"/>
        <v>#REF!</v>
      </c>
      <c r="P36" s="173"/>
    </row>
    <row r="37" spans="1:16" hidden="1" x14ac:dyDescent="0.25">
      <c r="A37" s="136">
        <v>31</v>
      </c>
      <c r="B37" s="158" t="e">
        <f t="shared" ca="1" si="0"/>
        <v>#REF!</v>
      </c>
      <c r="C37" s="158" t="e">
        <f t="shared" ca="1" si="1"/>
        <v>#REF!</v>
      </c>
      <c r="D37" s="140"/>
      <c r="E37" s="141"/>
      <c r="F37" s="141" t="e">
        <f t="shared" ca="1" si="2"/>
        <v>#REF!</v>
      </c>
      <c r="G37" s="139"/>
      <c r="H37" s="139"/>
      <c r="I37" s="139" t="e">
        <f t="shared" ca="1" si="4"/>
        <v>#REF!</v>
      </c>
      <c r="J37" s="142"/>
      <c r="K37" s="142"/>
      <c r="L37" s="142" t="e">
        <f t="shared" ca="1" si="3"/>
        <v>#REF!</v>
      </c>
      <c r="M37" s="143" t="e">
        <f t="shared" ca="1" si="5"/>
        <v>#REF!</v>
      </c>
      <c r="N37" s="182" t="e">
        <f t="shared" ca="1" si="6"/>
        <v>#REF!</v>
      </c>
      <c r="O37" s="145" t="e">
        <f t="shared" ca="1" si="7"/>
        <v>#REF!</v>
      </c>
      <c r="P37" s="150"/>
    </row>
    <row r="38" spans="1:16" hidden="1" x14ac:dyDescent="0.25">
      <c r="A38" s="136">
        <v>32</v>
      </c>
      <c r="B38" s="158" t="e">
        <f t="shared" ca="1" si="0"/>
        <v>#REF!</v>
      </c>
      <c r="C38" s="158" t="e">
        <f t="shared" ca="1" si="1"/>
        <v>#REF!</v>
      </c>
      <c r="D38" s="140"/>
      <c r="E38" s="141"/>
      <c r="F38" s="141" t="e">
        <f t="shared" ca="1" si="2"/>
        <v>#REF!</v>
      </c>
      <c r="G38" s="139"/>
      <c r="H38" s="139"/>
      <c r="I38" s="139" t="e">
        <f t="shared" ca="1" si="4"/>
        <v>#REF!</v>
      </c>
      <c r="J38" s="142"/>
      <c r="K38" s="142"/>
      <c r="L38" s="142" t="e">
        <f t="shared" ca="1" si="3"/>
        <v>#REF!</v>
      </c>
      <c r="M38" s="143" t="e">
        <f t="shared" ca="1" si="5"/>
        <v>#REF!</v>
      </c>
      <c r="N38" s="182" t="e">
        <f t="shared" ca="1" si="6"/>
        <v>#REF!</v>
      </c>
      <c r="O38" s="145" t="e">
        <f t="shared" ca="1" si="7"/>
        <v>#REF!</v>
      </c>
      <c r="P38" s="150"/>
    </row>
    <row r="39" spans="1:16" hidden="1" x14ac:dyDescent="0.25">
      <c r="A39" s="136">
        <v>33</v>
      </c>
      <c r="B39" s="158" t="e">
        <f t="shared" ca="1" si="0"/>
        <v>#REF!</v>
      </c>
      <c r="C39" s="158" t="e">
        <f t="shared" ca="1" si="1"/>
        <v>#REF!</v>
      </c>
      <c r="D39" s="140"/>
      <c r="E39" s="141"/>
      <c r="F39" s="141" t="e">
        <f t="shared" ca="1" si="2"/>
        <v>#REF!</v>
      </c>
      <c r="G39" s="139"/>
      <c r="H39" s="139"/>
      <c r="I39" s="139" t="e">
        <f t="shared" ca="1" si="4"/>
        <v>#REF!</v>
      </c>
      <c r="J39" s="142"/>
      <c r="K39" s="142"/>
      <c r="L39" s="142" t="e">
        <f t="shared" ca="1" si="3"/>
        <v>#REF!</v>
      </c>
      <c r="M39" s="143" t="e">
        <f t="shared" ca="1" si="5"/>
        <v>#REF!</v>
      </c>
      <c r="N39" s="182" t="e">
        <f t="shared" ca="1" si="6"/>
        <v>#REF!</v>
      </c>
      <c r="O39" s="145" t="e">
        <f t="shared" ca="1" si="7"/>
        <v>#REF!</v>
      </c>
      <c r="P39" s="150"/>
    </row>
    <row r="40" spans="1:16" x14ac:dyDescent="0.25">
      <c r="A40" s="136">
        <v>34</v>
      </c>
      <c r="B40" s="158" t="e">
        <f t="shared" ca="1" si="0"/>
        <v>#REF!</v>
      </c>
      <c r="C40" s="158" t="e">
        <f t="shared" ca="1" si="1"/>
        <v>#REF!</v>
      </c>
      <c r="D40" s="140"/>
      <c r="E40" s="141"/>
      <c r="F40" s="141" t="e">
        <f t="shared" ca="1" si="2"/>
        <v>#REF!</v>
      </c>
      <c r="G40" s="139"/>
      <c r="H40" s="139"/>
      <c r="I40" s="139" t="e">
        <f t="shared" ca="1" si="4"/>
        <v>#REF!</v>
      </c>
      <c r="J40" s="142"/>
      <c r="K40" s="142"/>
      <c r="L40" s="142" t="e">
        <f t="shared" ca="1" si="3"/>
        <v>#REF!</v>
      </c>
      <c r="M40" s="143" t="e">
        <f t="shared" ca="1" si="5"/>
        <v>#REF!</v>
      </c>
      <c r="N40" s="182" t="e">
        <f t="shared" ca="1" si="6"/>
        <v>#REF!</v>
      </c>
      <c r="O40" s="145" t="e">
        <f t="shared" ca="1" si="7"/>
        <v>#REF!</v>
      </c>
      <c r="P40" s="173"/>
    </row>
    <row r="41" spans="1:16" x14ac:dyDescent="0.25">
      <c r="A41" s="136">
        <v>35</v>
      </c>
      <c r="B41" s="158" t="e">
        <f t="shared" ca="1" si="0"/>
        <v>#REF!</v>
      </c>
      <c r="C41" s="158" t="e">
        <f t="shared" ca="1" si="1"/>
        <v>#REF!</v>
      </c>
      <c r="D41" s="140"/>
      <c r="E41" s="141"/>
      <c r="F41" s="141" t="e">
        <f t="shared" ca="1" si="2"/>
        <v>#REF!</v>
      </c>
      <c r="G41" s="139"/>
      <c r="H41" s="139"/>
      <c r="I41" s="139" t="e">
        <f t="shared" ca="1" si="4"/>
        <v>#REF!</v>
      </c>
      <c r="J41" s="142"/>
      <c r="K41" s="142"/>
      <c r="L41" s="142" t="e">
        <f t="shared" ca="1" si="3"/>
        <v>#REF!</v>
      </c>
      <c r="M41" s="143" t="e">
        <f t="shared" ca="1" si="5"/>
        <v>#REF!</v>
      </c>
      <c r="N41" s="182" t="e">
        <f t="shared" ca="1" si="6"/>
        <v>#REF!</v>
      </c>
      <c r="O41" s="145" t="e">
        <f t="shared" ca="1" si="7"/>
        <v>#REF!</v>
      </c>
      <c r="P41" s="173"/>
    </row>
    <row r="42" spans="1:16" hidden="1" x14ac:dyDescent="0.25">
      <c r="A42" s="136">
        <v>36</v>
      </c>
      <c r="B42" s="158" t="e">
        <f t="shared" ca="1" si="0"/>
        <v>#REF!</v>
      </c>
      <c r="C42" s="158" t="e">
        <f t="shared" ca="1" si="1"/>
        <v>#REF!</v>
      </c>
      <c r="D42" s="140"/>
      <c r="E42" s="141"/>
      <c r="F42" s="141" t="e">
        <f t="shared" ca="1" si="2"/>
        <v>#REF!</v>
      </c>
      <c r="G42" s="139"/>
      <c r="H42" s="139"/>
      <c r="I42" s="139" t="e">
        <f t="shared" ca="1" si="4"/>
        <v>#REF!</v>
      </c>
      <c r="J42" s="142"/>
      <c r="K42" s="142"/>
      <c r="L42" s="142" t="e">
        <f t="shared" ca="1" si="3"/>
        <v>#REF!</v>
      </c>
      <c r="M42" s="143" t="e">
        <f t="shared" ca="1" si="5"/>
        <v>#REF!</v>
      </c>
      <c r="N42" s="182" t="e">
        <f t="shared" ca="1" si="6"/>
        <v>#REF!</v>
      </c>
      <c r="O42" s="145" t="e">
        <f t="shared" ca="1" si="7"/>
        <v>#REF!</v>
      </c>
      <c r="P42" s="150"/>
    </row>
    <row r="43" spans="1:16" hidden="1" x14ac:dyDescent="0.25">
      <c r="A43" s="136">
        <v>37</v>
      </c>
      <c r="B43" s="158" t="e">
        <f t="shared" ca="1" si="0"/>
        <v>#REF!</v>
      </c>
      <c r="C43" s="158" t="e">
        <f t="shared" ca="1" si="1"/>
        <v>#REF!</v>
      </c>
      <c r="D43" s="140"/>
      <c r="E43" s="141"/>
      <c r="F43" s="141" t="e">
        <f t="shared" ca="1" si="2"/>
        <v>#REF!</v>
      </c>
      <c r="G43" s="139"/>
      <c r="H43" s="139"/>
      <c r="I43" s="139" t="e">
        <f t="shared" ca="1" si="4"/>
        <v>#REF!</v>
      </c>
      <c r="J43" s="142"/>
      <c r="K43" s="142"/>
      <c r="L43" s="142" t="e">
        <f t="shared" ca="1" si="3"/>
        <v>#REF!</v>
      </c>
      <c r="M43" s="143" t="e">
        <f t="shared" ca="1" si="5"/>
        <v>#REF!</v>
      </c>
      <c r="N43" s="182" t="e">
        <f t="shared" ca="1" si="6"/>
        <v>#REF!</v>
      </c>
      <c r="O43" s="145" t="e">
        <f t="shared" ca="1" si="7"/>
        <v>#REF!</v>
      </c>
      <c r="P43" s="150"/>
    </row>
    <row r="44" spans="1:16" hidden="1" x14ac:dyDescent="0.25">
      <c r="A44" s="136">
        <v>38</v>
      </c>
      <c r="B44" s="158" t="e">
        <f t="shared" ca="1" si="0"/>
        <v>#REF!</v>
      </c>
      <c r="C44" s="158" t="e">
        <f t="shared" ca="1" si="1"/>
        <v>#REF!</v>
      </c>
      <c r="D44" s="140"/>
      <c r="E44" s="141"/>
      <c r="F44" s="141" t="e">
        <f t="shared" ca="1" si="2"/>
        <v>#REF!</v>
      </c>
      <c r="G44" s="139"/>
      <c r="H44" s="139"/>
      <c r="I44" s="139" t="e">
        <f t="shared" ca="1" si="4"/>
        <v>#REF!</v>
      </c>
      <c r="J44" s="142"/>
      <c r="K44" s="142"/>
      <c r="L44" s="142" t="e">
        <f t="shared" ca="1" si="3"/>
        <v>#REF!</v>
      </c>
      <c r="M44" s="143" t="e">
        <f t="shared" ca="1" si="5"/>
        <v>#REF!</v>
      </c>
      <c r="N44" s="182" t="e">
        <f t="shared" ca="1" si="6"/>
        <v>#REF!</v>
      </c>
      <c r="O44" s="145" t="e">
        <f t="shared" ca="1" si="7"/>
        <v>#REF!</v>
      </c>
      <c r="P44" s="150"/>
    </row>
    <row r="45" spans="1:16" hidden="1" x14ac:dyDescent="0.25">
      <c r="A45" s="136">
        <v>39</v>
      </c>
      <c r="B45" s="158" t="e">
        <f t="shared" ca="1" si="0"/>
        <v>#REF!</v>
      </c>
      <c r="C45" s="158" t="e">
        <f t="shared" ca="1" si="1"/>
        <v>#REF!</v>
      </c>
      <c r="D45" s="140"/>
      <c r="E45" s="141"/>
      <c r="F45" s="141" t="e">
        <f t="shared" ca="1" si="2"/>
        <v>#REF!</v>
      </c>
      <c r="G45" s="139"/>
      <c r="H45" s="139"/>
      <c r="I45" s="139" t="e">
        <f t="shared" ca="1" si="4"/>
        <v>#REF!</v>
      </c>
      <c r="J45" s="142"/>
      <c r="K45" s="142"/>
      <c r="L45" s="142" t="e">
        <f t="shared" ca="1" si="3"/>
        <v>#REF!</v>
      </c>
      <c r="M45" s="143" t="e">
        <f t="shared" ca="1" si="5"/>
        <v>#REF!</v>
      </c>
      <c r="N45" s="182" t="e">
        <f t="shared" ca="1" si="6"/>
        <v>#REF!</v>
      </c>
      <c r="O45" s="145" t="e">
        <f t="shared" ca="1" si="7"/>
        <v>#REF!</v>
      </c>
      <c r="P45" s="150"/>
    </row>
    <row r="46" spans="1:16" hidden="1" x14ac:dyDescent="0.25">
      <c r="A46" s="136">
        <v>40</v>
      </c>
      <c r="B46" s="158" t="e">
        <f t="shared" ca="1" si="0"/>
        <v>#REF!</v>
      </c>
      <c r="C46" s="158" t="e">
        <f t="shared" ca="1" si="1"/>
        <v>#REF!</v>
      </c>
      <c r="D46" s="140"/>
      <c r="E46" s="141"/>
      <c r="F46" s="141" t="e">
        <f t="shared" ca="1" si="2"/>
        <v>#REF!</v>
      </c>
      <c r="G46" s="139"/>
      <c r="H46" s="139"/>
      <c r="I46" s="139" t="e">
        <f t="shared" ca="1" si="4"/>
        <v>#REF!</v>
      </c>
      <c r="J46" s="142"/>
      <c r="K46" s="142"/>
      <c r="L46" s="142" t="e">
        <f t="shared" ca="1" si="3"/>
        <v>#REF!</v>
      </c>
      <c r="M46" s="143" t="e">
        <f t="shared" ca="1" si="5"/>
        <v>#REF!</v>
      </c>
      <c r="N46" s="182" t="e">
        <f t="shared" ca="1" si="6"/>
        <v>#REF!</v>
      </c>
      <c r="O46" s="145" t="e">
        <f t="shared" ca="1" si="7"/>
        <v>#REF!</v>
      </c>
      <c r="P46" s="150"/>
    </row>
    <row r="47" spans="1:16" x14ac:dyDescent="0.25">
      <c r="A47" s="136">
        <v>41</v>
      </c>
      <c r="B47" s="158" t="e">
        <f t="shared" ca="1" si="0"/>
        <v>#REF!</v>
      </c>
      <c r="C47" s="158" t="e">
        <f t="shared" ca="1" si="1"/>
        <v>#REF!</v>
      </c>
      <c r="D47" s="140"/>
      <c r="E47" s="141"/>
      <c r="F47" s="141" t="e">
        <f t="shared" ca="1" si="2"/>
        <v>#REF!</v>
      </c>
      <c r="G47" s="139"/>
      <c r="H47" s="139"/>
      <c r="I47" s="139" t="e">
        <f t="shared" ca="1" si="4"/>
        <v>#REF!</v>
      </c>
      <c r="J47" s="142"/>
      <c r="K47" s="142"/>
      <c r="L47" s="142" t="e">
        <f t="shared" ca="1" si="3"/>
        <v>#REF!</v>
      </c>
      <c r="M47" s="143" t="e">
        <f t="shared" ca="1" si="5"/>
        <v>#REF!</v>
      </c>
      <c r="N47" s="182" t="e">
        <f t="shared" ca="1" si="6"/>
        <v>#REF!</v>
      </c>
      <c r="O47" s="145" t="e">
        <f t="shared" ca="1" si="7"/>
        <v>#REF!</v>
      </c>
      <c r="P47" s="173"/>
    </row>
    <row r="48" spans="1:16" hidden="1" x14ac:dyDescent="0.25">
      <c r="A48" s="136">
        <v>42</v>
      </c>
      <c r="B48" s="158" t="e">
        <f t="shared" ca="1" si="0"/>
        <v>#REF!</v>
      </c>
      <c r="C48" s="158" t="e">
        <f t="shared" ca="1" si="1"/>
        <v>#REF!</v>
      </c>
      <c r="D48" s="140"/>
      <c r="E48" s="141"/>
      <c r="F48" s="141" t="e">
        <f t="shared" ca="1" si="2"/>
        <v>#REF!</v>
      </c>
      <c r="G48" s="139"/>
      <c r="H48" s="139"/>
      <c r="I48" s="139" t="e">
        <f t="shared" ca="1" si="4"/>
        <v>#REF!</v>
      </c>
      <c r="J48" s="142"/>
      <c r="K48" s="142"/>
      <c r="L48" s="142" t="e">
        <f t="shared" ca="1" si="3"/>
        <v>#REF!</v>
      </c>
      <c r="M48" s="143" t="e">
        <f t="shared" ca="1" si="5"/>
        <v>#REF!</v>
      </c>
      <c r="N48" s="182" t="e">
        <f t="shared" ca="1" si="6"/>
        <v>#REF!</v>
      </c>
      <c r="O48" s="145" t="e">
        <f t="shared" ca="1" si="7"/>
        <v>#REF!</v>
      </c>
      <c r="P48" s="150"/>
    </row>
    <row r="49" spans="1:16" hidden="1" x14ac:dyDescent="0.25">
      <c r="A49" s="136">
        <v>43</v>
      </c>
      <c r="B49" s="158" t="e">
        <f t="shared" ca="1" si="0"/>
        <v>#REF!</v>
      </c>
      <c r="C49" s="158" t="e">
        <f t="shared" ca="1" si="1"/>
        <v>#REF!</v>
      </c>
      <c r="D49" s="140"/>
      <c r="E49" s="141"/>
      <c r="F49" s="141" t="e">
        <f t="shared" ca="1" si="2"/>
        <v>#REF!</v>
      </c>
      <c r="G49" s="139"/>
      <c r="H49" s="139"/>
      <c r="I49" s="139" t="e">
        <f t="shared" ca="1" si="4"/>
        <v>#REF!</v>
      </c>
      <c r="J49" s="142"/>
      <c r="K49" s="142"/>
      <c r="L49" s="142" t="e">
        <f t="shared" ca="1" si="3"/>
        <v>#REF!</v>
      </c>
      <c r="M49" s="143" t="e">
        <f t="shared" ca="1" si="5"/>
        <v>#REF!</v>
      </c>
      <c r="N49" s="182" t="e">
        <f t="shared" ca="1" si="6"/>
        <v>#REF!</v>
      </c>
      <c r="O49" s="145" t="e">
        <f t="shared" ca="1" si="7"/>
        <v>#REF!</v>
      </c>
      <c r="P49" s="150"/>
    </row>
    <row r="50" spans="1:16" hidden="1" x14ac:dyDescent="0.25">
      <c r="A50" s="136">
        <v>44</v>
      </c>
      <c r="B50" s="158" t="e">
        <f t="shared" ca="1" si="0"/>
        <v>#REF!</v>
      </c>
      <c r="C50" s="158" t="e">
        <f t="shared" ca="1" si="1"/>
        <v>#REF!</v>
      </c>
      <c r="D50" s="140"/>
      <c r="E50" s="141"/>
      <c r="F50" s="141" t="e">
        <f t="shared" ca="1" si="2"/>
        <v>#REF!</v>
      </c>
      <c r="G50" s="139"/>
      <c r="H50" s="139"/>
      <c r="I50" s="139" t="e">
        <f t="shared" ca="1" si="4"/>
        <v>#REF!</v>
      </c>
      <c r="J50" s="142"/>
      <c r="K50" s="142"/>
      <c r="L50" s="142" t="e">
        <f t="shared" ca="1" si="3"/>
        <v>#REF!</v>
      </c>
      <c r="M50" s="143" t="e">
        <f t="shared" ca="1" si="5"/>
        <v>#REF!</v>
      </c>
      <c r="N50" s="182" t="e">
        <f t="shared" ca="1" si="6"/>
        <v>#REF!</v>
      </c>
      <c r="O50" s="145" t="e">
        <f t="shared" ca="1" si="7"/>
        <v>#REF!</v>
      </c>
      <c r="P50" s="150"/>
    </row>
    <row r="51" spans="1:16" hidden="1" x14ac:dyDescent="0.25">
      <c r="A51" s="136">
        <v>45</v>
      </c>
      <c r="B51" s="158" t="e">
        <f t="shared" ca="1" si="0"/>
        <v>#REF!</v>
      </c>
      <c r="C51" s="158" t="e">
        <f t="shared" ca="1" si="1"/>
        <v>#REF!</v>
      </c>
      <c r="D51" s="140"/>
      <c r="E51" s="141"/>
      <c r="F51" s="141" t="e">
        <f t="shared" ca="1" si="2"/>
        <v>#REF!</v>
      </c>
      <c r="G51" s="139"/>
      <c r="H51" s="139"/>
      <c r="I51" s="139" t="e">
        <f t="shared" ca="1" si="4"/>
        <v>#REF!</v>
      </c>
      <c r="J51" s="142"/>
      <c r="K51" s="142"/>
      <c r="L51" s="142" t="e">
        <f t="shared" ca="1" si="3"/>
        <v>#REF!</v>
      </c>
      <c r="M51" s="143" t="e">
        <f t="shared" ca="1" si="5"/>
        <v>#REF!</v>
      </c>
      <c r="N51" s="182" t="e">
        <f t="shared" ca="1" si="6"/>
        <v>#REF!</v>
      </c>
      <c r="O51" s="145" t="e">
        <f t="shared" ca="1" si="7"/>
        <v>#REF!</v>
      </c>
      <c r="P51" s="150"/>
    </row>
    <row r="52" spans="1:16" hidden="1" x14ac:dyDescent="0.25">
      <c r="A52" s="136">
        <v>46</v>
      </c>
      <c r="B52" s="158" t="e">
        <f t="shared" ca="1" si="0"/>
        <v>#REF!</v>
      </c>
      <c r="C52" s="158" t="e">
        <f t="shared" ca="1" si="1"/>
        <v>#REF!</v>
      </c>
      <c r="D52" s="140"/>
      <c r="E52" s="141"/>
      <c r="F52" s="141" t="e">
        <f t="shared" ca="1" si="2"/>
        <v>#REF!</v>
      </c>
      <c r="G52" s="139"/>
      <c r="H52" s="139"/>
      <c r="I52" s="139" t="e">
        <f t="shared" ca="1" si="4"/>
        <v>#REF!</v>
      </c>
      <c r="J52" s="142"/>
      <c r="K52" s="142"/>
      <c r="L52" s="142" t="e">
        <f t="shared" ca="1" si="3"/>
        <v>#REF!</v>
      </c>
      <c r="M52" s="143" t="e">
        <f t="shared" ca="1" si="5"/>
        <v>#REF!</v>
      </c>
      <c r="N52" s="182" t="e">
        <f t="shared" ca="1" si="6"/>
        <v>#REF!</v>
      </c>
      <c r="O52" s="145" t="e">
        <f t="shared" ca="1" si="7"/>
        <v>#REF!</v>
      </c>
      <c r="P52" s="150"/>
    </row>
    <row r="53" spans="1:16" hidden="1" x14ac:dyDescent="0.25">
      <c r="A53" s="136">
        <v>47</v>
      </c>
      <c r="B53" s="158" t="e">
        <f t="shared" ca="1" si="0"/>
        <v>#REF!</v>
      </c>
      <c r="C53" s="158" t="e">
        <f t="shared" ca="1" si="1"/>
        <v>#REF!</v>
      </c>
      <c r="D53" s="140"/>
      <c r="E53" s="141"/>
      <c r="F53" s="141" t="e">
        <f t="shared" ca="1" si="2"/>
        <v>#REF!</v>
      </c>
      <c r="G53" s="139"/>
      <c r="H53" s="139"/>
      <c r="I53" s="139" t="e">
        <f t="shared" ca="1" si="4"/>
        <v>#REF!</v>
      </c>
      <c r="J53" s="142"/>
      <c r="K53" s="142"/>
      <c r="L53" s="142" t="e">
        <f t="shared" ca="1" si="3"/>
        <v>#REF!</v>
      </c>
      <c r="M53" s="143" t="e">
        <f t="shared" ca="1" si="5"/>
        <v>#REF!</v>
      </c>
      <c r="N53" s="182" t="e">
        <f t="shared" ca="1" si="6"/>
        <v>#REF!</v>
      </c>
      <c r="O53" s="145" t="e">
        <f t="shared" ca="1" si="7"/>
        <v>#REF!</v>
      </c>
      <c r="P53" s="150"/>
    </row>
    <row r="54" spans="1:16" hidden="1" x14ac:dyDescent="0.25">
      <c r="A54" s="136">
        <v>48</v>
      </c>
      <c r="B54" s="158" t="e">
        <f t="shared" ca="1" si="0"/>
        <v>#REF!</v>
      </c>
      <c r="C54" s="158" t="e">
        <f t="shared" ca="1" si="1"/>
        <v>#REF!</v>
      </c>
      <c r="D54" s="140"/>
      <c r="E54" s="141"/>
      <c r="F54" s="141" t="e">
        <f t="shared" ca="1" si="2"/>
        <v>#REF!</v>
      </c>
      <c r="G54" s="139"/>
      <c r="H54" s="139"/>
      <c r="I54" s="139" t="e">
        <f t="shared" ca="1" si="4"/>
        <v>#REF!</v>
      </c>
      <c r="J54" s="142"/>
      <c r="K54" s="142"/>
      <c r="L54" s="142" t="e">
        <f t="shared" ca="1" si="3"/>
        <v>#REF!</v>
      </c>
      <c r="M54" s="143" t="e">
        <f t="shared" ca="1" si="5"/>
        <v>#REF!</v>
      </c>
      <c r="N54" s="182" t="e">
        <f t="shared" ca="1" si="6"/>
        <v>#REF!</v>
      </c>
      <c r="O54" s="145" t="e">
        <f t="shared" ca="1" si="7"/>
        <v>#REF!</v>
      </c>
      <c r="P54" s="150"/>
    </row>
    <row r="55" spans="1:16" hidden="1" x14ac:dyDescent="0.25">
      <c r="A55" s="136">
        <v>49</v>
      </c>
      <c r="B55" s="158" t="e">
        <f t="shared" ca="1" si="0"/>
        <v>#REF!</v>
      </c>
      <c r="C55" s="158" t="e">
        <f t="shared" ca="1" si="1"/>
        <v>#REF!</v>
      </c>
      <c r="D55" s="140"/>
      <c r="E55" s="141"/>
      <c r="F55" s="141" t="e">
        <f t="shared" ca="1" si="2"/>
        <v>#REF!</v>
      </c>
      <c r="G55" s="139"/>
      <c r="H55" s="139"/>
      <c r="I55" s="139" t="e">
        <f t="shared" ca="1" si="4"/>
        <v>#REF!</v>
      </c>
      <c r="J55" s="142"/>
      <c r="K55" s="142"/>
      <c r="L55" s="142" t="e">
        <f t="shared" ca="1" si="3"/>
        <v>#REF!</v>
      </c>
      <c r="M55" s="143" t="e">
        <f t="shared" ca="1" si="5"/>
        <v>#REF!</v>
      </c>
      <c r="N55" s="182" t="e">
        <f t="shared" ca="1" si="6"/>
        <v>#REF!</v>
      </c>
      <c r="O55" s="145" t="e">
        <f t="shared" ca="1" si="7"/>
        <v>#REF!</v>
      </c>
      <c r="P55" s="150"/>
    </row>
    <row r="56" spans="1:16" hidden="1" x14ac:dyDescent="0.25">
      <c r="A56" s="136">
        <v>50</v>
      </c>
      <c r="B56" s="158" t="e">
        <f t="shared" ca="1" si="0"/>
        <v>#REF!</v>
      </c>
      <c r="C56" s="158" t="e">
        <f t="shared" ca="1" si="1"/>
        <v>#REF!</v>
      </c>
      <c r="D56" s="140"/>
      <c r="E56" s="141"/>
      <c r="F56" s="141" t="e">
        <f t="shared" ca="1" si="2"/>
        <v>#REF!</v>
      </c>
      <c r="G56" s="139"/>
      <c r="H56" s="139"/>
      <c r="I56" s="139" t="e">
        <f t="shared" ca="1" si="4"/>
        <v>#REF!</v>
      </c>
      <c r="J56" s="142"/>
      <c r="K56" s="142"/>
      <c r="L56" s="142" t="e">
        <f t="shared" ca="1" si="3"/>
        <v>#REF!</v>
      </c>
      <c r="M56" s="143" t="e">
        <f t="shared" ca="1" si="5"/>
        <v>#REF!</v>
      </c>
      <c r="N56" s="182" t="e">
        <f t="shared" ca="1" si="6"/>
        <v>#REF!</v>
      </c>
      <c r="O56" s="145" t="e">
        <f t="shared" ca="1" si="7"/>
        <v>#REF!</v>
      </c>
      <c r="P56" s="150"/>
    </row>
    <row r="57" spans="1:16" hidden="1" x14ac:dyDescent="0.25">
      <c r="A57" s="136">
        <v>51</v>
      </c>
      <c r="B57" s="158" t="e">
        <f t="shared" ca="1" si="0"/>
        <v>#REF!</v>
      </c>
      <c r="C57" s="158" t="e">
        <f t="shared" ca="1" si="1"/>
        <v>#REF!</v>
      </c>
      <c r="D57" s="140"/>
      <c r="E57" s="141"/>
      <c r="F57" s="141" t="e">
        <f t="shared" ca="1" si="2"/>
        <v>#REF!</v>
      </c>
      <c r="G57" s="139"/>
      <c r="H57" s="139"/>
      <c r="I57" s="139" t="e">
        <f t="shared" ca="1" si="4"/>
        <v>#REF!</v>
      </c>
      <c r="J57" s="142"/>
      <c r="K57" s="142"/>
      <c r="L57" s="142" t="e">
        <f t="shared" ca="1" si="3"/>
        <v>#REF!</v>
      </c>
      <c r="M57" s="143" t="e">
        <f t="shared" ca="1" si="5"/>
        <v>#REF!</v>
      </c>
      <c r="N57" s="182" t="e">
        <f t="shared" ca="1" si="6"/>
        <v>#REF!</v>
      </c>
      <c r="O57" s="145" t="e">
        <f t="shared" ca="1" si="7"/>
        <v>#REF!</v>
      </c>
      <c r="P57" s="150"/>
    </row>
    <row r="58" spans="1:16" hidden="1" x14ac:dyDescent="0.25">
      <c r="A58" s="136">
        <v>52</v>
      </c>
      <c r="B58" s="158" t="e">
        <f t="shared" ca="1" si="0"/>
        <v>#REF!</v>
      </c>
      <c r="C58" s="158" t="e">
        <f t="shared" ca="1" si="1"/>
        <v>#REF!</v>
      </c>
      <c r="D58" s="140"/>
      <c r="E58" s="141"/>
      <c r="F58" s="141" t="e">
        <f t="shared" ca="1" si="2"/>
        <v>#REF!</v>
      </c>
      <c r="G58" s="139"/>
      <c r="H58" s="139"/>
      <c r="I58" s="139" t="e">
        <f t="shared" ca="1" si="4"/>
        <v>#REF!</v>
      </c>
      <c r="J58" s="142"/>
      <c r="K58" s="142"/>
      <c r="L58" s="142" t="e">
        <f t="shared" ca="1" si="3"/>
        <v>#REF!</v>
      </c>
      <c r="M58" s="143" t="e">
        <f t="shared" ca="1" si="5"/>
        <v>#REF!</v>
      </c>
      <c r="N58" s="182" t="e">
        <f t="shared" ca="1" si="6"/>
        <v>#REF!</v>
      </c>
      <c r="O58" s="145" t="e">
        <f t="shared" ca="1" si="7"/>
        <v>#REF!</v>
      </c>
      <c r="P58" s="150"/>
    </row>
    <row r="59" spans="1:16" x14ac:dyDescent="0.25">
      <c r="A59" s="136">
        <v>53</v>
      </c>
      <c r="B59" s="158" t="e">
        <f t="shared" ca="1" si="0"/>
        <v>#REF!</v>
      </c>
      <c r="C59" s="158" t="e">
        <f t="shared" ca="1" si="1"/>
        <v>#REF!</v>
      </c>
      <c r="D59" s="140"/>
      <c r="E59" s="141"/>
      <c r="F59" s="141" t="e">
        <f t="shared" ca="1" si="2"/>
        <v>#REF!</v>
      </c>
      <c r="G59" s="139"/>
      <c r="H59" s="139"/>
      <c r="I59" s="139" t="e">
        <f t="shared" ca="1" si="4"/>
        <v>#REF!</v>
      </c>
      <c r="J59" s="142"/>
      <c r="K59" s="142"/>
      <c r="L59" s="142" t="e">
        <f t="shared" ca="1" si="3"/>
        <v>#REF!</v>
      </c>
      <c r="M59" s="143" t="e">
        <f t="shared" ca="1" si="5"/>
        <v>#REF!</v>
      </c>
      <c r="N59" s="182" t="e">
        <f t="shared" ca="1" si="6"/>
        <v>#REF!</v>
      </c>
      <c r="O59" s="145" t="e">
        <f t="shared" ca="1" si="7"/>
        <v>#REF!</v>
      </c>
      <c r="P59" s="173"/>
    </row>
    <row r="60" spans="1:16" hidden="1" x14ac:dyDescent="0.25">
      <c r="A60" s="136">
        <v>54</v>
      </c>
      <c r="B60" s="158" t="e">
        <f t="shared" ca="1" si="0"/>
        <v>#REF!</v>
      </c>
      <c r="C60" s="158" t="e">
        <f t="shared" ca="1" si="1"/>
        <v>#REF!</v>
      </c>
      <c r="D60" s="140"/>
      <c r="E60" s="141"/>
      <c r="F60" s="141" t="e">
        <f t="shared" ca="1" si="2"/>
        <v>#REF!</v>
      </c>
      <c r="G60" s="139"/>
      <c r="H60" s="139"/>
      <c r="I60" s="139" t="e">
        <f t="shared" ca="1" si="4"/>
        <v>#REF!</v>
      </c>
      <c r="J60" s="142"/>
      <c r="K60" s="142"/>
      <c r="L60" s="142" t="e">
        <f t="shared" ca="1" si="3"/>
        <v>#REF!</v>
      </c>
      <c r="M60" s="143" t="e">
        <f t="shared" ca="1" si="5"/>
        <v>#REF!</v>
      </c>
      <c r="N60" s="182" t="e">
        <f t="shared" ca="1" si="6"/>
        <v>#REF!</v>
      </c>
      <c r="O60" s="145" t="e">
        <f t="shared" ca="1" si="7"/>
        <v>#REF!</v>
      </c>
      <c r="P60" s="150"/>
    </row>
    <row r="61" spans="1:16" hidden="1" x14ac:dyDescent="0.25">
      <c r="A61" s="136">
        <v>55</v>
      </c>
      <c r="B61" s="158" t="e">
        <f t="shared" ca="1" si="0"/>
        <v>#REF!</v>
      </c>
      <c r="C61" s="158" t="e">
        <f t="shared" ca="1" si="1"/>
        <v>#REF!</v>
      </c>
      <c r="D61" s="140"/>
      <c r="E61" s="141"/>
      <c r="F61" s="141" t="e">
        <f t="shared" ca="1" si="2"/>
        <v>#REF!</v>
      </c>
      <c r="G61" s="139"/>
      <c r="H61" s="139"/>
      <c r="I61" s="139" t="e">
        <f t="shared" ca="1" si="4"/>
        <v>#REF!</v>
      </c>
      <c r="J61" s="142"/>
      <c r="K61" s="142"/>
      <c r="L61" s="142" t="e">
        <f t="shared" ca="1" si="3"/>
        <v>#REF!</v>
      </c>
      <c r="M61" s="143" t="e">
        <f t="shared" ca="1" si="5"/>
        <v>#REF!</v>
      </c>
      <c r="N61" s="182" t="e">
        <f t="shared" ca="1" si="6"/>
        <v>#REF!</v>
      </c>
      <c r="O61" s="145" t="e">
        <f t="shared" ca="1" si="7"/>
        <v>#REF!</v>
      </c>
      <c r="P61" s="150"/>
    </row>
    <row r="62" spans="1:16" x14ac:dyDescent="0.25">
      <c r="A62" s="136">
        <v>56</v>
      </c>
      <c r="B62" s="158" t="e">
        <f t="shared" ca="1" si="0"/>
        <v>#REF!</v>
      </c>
      <c r="C62" s="158" t="e">
        <f t="shared" ca="1" si="1"/>
        <v>#REF!</v>
      </c>
      <c r="D62" s="140"/>
      <c r="E62" s="141"/>
      <c r="F62" s="141" t="e">
        <f t="shared" ca="1" si="2"/>
        <v>#REF!</v>
      </c>
      <c r="G62" s="139"/>
      <c r="H62" s="139"/>
      <c r="I62" s="139" t="e">
        <f t="shared" ca="1" si="4"/>
        <v>#REF!</v>
      </c>
      <c r="J62" s="142"/>
      <c r="K62" s="142"/>
      <c r="L62" s="142" t="e">
        <f t="shared" ca="1" si="3"/>
        <v>#REF!</v>
      </c>
      <c r="M62" s="143" t="e">
        <f t="shared" ca="1" si="5"/>
        <v>#REF!</v>
      </c>
      <c r="N62" s="182" t="e">
        <f t="shared" ca="1" si="6"/>
        <v>#REF!</v>
      </c>
      <c r="O62" s="145" t="e">
        <f t="shared" ca="1" si="7"/>
        <v>#REF!</v>
      </c>
      <c r="P62" s="173">
        <v>2</v>
      </c>
    </row>
    <row r="63" spans="1:16" x14ac:dyDescent="0.25">
      <c r="A63" s="136">
        <v>57</v>
      </c>
      <c r="B63" s="158" t="e">
        <f t="shared" ca="1" si="0"/>
        <v>#REF!</v>
      </c>
      <c r="C63" s="158" t="e">
        <f t="shared" ca="1" si="1"/>
        <v>#REF!</v>
      </c>
      <c r="D63" s="140"/>
      <c r="E63" s="141"/>
      <c r="F63" s="141" t="e">
        <f t="shared" ca="1" si="2"/>
        <v>#REF!</v>
      </c>
      <c r="G63" s="139"/>
      <c r="H63" s="139"/>
      <c r="I63" s="139" t="e">
        <f t="shared" ca="1" si="4"/>
        <v>#REF!</v>
      </c>
      <c r="J63" s="142"/>
      <c r="K63" s="142"/>
      <c r="L63" s="142" t="e">
        <f t="shared" ca="1" si="3"/>
        <v>#REF!</v>
      </c>
      <c r="M63" s="143" t="e">
        <f t="shared" ca="1" si="5"/>
        <v>#REF!</v>
      </c>
      <c r="N63" s="182" t="e">
        <f t="shared" ca="1" si="6"/>
        <v>#REF!</v>
      </c>
      <c r="O63" s="145" t="e">
        <f t="shared" ca="1" si="7"/>
        <v>#REF!</v>
      </c>
      <c r="P63" s="173"/>
    </row>
    <row r="64" spans="1:16" x14ac:dyDescent="0.25">
      <c r="A64" s="136">
        <v>58</v>
      </c>
      <c r="B64" s="158" t="e">
        <f t="shared" ca="1" si="0"/>
        <v>#REF!</v>
      </c>
      <c r="C64" s="158" t="e">
        <f t="shared" ca="1" si="1"/>
        <v>#REF!</v>
      </c>
      <c r="D64" s="140"/>
      <c r="E64" s="141"/>
      <c r="F64" s="141" t="e">
        <f t="shared" ca="1" si="2"/>
        <v>#REF!</v>
      </c>
      <c r="G64" s="139"/>
      <c r="H64" s="139"/>
      <c r="I64" s="139" t="e">
        <f t="shared" ca="1" si="4"/>
        <v>#REF!</v>
      </c>
      <c r="J64" s="142"/>
      <c r="K64" s="142"/>
      <c r="L64" s="142" t="e">
        <f t="shared" ca="1" si="3"/>
        <v>#REF!</v>
      </c>
      <c r="M64" s="143" t="e">
        <f t="shared" ca="1" si="5"/>
        <v>#REF!</v>
      </c>
      <c r="N64" s="182" t="e">
        <f t="shared" ca="1" si="6"/>
        <v>#REF!</v>
      </c>
      <c r="O64" s="145" t="e">
        <f t="shared" ca="1" si="7"/>
        <v>#REF!</v>
      </c>
      <c r="P64" s="173"/>
    </row>
    <row r="65" spans="1:16" x14ac:dyDescent="0.25">
      <c r="A65" s="136">
        <v>59</v>
      </c>
      <c r="B65" s="158" t="e">
        <f t="shared" ca="1" si="0"/>
        <v>#REF!</v>
      </c>
      <c r="C65" s="158" t="e">
        <f t="shared" ca="1" si="1"/>
        <v>#REF!</v>
      </c>
      <c r="D65" s="140"/>
      <c r="E65" s="141"/>
      <c r="F65" s="141" t="e">
        <f t="shared" ca="1" si="2"/>
        <v>#REF!</v>
      </c>
      <c r="G65" s="139"/>
      <c r="H65" s="139"/>
      <c r="I65" s="139" t="e">
        <f t="shared" ca="1" si="4"/>
        <v>#REF!</v>
      </c>
      <c r="J65" s="142"/>
      <c r="K65" s="142"/>
      <c r="L65" s="142" t="e">
        <f t="shared" ca="1" si="3"/>
        <v>#REF!</v>
      </c>
      <c r="M65" s="143" t="e">
        <f t="shared" ca="1" si="5"/>
        <v>#REF!</v>
      </c>
      <c r="N65" s="182" t="e">
        <f t="shared" ca="1" si="6"/>
        <v>#REF!</v>
      </c>
      <c r="O65" s="145" t="e">
        <f t="shared" ca="1" si="7"/>
        <v>#REF!</v>
      </c>
      <c r="P65" s="173">
        <v>4</v>
      </c>
    </row>
    <row r="66" spans="1:16" x14ac:dyDescent="0.25">
      <c r="A66" s="136">
        <v>60</v>
      </c>
      <c r="B66" s="158" t="e">
        <f t="shared" ca="1" si="0"/>
        <v>#REF!</v>
      </c>
      <c r="C66" s="158" t="e">
        <f t="shared" ca="1" si="1"/>
        <v>#REF!</v>
      </c>
      <c r="D66" s="140"/>
      <c r="E66" s="141"/>
      <c r="F66" s="141" t="e">
        <f t="shared" ca="1" si="2"/>
        <v>#REF!</v>
      </c>
      <c r="G66" s="139"/>
      <c r="H66" s="139"/>
      <c r="I66" s="139" t="e">
        <f t="shared" ca="1" si="4"/>
        <v>#REF!</v>
      </c>
      <c r="J66" s="142"/>
      <c r="K66" s="142"/>
      <c r="L66" s="142" t="e">
        <f t="shared" ca="1" si="3"/>
        <v>#REF!</v>
      </c>
      <c r="M66" s="143" t="e">
        <f t="shared" ca="1" si="5"/>
        <v>#REF!</v>
      </c>
      <c r="N66" s="182" t="e">
        <f t="shared" ca="1" si="6"/>
        <v>#REF!</v>
      </c>
      <c r="O66" s="145" t="e">
        <f t="shared" ca="1" si="7"/>
        <v>#REF!</v>
      </c>
      <c r="P66" s="173"/>
    </row>
    <row r="67" spans="1:16" x14ac:dyDescent="0.25">
      <c r="A67" s="136">
        <v>61</v>
      </c>
      <c r="B67" s="158" t="e">
        <f t="shared" ca="1" si="0"/>
        <v>#REF!</v>
      </c>
      <c r="C67" s="158" t="e">
        <f t="shared" ca="1" si="1"/>
        <v>#REF!</v>
      </c>
      <c r="D67" s="140"/>
      <c r="E67" s="141"/>
      <c r="F67" s="141" t="e">
        <f t="shared" ca="1" si="2"/>
        <v>#REF!</v>
      </c>
      <c r="G67" s="139"/>
      <c r="H67" s="139"/>
      <c r="I67" s="139" t="e">
        <f t="shared" ca="1" si="4"/>
        <v>#REF!</v>
      </c>
      <c r="J67" s="142"/>
      <c r="K67" s="142"/>
      <c r="L67" s="142" t="e">
        <f t="shared" ca="1" si="3"/>
        <v>#REF!</v>
      </c>
      <c r="M67" s="143" t="e">
        <f t="shared" ca="1" si="5"/>
        <v>#REF!</v>
      </c>
      <c r="N67" s="182" t="e">
        <f t="shared" ca="1" si="6"/>
        <v>#REF!</v>
      </c>
      <c r="O67" s="145" t="e">
        <f t="shared" ca="1" si="7"/>
        <v>#REF!</v>
      </c>
      <c r="P67" s="173"/>
    </row>
    <row r="68" spans="1:16" x14ac:dyDescent="0.25">
      <c r="A68" s="136">
        <v>62</v>
      </c>
      <c r="B68" s="158" t="e">
        <f t="shared" ca="1" si="0"/>
        <v>#REF!</v>
      </c>
      <c r="C68" s="158" t="e">
        <f t="shared" ca="1" si="1"/>
        <v>#REF!</v>
      </c>
      <c r="D68" s="140"/>
      <c r="E68" s="141"/>
      <c r="F68" s="141" t="e">
        <f t="shared" ca="1" si="2"/>
        <v>#REF!</v>
      </c>
      <c r="G68" s="139"/>
      <c r="H68" s="139"/>
      <c r="I68" s="139" t="e">
        <f t="shared" ca="1" si="4"/>
        <v>#REF!</v>
      </c>
      <c r="J68" s="142"/>
      <c r="K68" s="142"/>
      <c r="L68" s="142" t="e">
        <f t="shared" ca="1" si="3"/>
        <v>#REF!</v>
      </c>
      <c r="M68" s="143" t="e">
        <f t="shared" ca="1" si="5"/>
        <v>#REF!</v>
      </c>
      <c r="N68" s="182" t="e">
        <f t="shared" ca="1" si="6"/>
        <v>#REF!</v>
      </c>
      <c r="O68" s="145" t="e">
        <f t="shared" ca="1" si="7"/>
        <v>#REF!</v>
      </c>
      <c r="P68" s="173"/>
    </row>
    <row r="69" spans="1:16" hidden="1" x14ac:dyDescent="0.25">
      <c r="A69" s="136">
        <v>63</v>
      </c>
      <c r="B69" s="158" t="e">
        <f t="shared" ca="1" si="0"/>
        <v>#REF!</v>
      </c>
      <c r="C69" s="158" t="e">
        <f t="shared" ca="1" si="1"/>
        <v>#REF!</v>
      </c>
      <c r="D69" s="140"/>
      <c r="E69" s="141"/>
      <c r="F69" s="141" t="e">
        <f t="shared" ca="1" si="2"/>
        <v>#REF!</v>
      </c>
      <c r="G69" s="139"/>
      <c r="H69" s="139"/>
      <c r="I69" s="139" t="e">
        <f t="shared" ca="1" si="4"/>
        <v>#REF!</v>
      </c>
      <c r="J69" s="142"/>
      <c r="K69" s="142"/>
      <c r="L69" s="142" t="e">
        <f t="shared" ca="1" si="3"/>
        <v>#REF!</v>
      </c>
      <c r="M69" s="143" t="e">
        <f t="shared" ca="1" si="5"/>
        <v>#REF!</v>
      </c>
      <c r="N69" s="182" t="e">
        <f t="shared" ca="1" si="6"/>
        <v>#REF!</v>
      </c>
      <c r="O69" s="145" t="e">
        <f t="shared" ca="1" si="7"/>
        <v>#REF!</v>
      </c>
      <c r="P69" s="150"/>
    </row>
    <row r="70" spans="1:16" hidden="1" x14ac:dyDescent="0.25">
      <c r="A70" s="136">
        <v>64</v>
      </c>
      <c r="B70" s="158" t="e">
        <f t="shared" ca="1" si="0"/>
        <v>#REF!</v>
      </c>
      <c r="C70" s="158" t="e">
        <f t="shared" ca="1" si="1"/>
        <v>#REF!</v>
      </c>
      <c r="D70" s="140"/>
      <c r="E70" s="141"/>
      <c r="F70" s="141" t="e">
        <f t="shared" ca="1" si="2"/>
        <v>#REF!</v>
      </c>
      <c r="G70" s="139"/>
      <c r="H70" s="139"/>
      <c r="I70" s="139" t="e">
        <f t="shared" ca="1" si="4"/>
        <v>#REF!</v>
      </c>
      <c r="J70" s="142"/>
      <c r="K70" s="142"/>
      <c r="L70" s="142" t="e">
        <f t="shared" ca="1" si="3"/>
        <v>#REF!</v>
      </c>
      <c r="M70" s="143" t="e">
        <f t="shared" ca="1" si="5"/>
        <v>#REF!</v>
      </c>
      <c r="N70" s="182" t="e">
        <f t="shared" ca="1" si="6"/>
        <v>#REF!</v>
      </c>
      <c r="O70" s="145" t="e">
        <f t="shared" ca="1" si="7"/>
        <v>#REF!</v>
      </c>
      <c r="P70" s="150"/>
    </row>
    <row r="71" spans="1:16" hidden="1" x14ac:dyDescent="0.25">
      <c r="A71" s="136">
        <v>65</v>
      </c>
      <c r="B71" s="158" t="e">
        <f t="shared" ca="1" si="0"/>
        <v>#REF!</v>
      </c>
      <c r="C71" s="158" t="e">
        <f t="shared" ca="1" si="1"/>
        <v>#REF!</v>
      </c>
      <c r="D71" s="140"/>
      <c r="E71" s="141"/>
      <c r="F71" s="141" t="e">
        <f t="shared" ca="1" si="2"/>
        <v>#REF!</v>
      </c>
      <c r="G71" s="139"/>
      <c r="H71" s="139"/>
      <c r="I71" s="139" t="e">
        <f t="shared" ca="1" si="4"/>
        <v>#REF!</v>
      </c>
      <c r="J71" s="142"/>
      <c r="K71" s="142"/>
      <c r="L71" s="142" t="e">
        <f t="shared" ca="1" si="3"/>
        <v>#REF!</v>
      </c>
      <c r="M71" s="143" t="e">
        <f t="shared" ca="1" si="5"/>
        <v>#REF!</v>
      </c>
      <c r="N71" s="182" t="e">
        <f t="shared" ca="1" si="6"/>
        <v>#REF!</v>
      </c>
      <c r="O71" s="145" t="e">
        <f t="shared" ca="1" si="7"/>
        <v>#REF!</v>
      </c>
      <c r="P71" s="150"/>
    </row>
    <row r="72" spans="1:16" hidden="1" x14ac:dyDescent="0.25">
      <c r="A72" s="136">
        <v>66</v>
      </c>
      <c r="B72" s="158" t="e">
        <f t="shared" ref="B72:B135" ca="1" si="8">INDIRECT(CONCATENATE($C$505,$D$505,"!$B",$A72 + 8))</f>
        <v>#REF!</v>
      </c>
      <c r="C72" s="158" t="e">
        <f t="shared" ref="C72:C135" ca="1" si="9">INDIRECT(CONCATENATE($C$505,$D$505,"!$C",$A72 + 8))</f>
        <v>#REF!</v>
      </c>
      <c r="D72" s="140"/>
      <c r="E72" s="141"/>
      <c r="F72" s="141" t="e">
        <f t="shared" ref="F72:F135" ca="1" si="10">INDIRECT(CONCATENATE($C$505,$D$505,"!$Z",$A72 + 8))</f>
        <v>#REF!</v>
      </c>
      <c r="G72" s="139"/>
      <c r="H72" s="139"/>
      <c r="I72" s="139" t="e">
        <f t="shared" ca="1" si="4"/>
        <v>#REF!</v>
      </c>
      <c r="J72" s="142"/>
      <c r="K72" s="142"/>
      <c r="L72" s="142" t="e">
        <f t="shared" ref="L72:L135" ca="1" si="11">INDIRECT(CONCATENATE($C$505,$D$505,"!$V",$A72 + 8))</f>
        <v>#REF!</v>
      </c>
      <c r="M72" s="143" t="e">
        <f t="shared" ca="1" si="5"/>
        <v>#REF!</v>
      </c>
      <c r="N72" s="182" t="e">
        <f t="shared" ca="1" si="6"/>
        <v>#REF!</v>
      </c>
      <c r="O72" s="145" t="e">
        <f t="shared" ca="1" si="7"/>
        <v>#REF!</v>
      </c>
      <c r="P72" s="150"/>
    </row>
    <row r="73" spans="1:16" hidden="1" x14ac:dyDescent="0.25">
      <c r="A73" s="136">
        <v>67</v>
      </c>
      <c r="B73" s="158" t="e">
        <f t="shared" ca="1" si="8"/>
        <v>#REF!</v>
      </c>
      <c r="C73" s="158" t="e">
        <f t="shared" ca="1" si="9"/>
        <v>#REF!</v>
      </c>
      <c r="D73" s="140"/>
      <c r="E73" s="141"/>
      <c r="F73" s="141" t="e">
        <f t="shared" ca="1" si="10"/>
        <v>#REF!</v>
      </c>
      <c r="G73" s="139"/>
      <c r="H73" s="139"/>
      <c r="I73" s="139" t="e">
        <f t="shared" ref="I73:I136" ca="1" si="12">INDIRECT(CONCATENATE($C$505,$D$505,"!$AD",$A73 + 8))</f>
        <v>#REF!</v>
      </c>
      <c r="J73" s="142"/>
      <c r="K73" s="142"/>
      <c r="L73" s="142" t="e">
        <f t="shared" ca="1" si="11"/>
        <v>#REF!</v>
      </c>
      <c r="M73" s="143" t="e">
        <f t="shared" ref="M73:M136" ca="1" si="13">IF(I73&lt;10,0,10)</f>
        <v>#REF!</v>
      </c>
      <c r="N73" s="182" t="e">
        <f t="shared" ref="N73:N136" ca="1" si="14">ROUNDDOWN(O73,0)</f>
        <v>#REF!</v>
      </c>
      <c r="O73" s="145" t="e">
        <f t="shared" ref="O73:O136" ca="1" si="15">I73*M73/100</f>
        <v>#REF!</v>
      </c>
      <c r="P73" s="150"/>
    </row>
    <row r="74" spans="1:16" hidden="1" x14ac:dyDescent="0.25">
      <c r="A74" s="136">
        <v>68</v>
      </c>
      <c r="B74" s="158" t="e">
        <f t="shared" ca="1" si="8"/>
        <v>#REF!</v>
      </c>
      <c r="C74" s="158" t="e">
        <f t="shared" ca="1" si="9"/>
        <v>#REF!</v>
      </c>
      <c r="D74" s="140"/>
      <c r="E74" s="141"/>
      <c r="F74" s="141" t="e">
        <f t="shared" ca="1" si="10"/>
        <v>#REF!</v>
      </c>
      <c r="G74" s="139"/>
      <c r="H74" s="139"/>
      <c r="I74" s="139" t="e">
        <f t="shared" ca="1" si="12"/>
        <v>#REF!</v>
      </c>
      <c r="J74" s="142"/>
      <c r="K74" s="142"/>
      <c r="L74" s="142" t="e">
        <f t="shared" ca="1" si="11"/>
        <v>#REF!</v>
      </c>
      <c r="M74" s="143" t="e">
        <f t="shared" ca="1" si="13"/>
        <v>#REF!</v>
      </c>
      <c r="N74" s="182" t="e">
        <f t="shared" ca="1" si="14"/>
        <v>#REF!</v>
      </c>
      <c r="O74" s="145" t="e">
        <f t="shared" ca="1" si="15"/>
        <v>#REF!</v>
      </c>
      <c r="P74" s="150"/>
    </row>
    <row r="75" spans="1:16" hidden="1" x14ac:dyDescent="0.25">
      <c r="A75" s="136">
        <v>69</v>
      </c>
      <c r="B75" s="158" t="e">
        <f t="shared" ca="1" si="8"/>
        <v>#REF!</v>
      </c>
      <c r="C75" s="158" t="e">
        <f t="shared" ca="1" si="9"/>
        <v>#REF!</v>
      </c>
      <c r="D75" s="140"/>
      <c r="E75" s="141"/>
      <c r="F75" s="141" t="e">
        <f t="shared" ca="1" si="10"/>
        <v>#REF!</v>
      </c>
      <c r="G75" s="139"/>
      <c r="H75" s="139"/>
      <c r="I75" s="139" t="e">
        <f t="shared" ca="1" si="12"/>
        <v>#REF!</v>
      </c>
      <c r="J75" s="142"/>
      <c r="K75" s="142"/>
      <c r="L75" s="142" t="e">
        <f t="shared" ca="1" si="11"/>
        <v>#REF!</v>
      </c>
      <c r="M75" s="143" t="e">
        <f t="shared" ca="1" si="13"/>
        <v>#REF!</v>
      </c>
      <c r="N75" s="182" t="e">
        <f t="shared" ca="1" si="14"/>
        <v>#REF!</v>
      </c>
      <c r="O75" s="145" t="e">
        <f t="shared" ca="1" si="15"/>
        <v>#REF!</v>
      </c>
      <c r="P75" s="150"/>
    </row>
    <row r="76" spans="1:16" x14ac:dyDescent="0.25">
      <c r="A76" s="136">
        <v>70</v>
      </c>
      <c r="B76" s="158" t="e">
        <f t="shared" ca="1" si="8"/>
        <v>#REF!</v>
      </c>
      <c r="C76" s="158" t="e">
        <f t="shared" ca="1" si="9"/>
        <v>#REF!</v>
      </c>
      <c r="D76" s="140"/>
      <c r="E76" s="141"/>
      <c r="F76" s="141" t="e">
        <f t="shared" ca="1" si="10"/>
        <v>#REF!</v>
      </c>
      <c r="G76" s="139"/>
      <c r="H76" s="139"/>
      <c r="I76" s="139" t="e">
        <f t="shared" ca="1" si="12"/>
        <v>#REF!</v>
      </c>
      <c r="J76" s="142"/>
      <c r="K76" s="142"/>
      <c r="L76" s="142" t="e">
        <f t="shared" ca="1" si="11"/>
        <v>#REF!</v>
      </c>
      <c r="M76" s="143" t="e">
        <f t="shared" ca="1" si="13"/>
        <v>#REF!</v>
      </c>
      <c r="N76" s="182" t="e">
        <f t="shared" ca="1" si="14"/>
        <v>#REF!</v>
      </c>
      <c r="O76" s="145" t="e">
        <f t="shared" ca="1" si="15"/>
        <v>#REF!</v>
      </c>
      <c r="P76" s="173"/>
    </row>
    <row r="77" spans="1:16" hidden="1" x14ac:dyDescent="0.25">
      <c r="A77" s="136">
        <v>71</v>
      </c>
      <c r="B77" s="158" t="e">
        <f t="shared" ca="1" si="8"/>
        <v>#REF!</v>
      </c>
      <c r="C77" s="158" t="e">
        <f t="shared" ca="1" si="9"/>
        <v>#REF!</v>
      </c>
      <c r="D77" s="140"/>
      <c r="E77" s="141"/>
      <c r="F77" s="141" t="e">
        <f t="shared" ca="1" si="10"/>
        <v>#REF!</v>
      </c>
      <c r="G77" s="139"/>
      <c r="H77" s="139"/>
      <c r="I77" s="139" t="e">
        <f t="shared" ca="1" si="12"/>
        <v>#REF!</v>
      </c>
      <c r="J77" s="142"/>
      <c r="K77" s="142"/>
      <c r="L77" s="142" t="e">
        <f t="shared" ca="1" si="11"/>
        <v>#REF!</v>
      </c>
      <c r="M77" s="143" t="e">
        <f t="shared" ca="1" si="13"/>
        <v>#REF!</v>
      </c>
      <c r="N77" s="182" t="e">
        <f t="shared" ca="1" si="14"/>
        <v>#REF!</v>
      </c>
      <c r="O77" s="145" t="e">
        <f t="shared" ca="1" si="15"/>
        <v>#REF!</v>
      </c>
      <c r="P77" s="150"/>
    </row>
    <row r="78" spans="1:16" x14ac:dyDescent="0.25">
      <c r="A78" s="136">
        <v>72</v>
      </c>
      <c r="B78" s="158" t="e">
        <f t="shared" ca="1" si="8"/>
        <v>#REF!</v>
      </c>
      <c r="C78" s="158" t="e">
        <f t="shared" ca="1" si="9"/>
        <v>#REF!</v>
      </c>
      <c r="D78" s="140"/>
      <c r="E78" s="141"/>
      <c r="F78" s="141" t="e">
        <f t="shared" ca="1" si="10"/>
        <v>#REF!</v>
      </c>
      <c r="G78" s="139"/>
      <c r="H78" s="139"/>
      <c r="I78" s="139" t="e">
        <f t="shared" ca="1" si="12"/>
        <v>#REF!</v>
      </c>
      <c r="J78" s="142"/>
      <c r="K78" s="142"/>
      <c r="L78" s="142" t="e">
        <f t="shared" ca="1" si="11"/>
        <v>#REF!</v>
      </c>
      <c r="M78" s="143" t="e">
        <f t="shared" ca="1" si="13"/>
        <v>#REF!</v>
      </c>
      <c r="N78" s="182" t="e">
        <f t="shared" ca="1" si="14"/>
        <v>#REF!</v>
      </c>
      <c r="O78" s="145" t="e">
        <f t="shared" ca="1" si="15"/>
        <v>#REF!</v>
      </c>
      <c r="P78" s="173"/>
    </row>
    <row r="79" spans="1:16" x14ac:dyDescent="0.25">
      <c r="A79" s="136">
        <v>73</v>
      </c>
      <c r="B79" s="158" t="e">
        <f t="shared" ca="1" si="8"/>
        <v>#REF!</v>
      </c>
      <c r="C79" s="158" t="e">
        <f t="shared" ca="1" si="9"/>
        <v>#REF!</v>
      </c>
      <c r="D79" s="140"/>
      <c r="E79" s="141"/>
      <c r="F79" s="141">
        <v>221</v>
      </c>
      <c r="G79" s="139"/>
      <c r="H79" s="139"/>
      <c r="I79" s="139">
        <v>26</v>
      </c>
      <c r="J79" s="142"/>
      <c r="K79" s="142"/>
      <c r="L79" s="142" t="e">
        <f t="shared" ca="1" si="11"/>
        <v>#REF!</v>
      </c>
      <c r="M79" s="143">
        <f t="shared" si="13"/>
        <v>10</v>
      </c>
      <c r="N79" s="182">
        <f t="shared" si="14"/>
        <v>2</v>
      </c>
      <c r="O79" s="145">
        <f t="shared" si="15"/>
        <v>2.6</v>
      </c>
      <c r="P79" s="173">
        <v>2</v>
      </c>
    </row>
    <row r="80" spans="1:16" x14ac:dyDescent="0.25">
      <c r="A80" s="136">
        <v>74</v>
      </c>
      <c r="B80" s="158" t="e">
        <f t="shared" ca="1" si="8"/>
        <v>#REF!</v>
      </c>
      <c r="C80" s="158" t="e">
        <f t="shared" ca="1" si="9"/>
        <v>#REF!</v>
      </c>
      <c r="D80" s="140"/>
      <c r="E80" s="141"/>
      <c r="F80" s="141" t="e">
        <f t="shared" ca="1" si="10"/>
        <v>#REF!</v>
      </c>
      <c r="G80" s="139"/>
      <c r="H80" s="139"/>
      <c r="I80" s="139" t="e">
        <f t="shared" ca="1" si="12"/>
        <v>#REF!</v>
      </c>
      <c r="J80" s="142"/>
      <c r="K80" s="142"/>
      <c r="L80" s="142" t="e">
        <f t="shared" ca="1" si="11"/>
        <v>#REF!</v>
      </c>
      <c r="M80" s="143" t="e">
        <f t="shared" ca="1" si="13"/>
        <v>#REF!</v>
      </c>
      <c r="N80" s="182" t="e">
        <f t="shared" ca="1" si="14"/>
        <v>#REF!</v>
      </c>
      <c r="O80" s="145" t="e">
        <f t="shared" ca="1" si="15"/>
        <v>#REF!</v>
      </c>
      <c r="P80" s="173">
        <v>3</v>
      </c>
    </row>
    <row r="81" spans="1:16" hidden="1" x14ac:dyDescent="0.25">
      <c r="A81" s="136">
        <v>75</v>
      </c>
      <c r="B81" s="158" t="e">
        <f t="shared" ca="1" si="8"/>
        <v>#REF!</v>
      </c>
      <c r="C81" s="158" t="e">
        <f t="shared" ca="1" si="9"/>
        <v>#REF!</v>
      </c>
      <c r="D81" s="140"/>
      <c r="E81" s="141"/>
      <c r="F81" s="141" t="e">
        <f t="shared" ca="1" si="10"/>
        <v>#REF!</v>
      </c>
      <c r="G81" s="139"/>
      <c r="H81" s="139"/>
      <c r="I81" s="139" t="e">
        <f t="shared" ca="1" si="12"/>
        <v>#REF!</v>
      </c>
      <c r="J81" s="142"/>
      <c r="K81" s="142"/>
      <c r="L81" s="142" t="e">
        <f t="shared" ca="1" si="11"/>
        <v>#REF!</v>
      </c>
      <c r="M81" s="143" t="e">
        <f t="shared" ca="1" si="13"/>
        <v>#REF!</v>
      </c>
      <c r="N81" s="182" t="e">
        <f t="shared" ca="1" si="14"/>
        <v>#REF!</v>
      </c>
      <c r="O81" s="145" t="e">
        <f t="shared" ca="1" si="15"/>
        <v>#REF!</v>
      </c>
      <c r="P81" s="150"/>
    </row>
    <row r="82" spans="1:16" x14ac:dyDescent="0.25">
      <c r="A82" s="136">
        <v>76</v>
      </c>
      <c r="B82" s="158" t="e">
        <f t="shared" ca="1" si="8"/>
        <v>#REF!</v>
      </c>
      <c r="C82" s="158" t="e">
        <f t="shared" ca="1" si="9"/>
        <v>#REF!</v>
      </c>
      <c r="D82" s="140"/>
      <c r="E82" s="141"/>
      <c r="F82" s="141" t="e">
        <f t="shared" ca="1" si="10"/>
        <v>#REF!</v>
      </c>
      <c r="G82" s="139"/>
      <c r="H82" s="139"/>
      <c r="I82" s="139" t="e">
        <f t="shared" ca="1" si="12"/>
        <v>#REF!</v>
      </c>
      <c r="J82" s="142"/>
      <c r="K82" s="142"/>
      <c r="L82" s="142" t="e">
        <f t="shared" ca="1" si="11"/>
        <v>#REF!</v>
      </c>
      <c r="M82" s="143" t="e">
        <f t="shared" ca="1" si="13"/>
        <v>#REF!</v>
      </c>
      <c r="N82" s="182" t="e">
        <f t="shared" ca="1" si="14"/>
        <v>#REF!</v>
      </c>
      <c r="O82" s="145" t="e">
        <f t="shared" ca="1" si="15"/>
        <v>#REF!</v>
      </c>
      <c r="P82" s="173"/>
    </row>
    <row r="83" spans="1:16" hidden="1" x14ac:dyDescent="0.25">
      <c r="A83" s="136">
        <v>77</v>
      </c>
      <c r="B83" s="158" t="e">
        <f t="shared" ca="1" si="8"/>
        <v>#REF!</v>
      </c>
      <c r="C83" s="158" t="e">
        <f t="shared" ca="1" si="9"/>
        <v>#REF!</v>
      </c>
      <c r="D83" s="140"/>
      <c r="E83" s="141"/>
      <c r="F83" s="141" t="e">
        <f t="shared" ca="1" si="10"/>
        <v>#REF!</v>
      </c>
      <c r="G83" s="139"/>
      <c r="H83" s="139"/>
      <c r="I83" s="139" t="e">
        <f t="shared" ca="1" si="12"/>
        <v>#REF!</v>
      </c>
      <c r="J83" s="142"/>
      <c r="K83" s="142"/>
      <c r="L83" s="142" t="e">
        <f t="shared" ca="1" si="11"/>
        <v>#REF!</v>
      </c>
      <c r="M83" s="143" t="e">
        <f t="shared" ca="1" si="13"/>
        <v>#REF!</v>
      </c>
      <c r="N83" s="182" t="e">
        <f t="shared" ca="1" si="14"/>
        <v>#REF!</v>
      </c>
      <c r="O83" s="145" t="e">
        <f t="shared" ca="1" si="15"/>
        <v>#REF!</v>
      </c>
      <c r="P83" s="150"/>
    </row>
    <row r="84" spans="1:16" x14ac:dyDescent="0.25">
      <c r="A84" s="136">
        <v>78</v>
      </c>
      <c r="B84" s="158" t="e">
        <f t="shared" ca="1" si="8"/>
        <v>#REF!</v>
      </c>
      <c r="C84" s="158" t="e">
        <f t="shared" ca="1" si="9"/>
        <v>#REF!</v>
      </c>
      <c r="D84" s="140"/>
      <c r="E84" s="141"/>
      <c r="F84" s="141" t="e">
        <f t="shared" ca="1" si="10"/>
        <v>#REF!</v>
      </c>
      <c r="G84" s="139"/>
      <c r="H84" s="139"/>
      <c r="I84" s="139" t="e">
        <f t="shared" ca="1" si="12"/>
        <v>#REF!</v>
      </c>
      <c r="J84" s="142"/>
      <c r="K84" s="142"/>
      <c r="L84" s="142" t="e">
        <f t="shared" ca="1" si="11"/>
        <v>#REF!</v>
      </c>
      <c r="M84" s="143" t="e">
        <f t="shared" ca="1" si="13"/>
        <v>#REF!</v>
      </c>
      <c r="N84" s="182" t="e">
        <f t="shared" ca="1" si="14"/>
        <v>#REF!</v>
      </c>
      <c r="O84" s="145" t="e">
        <f t="shared" ca="1" si="15"/>
        <v>#REF!</v>
      </c>
      <c r="P84" s="173"/>
    </row>
    <row r="85" spans="1:16" hidden="1" x14ac:dyDescent="0.25">
      <c r="A85" s="136">
        <v>79</v>
      </c>
      <c r="B85" s="158" t="e">
        <f t="shared" ca="1" si="8"/>
        <v>#REF!</v>
      </c>
      <c r="C85" s="158" t="e">
        <f t="shared" ca="1" si="9"/>
        <v>#REF!</v>
      </c>
      <c r="D85" s="140"/>
      <c r="E85" s="141"/>
      <c r="F85" s="141" t="e">
        <f t="shared" ca="1" si="10"/>
        <v>#REF!</v>
      </c>
      <c r="G85" s="139"/>
      <c r="H85" s="139"/>
      <c r="I85" s="139" t="e">
        <f t="shared" ca="1" si="12"/>
        <v>#REF!</v>
      </c>
      <c r="J85" s="142"/>
      <c r="K85" s="142"/>
      <c r="L85" s="142" t="e">
        <f t="shared" ca="1" si="11"/>
        <v>#REF!</v>
      </c>
      <c r="M85" s="143" t="e">
        <f t="shared" ca="1" si="13"/>
        <v>#REF!</v>
      </c>
      <c r="N85" s="182" t="e">
        <f t="shared" ca="1" si="14"/>
        <v>#REF!</v>
      </c>
      <c r="O85" s="145" t="e">
        <f t="shared" ca="1" si="15"/>
        <v>#REF!</v>
      </c>
      <c r="P85" s="150"/>
    </row>
    <row r="86" spans="1:16" x14ac:dyDescent="0.25">
      <c r="A86" s="136">
        <v>80</v>
      </c>
      <c r="B86" s="158" t="e">
        <f t="shared" ca="1" si="8"/>
        <v>#REF!</v>
      </c>
      <c r="C86" s="158" t="e">
        <f t="shared" ca="1" si="9"/>
        <v>#REF!</v>
      </c>
      <c r="D86" s="140"/>
      <c r="E86" s="141"/>
      <c r="F86" s="141" t="e">
        <f t="shared" ca="1" si="10"/>
        <v>#REF!</v>
      </c>
      <c r="G86" s="139"/>
      <c r="H86" s="139"/>
      <c r="I86" s="139" t="e">
        <f t="shared" ca="1" si="12"/>
        <v>#REF!</v>
      </c>
      <c r="J86" s="142"/>
      <c r="K86" s="142"/>
      <c r="L86" s="142" t="e">
        <f t="shared" ca="1" si="11"/>
        <v>#REF!</v>
      </c>
      <c r="M86" s="143" t="e">
        <f t="shared" ca="1" si="13"/>
        <v>#REF!</v>
      </c>
      <c r="N86" s="182" t="e">
        <f t="shared" ca="1" si="14"/>
        <v>#REF!</v>
      </c>
      <c r="O86" s="145" t="e">
        <f t="shared" ca="1" si="15"/>
        <v>#REF!</v>
      </c>
      <c r="P86" s="173"/>
    </row>
    <row r="87" spans="1:16" hidden="1" x14ac:dyDescent="0.25">
      <c r="A87" s="136">
        <v>81</v>
      </c>
      <c r="B87" s="158" t="e">
        <f t="shared" ca="1" si="8"/>
        <v>#REF!</v>
      </c>
      <c r="C87" s="158" t="e">
        <f t="shared" ca="1" si="9"/>
        <v>#REF!</v>
      </c>
      <c r="D87" s="140"/>
      <c r="E87" s="141"/>
      <c r="F87" s="141" t="e">
        <f t="shared" ca="1" si="10"/>
        <v>#REF!</v>
      </c>
      <c r="G87" s="139"/>
      <c r="H87" s="139"/>
      <c r="I87" s="139" t="e">
        <f t="shared" ca="1" si="12"/>
        <v>#REF!</v>
      </c>
      <c r="J87" s="142"/>
      <c r="K87" s="142"/>
      <c r="L87" s="142" t="e">
        <f t="shared" ca="1" si="11"/>
        <v>#REF!</v>
      </c>
      <c r="M87" s="143" t="e">
        <f t="shared" ca="1" si="13"/>
        <v>#REF!</v>
      </c>
      <c r="N87" s="182" t="e">
        <f t="shared" ca="1" si="14"/>
        <v>#REF!</v>
      </c>
      <c r="O87" s="145" t="e">
        <f t="shared" ca="1" si="15"/>
        <v>#REF!</v>
      </c>
      <c r="P87" s="150"/>
    </row>
    <row r="88" spans="1:16" x14ac:dyDescent="0.25">
      <c r="A88" s="136">
        <v>82</v>
      </c>
      <c r="B88" s="158" t="e">
        <f t="shared" ca="1" si="8"/>
        <v>#REF!</v>
      </c>
      <c r="C88" s="158" t="e">
        <f t="shared" ca="1" si="9"/>
        <v>#REF!</v>
      </c>
      <c r="D88" s="140"/>
      <c r="E88" s="141"/>
      <c r="F88" s="141" t="e">
        <f t="shared" ca="1" si="10"/>
        <v>#REF!</v>
      </c>
      <c r="G88" s="139"/>
      <c r="H88" s="139"/>
      <c r="I88" s="139" t="e">
        <f t="shared" ca="1" si="12"/>
        <v>#REF!</v>
      </c>
      <c r="J88" s="142"/>
      <c r="K88" s="142"/>
      <c r="L88" s="142" t="e">
        <f t="shared" ca="1" si="11"/>
        <v>#REF!</v>
      </c>
      <c r="M88" s="143" t="e">
        <f t="shared" ca="1" si="13"/>
        <v>#REF!</v>
      </c>
      <c r="N88" s="182" t="e">
        <f t="shared" ca="1" si="14"/>
        <v>#REF!</v>
      </c>
      <c r="O88" s="145" t="e">
        <f t="shared" ca="1" si="15"/>
        <v>#REF!</v>
      </c>
      <c r="P88" s="173"/>
    </row>
    <row r="89" spans="1:16" hidden="1" x14ac:dyDescent="0.25">
      <c r="A89" s="136">
        <v>83</v>
      </c>
      <c r="B89" s="158" t="e">
        <f t="shared" ca="1" si="8"/>
        <v>#REF!</v>
      </c>
      <c r="C89" s="158" t="e">
        <f t="shared" ca="1" si="9"/>
        <v>#REF!</v>
      </c>
      <c r="D89" s="140"/>
      <c r="E89" s="141"/>
      <c r="F89" s="141" t="e">
        <f t="shared" ca="1" si="10"/>
        <v>#REF!</v>
      </c>
      <c r="G89" s="139"/>
      <c r="H89" s="139"/>
      <c r="I89" s="139" t="e">
        <f t="shared" ca="1" si="12"/>
        <v>#REF!</v>
      </c>
      <c r="J89" s="142"/>
      <c r="K89" s="142"/>
      <c r="L89" s="142" t="e">
        <f t="shared" ca="1" si="11"/>
        <v>#REF!</v>
      </c>
      <c r="M89" s="143" t="e">
        <f t="shared" ca="1" si="13"/>
        <v>#REF!</v>
      </c>
      <c r="N89" s="182" t="e">
        <f t="shared" ca="1" si="14"/>
        <v>#REF!</v>
      </c>
      <c r="O89" s="145" t="e">
        <f t="shared" ca="1" si="15"/>
        <v>#REF!</v>
      </c>
      <c r="P89" s="150"/>
    </row>
    <row r="90" spans="1:16" hidden="1" x14ac:dyDescent="0.25">
      <c r="A90" s="136">
        <v>84</v>
      </c>
      <c r="B90" s="158" t="e">
        <f t="shared" ca="1" si="8"/>
        <v>#REF!</v>
      </c>
      <c r="C90" s="158" t="e">
        <f t="shared" ca="1" si="9"/>
        <v>#REF!</v>
      </c>
      <c r="D90" s="140"/>
      <c r="E90" s="141"/>
      <c r="F90" s="141" t="e">
        <f t="shared" ca="1" si="10"/>
        <v>#REF!</v>
      </c>
      <c r="G90" s="139"/>
      <c r="H90" s="139"/>
      <c r="I90" s="139" t="e">
        <f t="shared" ca="1" si="12"/>
        <v>#REF!</v>
      </c>
      <c r="J90" s="142"/>
      <c r="K90" s="142"/>
      <c r="L90" s="142" t="e">
        <f t="shared" ca="1" si="11"/>
        <v>#REF!</v>
      </c>
      <c r="M90" s="143" t="e">
        <f t="shared" ca="1" si="13"/>
        <v>#REF!</v>
      </c>
      <c r="N90" s="182" t="e">
        <f t="shared" ca="1" si="14"/>
        <v>#REF!</v>
      </c>
      <c r="O90" s="145" t="e">
        <f t="shared" ca="1" si="15"/>
        <v>#REF!</v>
      </c>
      <c r="P90" s="150"/>
    </row>
    <row r="91" spans="1:16" hidden="1" x14ac:dyDescent="0.25">
      <c r="A91" s="136">
        <v>85</v>
      </c>
      <c r="B91" s="158" t="e">
        <f t="shared" ca="1" si="8"/>
        <v>#REF!</v>
      </c>
      <c r="C91" s="158" t="e">
        <f t="shared" ca="1" si="9"/>
        <v>#REF!</v>
      </c>
      <c r="D91" s="140"/>
      <c r="E91" s="141"/>
      <c r="F91" s="141" t="e">
        <f t="shared" ca="1" si="10"/>
        <v>#REF!</v>
      </c>
      <c r="G91" s="139"/>
      <c r="H91" s="139"/>
      <c r="I91" s="139" t="e">
        <f t="shared" ca="1" si="12"/>
        <v>#REF!</v>
      </c>
      <c r="J91" s="142"/>
      <c r="K91" s="142"/>
      <c r="L91" s="142" t="e">
        <f t="shared" ca="1" si="11"/>
        <v>#REF!</v>
      </c>
      <c r="M91" s="143" t="e">
        <f t="shared" ca="1" si="13"/>
        <v>#REF!</v>
      </c>
      <c r="N91" s="182" t="e">
        <f t="shared" ca="1" si="14"/>
        <v>#REF!</v>
      </c>
      <c r="O91" s="145" t="e">
        <f t="shared" ca="1" si="15"/>
        <v>#REF!</v>
      </c>
      <c r="P91" s="150"/>
    </row>
    <row r="92" spans="1:16" hidden="1" x14ac:dyDescent="0.25">
      <c r="A92" s="136">
        <v>86</v>
      </c>
      <c r="B92" s="158" t="e">
        <f t="shared" ca="1" si="8"/>
        <v>#REF!</v>
      </c>
      <c r="C92" s="158" t="e">
        <f t="shared" ca="1" si="9"/>
        <v>#REF!</v>
      </c>
      <c r="D92" s="140"/>
      <c r="E92" s="141"/>
      <c r="F92" s="141" t="e">
        <f t="shared" ca="1" si="10"/>
        <v>#REF!</v>
      </c>
      <c r="G92" s="139"/>
      <c r="H92" s="139"/>
      <c r="I92" s="139" t="e">
        <f t="shared" ca="1" si="12"/>
        <v>#REF!</v>
      </c>
      <c r="J92" s="142"/>
      <c r="K92" s="142"/>
      <c r="L92" s="142" t="e">
        <f t="shared" ca="1" si="11"/>
        <v>#REF!</v>
      </c>
      <c r="M92" s="143" t="e">
        <f t="shared" ca="1" si="13"/>
        <v>#REF!</v>
      </c>
      <c r="N92" s="182" t="e">
        <f t="shared" ca="1" si="14"/>
        <v>#REF!</v>
      </c>
      <c r="O92" s="145" t="e">
        <f t="shared" ca="1" si="15"/>
        <v>#REF!</v>
      </c>
      <c r="P92" s="150"/>
    </row>
    <row r="93" spans="1:16" hidden="1" x14ac:dyDescent="0.25">
      <c r="A93" s="136">
        <v>87</v>
      </c>
      <c r="B93" s="158" t="e">
        <f t="shared" ca="1" si="8"/>
        <v>#REF!</v>
      </c>
      <c r="C93" s="158" t="e">
        <f t="shared" ca="1" si="9"/>
        <v>#REF!</v>
      </c>
      <c r="D93" s="140"/>
      <c r="E93" s="141"/>
      <c r="F93" s="141" t="e">
        <f t="shared" ca="1" si="10"/>
        <v>#REF!</v>
      </c>
      <c r="G93" s="139"/>
      <c r="H93" s="139"/>
      <c r="I93" s="139" t="e">
        <f t="shared" ca="1" si="12"/>
        <v>#REF!</v>
      </c>
      <c r="J93" s="142"/>
      <c r="K93" s="142"/>
      <c r="L93" s="142" t="e">
        <f t="shared" ca="1" si="11"/>
        <v>#REF!</v>
      </c>
      <c r="M93" s="143" t="e">
        <f t="shared" ca="1" si="13"/>
        <v>#REF!</v>
      </c>
      <c r="N93" s="182" t="e">
        <f t="shared" ca="1" si="14"/>
        <v>#REF!</v>
      </c>
      <c r="O93" s="145" t="e">
        <f t="shared" ca="1" si="15"/>
        <v>#REF!</v>
      </c>
      <c r="P93" s="150"/>
    </row>
    <row r="94" spans="1:16" x14ac:dyDescent="0.25">
      <c r="A94" s="136">
        <v>88</v>
      </c>
      <c r="B94" s="158" t="e">
        <f t="shared" ca="1" si="8"/>
        <v>#REF!</v>
      </c>
      <c r="C94" s="158" t="e">
        <f t="shared" ca="1" si="9"/>
        <v>#REF!</v>
      </c>
      <c r="D94" s="140"/>
      <c r="E94" s="141"/>
      <c r="F94" s="141" t="e">
        <f t="shared" ca="1" si="10"/>
        <v>#REF!</v>
      </c>
      <c r="G94" s="139"/>
      <c r="H94" s="139"/>
      <c r="I94" s="139" t="e">
        <f t="shared" ca="1" si="12"/>
        <v>#REF!</v>
      </c>
      <c r="J94" s="142"/>
      <c r="K94" s="142"/>
      <c r="L94" s="142" t="e">
        <f t="shared" ca="1" si="11"/>
        <v>#REF!</v>
      </c>
      <c r="M94" s="143" t="e">
        <f t="shared" ca="1" si="13"/>
        <v>#REF!</v>
      </c>
      <c r="N94" s="182" t="e">
        <f t="shared" ca="1" si="14"/>
        <v>#REF!</v>
      </c>
      <c r="O94" s="145" t="e">
        <f t="shared" ca="1" si="15"/>
        <v>#REF!</v>
      </c>
      <c r="P94" s="173"/>
    </row>
    <row r="95" spans="1:16" hidden="1" x14ac:dyDescent="0.25">
      <c r="A95" s="136">
        <v>89</v>
      </c>
      <c r="B95" s="158" t="e">
        <f t="shared" ca="1" si="8"/>
        <v>#REF!</v>
      </c>
      <c r="C95" s="158" t="e">
        <f t="shared" ca="1" si="9"/>
        <v>#REF!</v>
      </c>
      <c r="D95" s="140"/>
      <c r="E95" s="141"/>
      <c r="F95" s="141" t="e">
        <f t="shared" ca="1" si="10"/>
        <v>#REF!</v>
      </c>
      <c r="G95" s="139"/>
      <c r="H95" s="139"/>
      <c r="I95" s="139" t="e">
        <f t="shared" ca="1" si="12"/>
        <v>#REF!</v>
      </c>
      <c r="J95" s="142"/>
      <c r="K95" s="142"/>
      <c r="L95" s="142" t="e">
        <f t="shared" ca="1" si="11"/>
        <v>#REF!</v>
      </c>
      <c r="M95" s="143" t="e">
        <f t="shared" ca="1" si="13"/>
        <v>#REF!</v>
      </c>
      <c r="N95" s="182" t="e">
        <f t="shared" ca="1" si="14"/>
        <v>#REF!</v>
      </c>
      <c r="O95" s="145" t="e">
        <f t="shared" ca="1" si="15"/>
        <v>#REF!</v>
      </c>
      <c r="P95" s="150"/>
    </row>
    <row r="96" spans="1:16" hidden="1" x14ac:dyDescent="0.25">
      <c r="A96" s="136">
        <v>90</v>
      </c>
      <c r="B96" s="158" t="e">
        <f t="shared" ca="1" si="8"/>
        <v>#REF!</v>
      </c>
      <c r="C96" s="158" t="e">
        <f t="shared" ca="1" si="9"/>
        <v>#REF!</v>
      </c>
      <c r="D96" s="140"/>
      <c r="E96" s="141"/>
      <c r="F96" s="141" t="e">
        <f t="shared" ca="1" si="10"/>
        <v>#REF!</v>
      </c>
      <c r="G96" s="139"/>
      <c r="H96" s="139"/>
      <c r="I96" s="139" t="e">
        <f t="shared" ca="1" si="12"/>
        <v>#REF!</v>
      </c>
      <c r="J96" s="142"/>
      <c r="K96" s="142"/>
      <c r="L96" s="142" t="e">
        <f t="shared" ca="1" si="11"/>
        <v>#REF!</v>
      </c>
      <c r="M96" s="143" t="e">
        <f t="shared" ca="1" si="13"/>
        <v>#REF!</v>
      </c>
      <c r="N96" s="182" t="e">
        <f t="shared" ca="1" si="14"/>
        <v>#REF!</v>
      </c>
      <c r="O96" s="145" t="e">
        <f t="shared" ca="1" si="15"/>
        <v>#REF!</v>
      </c>
      <c r="P96" s="150"/>
    </row>
    <row r="97" spans="1:16" hidden="1" x14ac:dyDescent="0.25">
      <c r="A97" s="136">
        <v>91</v>
      </c>
      <c r="B97" s="158" t="e">
        <f t="shared" ca="1" si="8"/>
        <v>#REF!</v>
      </c>
      <c r="C97" s="158" t="e">
        <f t="shared" ca="1" si="9"/>
        <v>#REF!</v>
      </c>
      <c r="D97" s="140"/>
      <c r="E97" s="141"/>
      <c r="F97" s="141" t="e">
        <f t="shared" ca="1" si="10"/>
        <v>#REF!</v>
      </c>
      <c r="G97" s="139"/>
      <c r="H97" s="139"/>
      <c r="I97" s="139" t="e">
        <f t="shared" ca="1" si="12"/>
        <v>#REF!</v>
      </c>
      <c r="J97" s="142"/>
      <c r="K97" s="142"/>
      <c r="L97" s="142" t="e">
        <f t="shared" ca="1" si="11"/>
        <v>#REF!</v>
      </c>
      <c r="M97" s="143" t="e">
        <f t="shared" ca="1" si="13"/>
        <v>#REF!</v>
      </c>
      <c r="N97" s="182" t="e">
        <f t="shared" ca="1" si="14"/>
        <v>#REF!</v>
      </c>
      <c r="O97" s="145" t="e">
        <f t="shared" ca="1" si="15"/>
        <v>#REF!</v>
      </c>
      <c r="P97" s="150"/>
    </row>
    <row r="98" spans="1:16" x14ac:dyDescent="0.25">
      <c r="A98" s="136">
        <v>92</v>
      </c>
      <c r="B98" s="158" t="e">
        <f t="shared" ca="1" si="8"/>
        <v>#REF!</v>
      </c>
      <c r="C98" s="158" t="e">
        <f t="shared" ca="1" si="9"/>
        <v>#REF!</v>
      </c>
      <c r="D98" s="140"/>
      <c r="E98" s="141"/>
      <c r="F98" s="141" t="e">
        <f t="shared" ca="1" si="10"/>
        <v>#REF!</v>
      </c>
      <c r="G98" s="139"/>
      <c r="H98" s="139"/>
      <c r="I98" s="139" t="e">
        <f t="shared" ca="1" si="12"/>
        <v>#REF!</v>
      </c>
      <c r="J98" s="142"/>
      <c r="K98" s="142"/>
      <c r="L98" s="142" t="e">
        <f t="shared" ca="1" si="11"/>
        <v>#REF!</v>
      </c>
      <c r="M98" s="143" t="e">
        <f t="shared" ca="1" si="13"/>
        <v>#REF!</v>
      </c>
      <c r="N98" s="182" t="e">
        <f t="shared" ca="1" si="14"/>
        <v>#REF!</v>
      </c>
      <c r="O98" s="145" t="e">
        <f t="shared" ca="1" si="15"/>
        <v>#REF!</v>
      </c>
      <c r="P98" s="173"/>
    </row>
    <row r="99" spans="1:16" hidden="1" x14ac:dyDescent="0.25">
      <c r="A99" s="136">
        <v>93</v>
      </c>
      <c r="B99" s="158" t="e">
        <f t="shared" ca="1" si="8"/>
        <v>#REF!</v>
      </c>
      <c r="C99" s="158" t="e">
        <f t="shared" ca="1" si="9"/>
        <v>#REF!</v>
      </c>
      <c r="D99" s="140"/>
      <c r="E99" s="141"/>
      <c r="F99" s="141" t="e">
        <f t="shared" ca="1" si="10"/>
        <v>#REF!</v>
      </c>
      <c r="G99" s="139"/>
      <c r="H99" s="139"/>
      <c r="I99" s="139" t="e">
        <f t="shared" ca="1" si="12"/>
        <v>#REF!</v>
      </c>
      <c r="J99" s="142"/>
      <c r="K99" s="142"/>
      <c r="L99" s="142" t="e">
        <f t="shared" ca="1" si="11"/>
        <v>#REF!</v>
      </c>
      <c r="M99" s="143" t="e">
        <f t="shared" ca="1" si="13"/>
        <v>#REF!</v>
      </c>
      <c r="N99" s="182" t="e">
        <f t="shared" ca="1" si="14"/>
        <v>#REF!</v>
      </c>
      <c r="O99" s="145" t="e">
        <f t="shared" ca="1" si="15"/>
        <v>#REF!</v>
      </c>
      <c r="P99" s="150"/>
    </row>
    <row r="100" spans="1:16" x14ac:dyDescent="0.25">
      <c r="A100" s="136">
        <v>94</v>
      </c>
      <c r="B100" s="158" t="e">
        <f t="shared" ca="1" si="8"/>
        <v>#REF!</v>
      </c>
      <c r="C100" s="158" t="e">
        <f t="shared" ca="1" si="9"/>
        <v>#REF!</v>
      </c>
      <c r="D100" s="140"/>
      <c r="E100" s="141"/>
      <c r="F100" s="141" t="e">
        <f t="shared" ca="1" si="10"/>
        <v>#REF!</v>
      </c>
      <c r="G100" s="139"/>
      <c r="H100" s="139"/>
      <c r="I100" s="139" t="e">
        <f t="shared" ca="1" si="12"/>
        <v>#REF!</v>
      </c>
      <c r="J100" s="142"/>
      <c r="K100" s="142"/>
      <c r="L100" s="142" t="e">
        <f t="shared" ca="1" si="11"/>
        <v>#REF!</v>
      </c>
      <c r="M100" s="143" t="e">
        <f t="shared" ca="1" si="13"/>
        <v>#REF!</v>
      </c>
      <c r="N100" s="182" t="e">
        <f t="shared" ca="1" si="14"/>
        <v>#REF!</v>
      </c>
      <c r="O100" s="145" t="e">
        <f t="shared" ca="1" si="15"/>
        <v>#REF!</v>
      </c>
      <c r="P100" s="173"/>
    </row>
    <row r="101" spans="1:16" hidden="1" x14ac:dyDescent="0.25">
      <c r="A101" s="136">
        <v>95</v>
      </c>
      <c r="B101" s="158" t="e">
        <f t="shared" ca="1" si="8"/>
        <v>#REF!</v>
      </c>
      <c r="C101" s="158" t="e">
        <f t="shared" ca="1" si="9"/>
        <v>#REF!</v>
      </c>
      <c r="D101" s="140"/>
      <c r="E101" s="141"/>
      <c r="F101" s="141" t="e">
        <f t="shared" ca="1" si="10"/>
        <v>#REF!</v>
      </c>
      <c r="G101" s="139"/>
      <c r="H101" s="139"/>
      <c r="I101" s="139" t="e">
        <f t="shared" ca="1" si="12"/>
        <v>#REF!</v>
      </c>
      <c r="J101" s="142"/>
      <c r="K101" s="142"/>
      <c r="L101" s="142" t="e">
        <f t="shared" ca="1" si="11"/>
        <v>#REF!</v>
      </c>
      <c r="M101" s="143" t="e">
        <f t="shared" ca="1" si="13"/>
        <v>#REF!</v>
      </c>
      <c r="N101" s="182" t="e">
        <f t="shared" ca="1" si="14"/>
        <v>#REF!</v>
      </c>
      <c r="O101" s="145" t="e">
        <f t="shared" ca="1" si="15"/>
        <v>#REF!</v>
      </c>
      <c r="P101" s="150"/>
    </row>
    <row r="102" spans="1:16" hidden="1" x14ac:dyDescent="0.25">
      <c r="A102" s="136">
        <v>96</v>
      </c>
      <c r="B102" s="158" t="e">
        <f t="shared" ca="1" si="8"/>
        <v>#REF!</v>
      </c>
      <c r="C102" s="158" t="e">
        <f t="shared" ca="1" si="9"/>
        <v>#REF!</v>
      </c>
      <c r="D102" s="140"/>
      <c r="E102" s="141"/>
      <c r="F102" s="141" t="e">
        <f t="shared" ca="1" si="10"/>
        <v>#REF!</v>
      </c>
      <c r="G102" s="139"/>
      <c r="H102" s="139"/>
      <c r="I102" s="139" t="e">
        <f t="shared" ca="1" si="12"/>
        <v>#REF!</v>
      </c>
      <c r="J102" s="142"/>
      <c r="K102" s="142"/>
      <c r="L102" s="142" t="e">
        <f t="shared" ca="1" si="11"/>
        <v>#REF!</v>
      </c>
      <c r="M102" s="143" t="e">
        <f t="shared" ca="1" si="13"/>
        <v>#REF!</v>
      </c>
      <c r="N102" s="182" t="e">
        <f t="shared" ca="1" si="14"/>
        <v>#REF!</v>
      </c>
      <c r="O102" s="145" t="e">
        <f t="shared" ca="1" si="15"/>
        <v>#REF!</v>
      </c>
      <c r="P102" s="150"/>
    </row>
    <row r="103" spans="1:16" x14ac:dyDescent="0.25">
      <c r="A103" s="136">
        <v>97</v>
      </c>
      <c r="B103" s="158" t="e">
        <f t="shared" ca="1" si="8"/>
        <v>#REF!</v>
      </c>
      <c r="C103" s="158" t="e">
        <f t="shared" ca="1" si="9"/>
        <v>#REF!</v>
      </c>
      <c r="D103" s="140"/>
      <c r="E103" s="141"/>
      <c r="F103" s="141" t="e">
        <f t="shared" ca="1" si="10"/>
        <v>#REF!</v>
      </c>
      <c r="G103" s="139"/>
      <c r="H103" s="139"/>
      <c r="I103" s="139" t="e">
        <f t="shared" ca="1" si="12"/>
        <v>#REF!</v>
      </c>
      <c r="J103" s="142"/>
      <c r="K103" s="142"/>
      <c r="L103" s="142" t="e">
        <f t="shared" ca="1" si="11"/>
        <v>#REF!</v>
      </c>
      <c r="M103" s="143" t="e">
        <f t="shared" ca="1" si="13"/>
        <v>#REF!</v>
      </c>
      <c r="N103" s="182" t="e">
        <f t="shared" ca="1" si="14"/>
        <v>#REF!</v>
      </c>
      <c r="O103" s="145" t="e">
        <f t="shared" ca="1" si="15"/>
        <v>#REF!</v>
      </c>
      <c r="P103" s="173"/>
    </row>
    <row r="104" spans="1:16" x14ac:dyDescent="0.25">
      <c r="A104" s="136">
        <v>98</v>
      </c>
      <c r="B104" s="158" t="e">
        <f t="shared" ca="1" si="8"/>
        <v>#REF!</v>
      </c>
      <c r="C104" s="158" t="e">
        <f t="shared" ca="1" si="9"/>
        <v>#REF!</v>
      </c>
      <c r="D104" s="140"/>
      <c r="E104" s="141"/>
      <c r="F104" s="141" t="e">
        <f t="shared" ca="1" si="10"/>
        <v>#REF!</v>
      </c>
      <c r="G104" s="139"/>
      <c r="H104" s="139"/>
      <c r="I104" s="139" t="e">
        <f t="shared" ca="1" si="12"/>
        <v>#REF!</v>
      </c>
      <c r="J104" s="142"/>
      <c r="K104" s="142"/>
      <c r="L104" s="142" t="e">
        <f t="shared" ca="1" si="11"/>
        <v>#REF!</v>
      </c>
      <c r="M104" s="143" t="e">
        <f t="shared" ca="1" si="13"/>
        <v>#REF!</v>
      </c>
      <c r="N104" s="182" t="e">
        <f t="shared" ca="1" si="14"/>
        <v>#REF!</v>
      </c>
      <c r="O104" s="145" t="e">
        <f t="shared" ca="1" si="15"/>
        <v>#REF!</v>
      </c>
      <c r="P104" s="173"/>
    </row>
    <row r="105" spans="1:16" hidden="1" x14ac:dyDescent="0.25">
      <c r="A105" s="136">
        <v>99</v>
      </c>
      <c r="B105" s="158" t="e">
        <f t="shared" ca="1" si="8"/>
        <v>#REF!</v>
      </c>
      <c r="C105" s="158" t="e">
        <f t="shared" ca="1" si="9"/>
        <v>#REF!</v>
      </c>
      <c r="D105" s="140"/>
      <c r="E105" s="141"/>
      <c r="F105" s="141" t="e">
        <f t="shared" ca="1" si="10"/>
        <v>#REF!</v>
      </c>
      <c r="G105" s="139"/>
      <c r="H105" s="139"/>
      <c r="I105" s="139" t="e">
        <f t="shared" ca="1" si="12"/>
        <v>#REF!</v>
      </c>
      <c r="J105" s="142"/>
      <c r="K105" s="142"/>
      <c r="L105" s="142" t="e">
        <f t="shared" ca="1" si="11"/>
        <v>#REF!</v>
      </c>
      <c r="M105" s="143" t="e">
        <f t="shared" ca="1" si="13"/>
        <v>#REF!</v>
      </c>
      <c r="N105" s="182" t="e">
        <f t="shared" ca="1" si="14"/>
        <v>#REF!</v>
      </c>
      <c r="O105" s="145" t="e">
        <f t="shared" ca="1" si="15"/>
        <v>#REF!</v>
      </c>
      <c r="P105" s="150"/>
    </row>
    <row r="106" spans="1:16" x14ac:dyDescent="0.25">
      <c r="A106" s="136">
        <v>100</v>
      </c>
      <c r="B106" s="158" t="e">
        <f t="shared" ca="1" si="8"/>
        <v>#REF!</v>
      </c>
      <c r="C106" s="158" t="e">
        <f t="shared" ca="1" si="9"/>
        <v>#REF!</v>
      </c>
      <c r="D106" s="140"/>
      <c r="E106" s="141"/>
      <c r="F106" s="141" t="e">
        <f t="shared" ca="1" si="10"/>
        <v>#REF!</v>
      </c>
      <c r="G106" s="139"/>
      <c r="H106" s="139"/>
      <c r="I106" s="139" t="e">
        <f t="shared" ca="1" si="12"/>
        <v>#REF!</v>
      </c>
      <c r="J106" s="142"/>
      <c r="K106" s="142"/>
      <c r="L106" s="142" t="e">
        <f t="shared" ca="1" si="11"/>
        <v>#REF!</v>
      </c>
      <c r="M106" s="143" t="e">
        <f t="shared" ca="1" si="13"/>
        <v>#REF!</v>
      </c>
      <c r="N106" s="182" t="e">
        <f t="shared" ca="1" si="14"/>
        <v>#REF!</v>
      </c>
      <c r="O106" s="145" t="e">
        <f t="shared" ca="1" si="15"/>
        <v>#REF!</v>
      </c>
      <c r="P106" s="173"/>
    </row>
    <row r="107" spans="1:16" hidden="1" x14ac:dyDescent="0.25">
      <c r="A107" s="136">
        <v>101</v>
      </c>
      <c r="B107" s="158" t="e">
        <f t="shared" ca="1" si="8"/>
        <v>#REF!</v>
      </c>
      <c r="C107" s="158" t="e">
        <f t="shared" ca="1" si="9"/>
        <v>#REF!</v>
      </c>
      <c r="D107" s="140"/>
      <c r="E107" s="141"/>
      <c r="F107" s="141" t="e">
        <f t="shared" ca="1" si="10"/>
        <v>#REF!</v>
      </c>
      <c r="G107" s="139"/>
      <c r="H107" s="139"/>
      <c r="I107" s="139" t="e">
        <f t="shared" ca="1" si="12"/>
        <v>#REF!</v>
      </c>
      <c r="J107" s="142"/>
      <c r="K107" s="142"/>
      <c r="L107" s="142" t="e">
        <f t="shared" ca="1" si="11"/>
        <v>#REF!</v>
      </c>
      <c r="M107" s="143" t="e">
        <f t="shared" ca="1" si="13"/>
        <v>#REF!</v>
      </c>
      <c r="N107" s="182" t="e">
        <f t="shared" ca="1" si="14"/>
        <v>#REF!</v>
      </c>
      <c r="O107" s="145" t="e">
        <f t="shared" ca="1" si="15"/>
        <v>#REF!</v>
      </c>
      <c r="P107" s="150"/>
    </row>
    <row r="108" spans="1:16" x14ac:dyDescent="0.25">
      <c r="A108" s="136">
        <v>102</v>
      </c>
      <c r="B108" s="158" t="e">
        <f t="shared" ca="1" si="8"/>
        <v>#REF!</v>
      </c>
      <c r="C108" s="158" t="e">
        <f t="shared" ca="1" si="9"/>
        <v>#REF!</v>
      </c>
      <c r="D108" s="140"/>
      <c r="E108" s="141"/>
      <c r="F108" s="141" t="e">
        <f t="shared" ca="1" si="10"/>
        <v>#REF!</v>
      </c>
      <c r="G108" s="139"/>
      <c r="H108" s="139"/>
      <c r="I108" s="139" t="e">
        <f t="shared" ca="1" si="12"/>
        <v>#REF!</v>
      </c>
      <c r="J108" s="142"/>
      <c r="K108" s="142"/>
      <c r="L108" s="142" t="e">
        <f t="shared" ca="1" si="11"/>
        <v>#REF!</v>
      </c>
      <c r="M108" s="143" t="e">
        <f t="shared" ca="1" si="13"/>
        <v>#REF!</v>
      </c>
      <c r="N108" s="182" t="e">
        <f t="shared" ca="1" si="14"/>
        <v>#REF!</v>
      </c>
      <c r="O108" s="145" t="e">
        <f t="shared" ca="1" si="15"/>
        <v>#REF!</v>
      </c>
      <c r="P108" s="173"/>
    </row>
    <row r="109" spans="1:16" hidden="1" x14ac:dyDescent="0.25">
      <c r="A109" s="136">
        <v>103</v>
      </c>
      <c r="B109" s="158" t="e">
        <f t="shared" ca="1" si="8"/>
        <v>#REF!</v>
      </c>
      <c r="C109" s="158" t="e">
        <f t="shared" ca="1" si="9"/>
        <v>#REF!</v>
      </c>
      <c r="D109" s="140"/>
      <c r="E109" s="141"/>
      <c r="F109" s="141" t="e">
        <f t="shared" ca="1" si="10"/>
        <v>#REF!</v>
      </c>
      <c r="G109" s="139"/>
      <c r="H109" s="139"/>
      <c r="I109" s="139" t="e">
        <f t="shared" ca="1" si="12"/>
        <v>#REF!</v>
      </c>
      <c r="J109" s="142"/>
      <c r="K109" s="142"/>
      <c r="L109" s="142" t="e">
        <f t="shared" ca="1" si="11"/>
        <v>#REF!</v>
      </c>
      <c r="M109" s="143" t="e">
        <f t="shared" ca="1" si="13"/>
        <v>#REF!</v>
      </c>
      <c r="N109" s="182" t="e">
        <f t="shared" ca="1" si="14"/>
        <v>#REF!</v>
      </c>
      <c r="O109" s="145" t="e">
        <f t="shared" ca="1" si="15"/>
        <v>#REF!</v>
      </c>
      <c r="P109" s="150"/>
    </row>
    <row r="110" spans="1:16" hidden="1" x14ac:dyDescent="0.25">
      <c r="A110" s="136">
        <v>104</v>
      </c>
      <c r="B110" s="158" t="e">
        <f t="shared" ca="1" si="8"/>
        <v>#REF!</v>
      </c>
      <c r="C110" s="158" t="e">
        <f t="shared" ca="1" si="9"/>
        <v>#REF!</v>
      </c>
      <c r="D110" s="140"/>
      <c r="E110" s="141"/>
      <c r="F110" s="141" t="e">
        <f t="shared" ca="1" si="10"/>
        <v>#REF!</v>
      </c>
      <c r="G110" s="139"/>
      <c r="H110" s="139"/>
      <c r="I110" s="139" t="e">
        <f t="shared" ca="1" si="12"/>
        <v>#REF!</v>
      </c>
      <c r="J110" s="142"/>
      <c r="K110" s="142"/>
      <c r="L110" s="142" t="e">
        <f t="shared" ca="1" si="11"/>
        <v>#REF!</v>
      </c>
      <c r="M110" s="143" t="e">
        <f t="shared" ca="1" si="13"/>
        <v>#REF!</v>
      </c>
      <c r="N110" s="182" t="e">
        <f t="shared" ca="1" si="14"/>
        <v>#REF!</v>
      </c>
      <c r="O110" s="145" t="e">
        <f t="shared" ca="1" si="15"/>
        <v>#REF!</v>
      </c>
      <c r="P110" s="150"/>
    </row>
    <row r="111" spans="1:16" hidden="1" x14ac:dyDescent="0.25">
      <c r="A111" s="136">
        <v>105</v>
      </c>
      <c r="B111" s="158" t="e">
        <f t="shared" ca="1" si="8"/>
        <v>#REF!</v>
      </c>
      <c r="C111" s="158" t="e">
        <f t="shared" ca="1" si="9"/>
        <v>#REF!</v>
      </c>
      <c r="D111" s="140"/>
      <c r="E111" s="141"/>
      <c r="F111" s="141" t="e">
        <f t="shared" ca="1" si="10"/>
        <v>#REF!</v>
      </c>
      <c r="G111" s="139"/>
      <c r="H111" s="139"/>
      <c r="I111" s="139" t="e">
        <f t="shared" ca="1" si="12"/>
        <v>#REF!</v>
      </c>
      <c r="J111" s="142"/>
      <c r="K111" s="142"/>
      <c r="L111" s="142" t="e">
        <f t="shared" ca="1" si="11"/>
        <v>#REF!</v>
      </c>
      <c r="M111" s="143" t="e">
        <f t="shared" ca="1" si="13"/>
        <v>#REF!</v>
      </c>
      <c r="N111" s="182" t="e">
        <f t="shared" ca="1" si="14"/>
        <v>#REF!</v>
      </c>
      <c r="O111" s="145" t="e">
        <f t="shared" ca="1" si="15"/>
        <v>#REF!</v>
      </c>
      <c r="P111" s="150"/>
    </row>
    <row r="112" spans="1:16" hidden="1" x14ac:dyDescent="0.25">
      <c r="A112" s="136">
        <v>106</v>
      </c>
      <c r="B112" s="158" t="e">
        <f t="shared" ca="1" si="8"/>
        <v>#REF!</v>
      </c>
      <c r="C112" s="158" t="e">
        <f t="shared" ca="1" si="9"/>
        <v>#REF!</v>
      </c>
      <c r="D112" s="140"/>
      <c r="E112" s="141"/>
      <c r="F112" s="141" t="e">
        <f t="shared" ca="1" si="10"/>
        <v>#REF!</v>
      </c>
      <c r="G112" s="139"/>
      <c r="H112" s="139"/>
      <c r="I112" s="139" t="e">
        <f t="shared" ca="1" si="12"/>
        <v>#REF!</v>
      </c>
      <c r="J112" s="142"/>
      <c r="K112" s="142"/>
      <c r="L112" s="142" t="e">
        <f t="shared" ca="1" si="11"/>
        <v>#REF!</v>
      </c>
      <c r="M112" s="143" t="e">
        <f t="shared" ca="1" si="13"/>
        <v>#REF!</v>
      </c>
      <c r="N112" s="182" t="e">
        <f t="shared" ca="1" si="14"/>
        <v>#REF!</v>
      </c>
      <c r="O112" s="145" t="e">
        <f t="shared" ca="1" si="15"/>
        <v>#REF!</v>
      </c>
      <c r="P112" s="150"/>
    </row>
    <row r="113" spans="1:16" x14ac:dyDescent="0.25">
      <c r="A113" s="136">
        <v>107</v>
      </c>
      <c r="B113" s="158" t="e">
        <f t="shared" ca="1" si="8"/>
        <v>#REF!</v>
      </c>
      <c r="C113" s="158" t="e">
        <f t="shared" ca="1" si="9"/>
        <v>#REF!</v>
      </c>
      <c r="D113" s="140"/>
      <c r="E113" s="141"/>
      <c r="F113" s="141" t="e">
        <f t="shared" ca="1" si="10"/>
        <v>#REF!</v>
      </c>
      <c r="G113" s="139"/>
      <c r="H113" s="139"/>
      <c r="I113" s="139" t="e">
        <f t="shared" ca="1" si="12"/>
        <v>#REF!</v>
      </c>
      <c r="J113" s="142"/>
      <c r="K113" s="142"/>
      <c r="L113" s="142" t="e">
        <f t="shared" ca="1" si="11"/>
        <v>#REF!</v>
      </c>
      <c r="M113" s="143" t="e">
        <f t="shared" ca="1" si="13"/>
        <v>#REF!</v>
      </c>
      <c r="N113" s="182" t="e">
        <f t="shared" ca="1" si="14"/>
        <v>#REF!</v>
      </c>
      <c r="O113" s="145" t="e">
        <f t="shared" ca="1" si="15"/>
        <v>#REF!</v>
      </c>
      <c r="P113" s="173"/>
    </row>
    <row r="114" spans="1:16" x14ac:dyDescent="0.25">
      <c r="A114" s="136">
        <v>108</v>
      </c>
      <c r="B114" s="158" t="e">
        <f t="shared" ca="1" si="8"/>
        <v>#REF!</v>
      </c>
      <c r="C114" s="158" t="e">
        <f t="shared" ca="1" si="9"/>
        <v>#REF!</v>
      </c>
      <c r="D114" s="140"/>
      <c r="E114" s="141"/>
      <c r="F114" s="141" t="e">
        <f t="shared" ca="1" si="10"/>
        <v>#REF!</v>
      </c>
      <c r="G114" s="139"/>
      <c r="H114" s="139"/>
      <c r="I114" s="139" t="e">
        <f t="shared" ca="1" si="12"/>
        <v>#REF!</v>
      </c>
      <c r="J114" s="142"/>
      <c r="K114" s="142"/>
      <c r="L114" s="142" t="e">
        <f t="shared" ca="1" si="11"/>
        <v>#REF!</v>
      </c>
      <c r="M114" s="143" t="e">
        <f t="shared" ca="1" si="13"/>
        <v>#REF!</v>
      </c>
      <c r="N114" s="182" t="e">
        <f t="shared" ca="1" si="14"/>
        <v>#REF!</v>
      </c>
      <c r="O114" s="145" t="e">
        <f t="shared" ca="1" si="15"/>
        <v>#REF!</v>
      </c>
      <c r="P114" s="173"/>
    </row>
    <row r="115" spans="1:16" hidden="1" x14ac:dyDescent="0.25">
      <c r="A115" s="136">
        <v>109</v>
      </c>
      <c r="B115" s="158" t="e">
        <f t="shared" ca="1" si="8"/>
        <v>#REF!</v>
      </c>
      <c r="C115" s="158" t="e">
        <f t="shared" ca="1" si="9"/>
        <v>#REF!</v>
      </c>
      <c r="D115" s="140"/>
      <c r="E115" s="141"/>
      <c r="F115" s="141" t="e">
        <f t="shared" ca="1" si="10"/>
        <v>#REF!</v>
      </c>
      <c r="G115" s="139"/>
      <c r="H115" s="139"/>
      <c r="I115" s="139" t="e">
        <f t="shared" ca="1" si="12"/>
        <v>#REF!</v>
      </c>
      <c r="J115" s="142"/>
      <c r="K115" s="142"/>
      <c r="L115" s="142" t="e">
        <f t="shared" ca="1" si="11"/>
        <v>#REF!</v>
      </c>
      <c r="M115" s="143" t="e">
        <f t="shared" ca="1" si="13"/>
        <v>#REF!</v>
      </c>
      <c r="N115" s="182" t="e">
        <f t="shared" ca="1" si="14"/>
        <v>#REF!</v>
      </c>
      <c r="O115" s="145" t="e">
        <f t="shared" ca="1" si="15"/>
        <v>#REF!</v>
      </c>
      <c r="P115" s="150"/>
    </row>
    <row r="116" spans="1:16" hidden="1" x14ac:dyDescent="0.25">
      <c r="A116" s="136">
        <v>110</v>
      </c>
      <c r="B116" s="158" t="e">
        <f t="shared" ca="1" si="8"/>
        <v>#REF!</v>
      </c>
      <c r="C116" s="158" t="e">
        <f t="shared" ca="1" si="9"/>
        <v>#REF!</v>
      </c>
      <c r="D116" s="140"/>
      <c r="E116" s="141"/>
      <c r="F116" s="141" t="e">
        <f t="shared" ca="1" si="10"/>
        <v>#REF!</v>
      </c>
      <c r="G116" s="139"/>
      <c r="H116" s="139"/>
      <c r="I116" s="139" t="e">
        <f t="shared" ca="1" si="12"/>
        <v>#REF!</v>
      </c>
      <c r="J116" s="142"/>
      <c r="K116" s="142"/>
      <c r="L116" s="142" t="e">
        <f t="shared" ca="1" si="11"/>
        <v>#REF!</v>
      </c>
      <c r="M116" s="143" t="e">
        <f t="shared" ca="1" si="13"/>
        <v>#REF!</v>
      </c>
      <c r="N116" s="182" t="e">
        <f t="shared" ca="1" si="14"/>
        <v>#REF!</v>
      </c>
      <c r="O116" s="145" t="e">
        <f t="shared" ca="1" si="15"/>
        <v>#REF!</v>
      </c>
      <c r="P116" s="150"/>
    </row>
    <row r="117" spans="1:16" x14ac:dyDescent="0.25">
      <c r="A117" s="136">
        <v>111</v>
      </c>
      <c r="B117" s="158" t="e">
        <f t="shared" ca="1" si="8"/>
        <v>#REF!</v>
      </c>
      <c r="C117" s="158" t="e">
        <f t="shared" ca="1" si="9"/>
        <v>#REF!</v>
      </c>
      <c r="D117" s="140"/>
      <c r="E117" s="141"/>
      <c r="F117" s="141" t="e">
        <f t="shared" ca="1" si="10"/>
        <v>#REF!</v>
      </c>
      <c r="G117" s="139"/>
      <c r="H117" s="139"/>
      <c r="I117" s="139" t="e">
        <f t="shared" ca="1" si="12"/>
        <v>#REF!</v>
      </c>
      <c r="J117" s="142"/>
      <c r="K117" s="142"/>
      <c r="L117" s="142" t="e">
        <f t="shared" ca="1" si="11"/>
        <v>#REF!</v>
      </c>
      <c r="M117" s="143" t="e">
        <f t="shared" ca="1" si="13"/>
        <v>#REF!</v>
      </c>
      <c r="N117" s="182" t="e">
        <f t="shared" ca="1" si="14"/>
        <v>#REF!</v>
      </c>
      <c r="O117" s="145" t="e">
        <f t="shared" ca="1" si="15"/>
        <v>#REF!</v>
      </c>
      <c r="P117" s="173"/>
    </row>
    <row r="118" spans="1:16" x14ac:dyDescent="0.25">
      <c r="A118" s="136">
        <v>112</v>
      </c>
      <c r="B118" s="158" t="e">
        <f t="shared" ca="1" si="8"/>
        <v>#REF!</v>
      </c>
      <c r="C118" s="158" t="e">
        <f t="shared" ca="1" si="9"/>
        <v>#REF!</v>
      </c>
      <c r="D118" s="140"/>
      <c r="E118" s="141"/>
      <c r="F118" s="141" t="e">
        <f t="shared" ca="1" si="10"/>
        <v>#REF!</v>
      </c>
      <c r="G118" s="139"/>
      <c r="H118" s="139"/>
      <c r="I118" s="139" t="e">
        <f t="shared" ca="1" si="12"/>
        <v>#REF!</v>
      </c>
      <c r="J118" s="142"/>
      <c r="K118" s="142"/>
      <c r="L118" s="142" t="e">
        <f t="shared" ca="1" si="11"/>
        <v>#REF!</v>
      </c>
      <c r="M118" s="143" t="e">
        <f t="shared" ca="1" si="13"/>
        <v>#REF!</v>
      </c>
      <c r="N118" s="182" t="e">
        <f t="shared" ca="1" si="14"/>
        <v>#REF!</v>
      </c>
      <c r="O118" s="145" t="e">
        <f t="shared" ca="1" si="15"/>
        <v>#REF!</v>
      </c>
      <c r="P118" s="173"/>
    </row>
    <row r="119" spans="1:16" x14ac:dyDescent="0.25">
      <c r="A119" s="136">
        <v>113</v>
      </c>
      <c r="B119" s="158" t="e">
        <f t="shared" ca="1" si="8"/>
        <v>#REF!</v>
      </c>
      <c r="C119" s="158" t="e">
        <f t="shared" ca="1" si="9"/>
        <v>#REF!</v>
      </c>
      <c r="D119" s="140"/>
      <c r="E119" s="141"/>
      <c r="F119" s="141" t="e">
        <f t="shared" ca="1" si="10"/>
        <v>#REF!</v>
      </c>
      <c r="G119" s="139"/>
      <c r="H119" s="139"/>
      <c r="I119" s="139" t="e">
        <f t="shared" ca="1" si="12"/>
        <v>#REF!</v>
      </c>
      <c r="J119" s="142"/>
      <c r="K119" s="142"/>
      <c r="L119" s="142" t="e">
        <f t="shared" ca="1" si="11"/>
        <v>#REF!</v>
      </c>
      <c r="M119" s="143" t="e">
        <f t="shared" ca="1" si="13"/>
        <v>#REF!</v>
      </c>
      <c r="N119" s="182" t="e">
        <f t="shared" ca="1" si="14"/>
        <v>#REF!</v>
      </c>
      <c r="O119" s="145" t="e">
        <f t="shared" ca="1" si="15"/>
        <v>#REF!</v>
      </c>
      <c r="P119" s="173"/>
    </row>
    <row r="120" spans="1:16" x14ac:dyDescent="0.25">
      <c r="A120" s="136">
        <v>114</v>
      </c>
      <c r="B120" s="158" t="e">
        <f t="shared" ca="1" si="8"/>
        <v>#REF!</v>
      </c>
      <c r="C120" s="158" t="e">
        <f t="shared" ca="1" si="9"/>
        <v>#REF!</v>
      </c>
      <c r="D120" s="140"/>
      <c r="E120" s="141"/>
      <c r="F120" s="141" t="e">
        <f t="shared" ca="1" si="10"/>
        <v>#REF!</v>
      </c>
      <c r="G120" s="139"/>
      <c r="H120" s="139"/>
      <c r="I120" s="139" t="e">
        <f t="shared" ca="1" si="12"/>
        <v>#REF!</v>
      </c>
      <c r="J120" s="142"/>
      <c r="K120" s="142"/>
      <c r="L120" s="142" t="e">
        <f t="shared" ca="1" si="11"/>
        <v>#REF!</v>
      </c>
      <c r="M120" s="143" t="e">
        <f t="shared" ca="1" si="13"/>
        <v>#REF!</v>
      </c>
      <c r="N120" s="182" t="e">
        <f t="shared" ca="1" si="14"/>
        <v>#REF!</v>
      </c>
      <c r="O120" s="145" t="e">
        <f t="shared" ca="1" si="15"/>
        <v>#REF!</v>
      </c>
      <c r="P120" s="173"/>
    </row>
    <row r="121" spans="1:16" hidden="1" x14ac:dyDescent="0.25">
      <c r="A121" s="136">
        <v>115</v>
      </c>
      <c r="B121" s="158" t="e">
        <f t="shared" ca="1" si="8"/>
        <v>#REF!</v>
      </c>
      <c r="C121" s="158" t="e">
        <f t="shared" ca="1" si="9"/>
        <v>#REF!</v>
      </c>
      <c r="D121" s="140"/>
      <c r="E121" s="141"/>
      <c r="F121" s="141" t="e">
        <f t="shared" ca="1" si="10"/>
        <v>#REF!</v>
      </c>
      <c r="G121" s="139"/>
      <c r="H121" s="139"/>
      <c r="I121" s="139" t="e">
        <f t="shared" ca="1" si="12"/>
        <v>#REF!</v>
      </c>
      <c r="J121" s="142"/>
      <c r="K121" s="142"/>
      <c r="L121" s="142" t="e">
        <f t="shared" ca="1" si="11"/>
        <v>#REF!</v>
      </c>
      <c r="M121" s="143" t="e">
        <f t="shared" ca="1" si="13"/>
        <v>#REF!</v>
      </c>
      <c r="N121" s="182" t="e">
        <f t="shared" ca="1" si="14"/>
        <v>#REF!</v>
      </c>
      <c r="O121" s="145" t="e">
        <f t="shared" ca="1" si="15"/>
        <v>#REF!</v>
      </c>
      <c r="P121" s="150"/>
    </row>
    <row r="122" spans="1:16" hidden="1" x14ac:dyDescent="0.25">
      <c r="A122" s="136">
        <v>116</v>
      </c>
      <c r="B122" s="158" t="e">
        <f t="shared" ca="1" si="8"/>
        <v>#REF!</v>
      </c>
      <c r="C122" s="158" t="e">
        <f t="shared" ca="1" si="9"/>
        <v>#REF!</v>
      </c>
      <c r="D122" s="140"/>
      <c r="E122" s="141"/>
      <c r="F122" s="141" t="e">
        <f t="shared" ca="1" si="10"/>
        <v>#REF!</v>
      </c>
      <c r="G122" s="139"/>
      <c r="H122" s="139"/>
      <c r="I122" s="139" t="e">
        <f t="shared" ca="1" si="12"/>
        <v>#REF!</v>
      </c>
      <c r="J122" s="142"/>
      <c r="K122" s="142"/>
      <c r="L122" s="142" t="e">
        <f t="shared" ca="1" si="11"/>
        <v>#REF!</v>
      </c>
      <c r="M122" s="143" t="e">
        <f t="shared" ca="1" si="13"/>
        <v>#REF!</v>
      </c>
      <c r="N122" s="182" t="e">
        <f t="shared" ca="1" si="14"/>
        <v>#REF!</v>
      </c>
      <c r="O122" s="145" t="e">
        <f t="shared" ca="1" si="15"/>
        <v>#REF!</v>
      </c>
      <c r="P122" s="150"/>
    </row>
    <row r="123" spans="1:16" hidden="1" x14ac:dyDescent="0.25">
      <c r="A123" s="136">
        <v>117</v>
      </c>
      <c r="B123" s="158" t="e">
        <f t="shared" ca="1" si="8"/>
        <v>#REF!</v>
      </c>
      <c r="C123" s="158" t="e">
        <f t="shared" ca="1" si="9"/>
        <v>#REF!</v>
      </c>
      <c r="D123" s="140"/>
      <c r="E123" s="141"/>
      <c r="F123" s="141" t="e">
        <f t="shared" ca="1" si="10"/>
        <v>#REF!</v>
      </c>
      <c r="G123" s="139"/>
      <c r="H123" s="139"/>
      <c r="I123" s="139" t="e">
        <f t="shared" ca="1" si="12"/>
        <v>#REF!</v>
      </c>
      <c r="J123" s="142"/>
      <c r="K123" s="142"/>
      <c r="L123" s="142" t="e">
        <f t="shared" ca="1" si="11"/>
        <v>#REF!</v>
      </c>
      <c r="M123" s="143" t="e">
        <f t="shared" ca="1" si="13"/>
        <v>#REF!</v>
      </c>
      <c r="N123" s="182" t="e">
        <f t="shared" ca="1" si="14"/>
        <v>#REF!</v>
      </c>
      <c r="O123" s="145" t="e">
        <f t="shared" ca="1" si="15"/>
        <v>#REF!</v>
      </c>
      <c r="P123" s="150"/>
    </row>
    <row r="124" spans="1:16" x14ac:dyDescent="0.25">
      <c r="A124" s="136">
        <v>118</v>
      </c>
      <c r="B124" s="158" t="e">
        <f t="shared" ca="1" si="8"/>
        <v>#REF!</v>
      </c>
      <c r="C124" s="158" t="e">
        <f t="shared" ca="1" si="9"/>
        <v>#REF!</v>
      </c>
      <c r="D124" s="140"/>
      <c r="E124" s="141"/>
      <c r="F124" s="141" t="e">
        <f t="shared" ca="1" si="10"/>
        <v>#REF!</v>
      </c>
      <c r="G124" s="139"/>
      <c r="H124" s="139"/>
      <c r="I124" s="139" t="e">
        <f t="shared" ca="1" si="12"/>
        <v>#REF!</v>
      </c>
      <c r="J124" s="142"/>
      <c r="K124" s="142"/>
      <c r="L124" s="142" t="e">
        <f t="shared" ca="1" si="11"/>
        <v>#REF!</v>
      </c>
      <c r="M124" s="143" t="e">
        <f t="shared" ca="1" si="13"/>
        <v>#REF!</v>
      </c>
      <c r="N124" s="182" t="e">
        <f t="shared" ca="1" si="14"/>
        <v>#REF!</v>
      </c>
      <c r="O124" s="145" t="e">
        <f t="shared" ca="1" si="15"/>
        <v>#REF!</v>
      </c>
      <c r="P124" s="173"/>
    </row>
    <row r="125" spans="1:16" hidden="1" x14ac:dyDescent="0.25">
      <c r="A125" s="136">
        <v>119</v>
      </c>
      <c r="B125" s="158" t="e">
        <f t="shared" ca="1" si="8"/>
        <v>#REF!</v>
      </c>
      <c r="C125" s="158" t="e">
        <f t="shared" ca="1" si="9"/>
        <v>#REF!</v>
      </c>
      <c r="D125" s="140"/>
      <c r="E125" s="141"/>
      <c r="F125" s="141" t="e">
        <f t="shared" ca="1" si="10"/>
        <v>#REF!</v>
      </c>
      <c r="G125" s="139"/>
      <c r="H125" s="139"/>
      <c r="I125" s="139" t="e">
        <f t="shared" ca="1" si="12"/>
        <v>#REF!</v>
      </c>
      <c r="J125" s="142"/>
      <c r="K125" s="142"/>
      <c r="L125" s="142" t="e">
        <f t="shared" ca="1" si="11"/>
        <v>#REF!</v>
      </c>
      <c r="M125" s="143" t="e">
        <f t="shared" ca="1" si="13"/>
        <v>#REF!</v>
      </c>
      <c r="N125" s="182" t="e">
        <f t="shared" ca="1" si="14"/>
        <v>#REF!</v>
      </c>
      <c r="O125" s="145" t="e">
        <f t="shared" ca="1" si="15"/>
        <v>#REF!</v>
      </c>
      <c r="P125" s="150"/>
    </row>
    <row r="126" spans="1:16" hidden="1" x14ac:dyDescent="0.25">
      <c r="A126" s="136">
        <v>120</v>
      </c>
      <c r="B126" s="158" t="e">
        <f t="shared" ca="1" si="8"/>
        <v>#REF!</v>
      </c>
      <c r="C126" s="158" t="e">
        <f t="shared" ca="1" si="9"/>
        <v>#REF!</v>
      </c>
      <c r="D126" s="140"/>
      <c r="E126" s="141"/>
      <c r="F126" s="141" t="e">
        <f t="shared" ca="1" si="10"/>
        <v>#REF!</v>
      </c>
      <c r="G126" s="139"/>
      <c r="H126" s="139"/>
      <c r="I126" s="139" t="e">
        <f t="shared" ca="1" si="12"/>
        <v>#REF!</v>
      </c>
      <c r="J126" s="142"/>
      <c r="K126" s="142"/>
      <c r="L126" s="142" t="e">
        <f t="shared" ca="1" si="11"/>
        <v>#REF!</v>
      </c>
      <c r="M126" s="143" t="e">
        <f t="shared" ca="1" si="13"/>
        <v>#REF!</v>
      </c>
      <c r="N126" s="182" t="e">
        <f t="shared" ca="1" si="14"/>
        <v>#REF!</v>
      </c>
      <c r="O126" s="145" t="e">
        <f t="shared" ca="1" si="15"/>
        <v>#REF!</v>
      </c>
      <c r="P126" s="150"/>
    </row>
    <row r="127" spans="1:16" x14ac:dyDescent="0.25">
      <c r="A127" s="136">
        <v>121</v>
      </c>
      <c r="B127" s="158" t="e">
        <f t="shared" ca="1" si="8"/>
        <v>#REF!</v>
      </c>
      <c r="C127" s="158" t="e">
        <f t="shared" ca="1" si="9"/>
        <v>#REF!</v>
      </c>
      <c r="D127" s="140"/>
      <c r="E127" s="141"/>
      <c r="F127" s="141" t="e">
        <f t="shared" ca="1" si="10"/>
        <v>#REF!</v>
      </c>
      <c r="G127" s="139"/>
      <c r="H127" s="139"/>
      <c r="I127" s="139" t="e">
        <f t="shared" ca="1" si="12"/>
        <v>#REF!</v>
      </c>
      <c r="J127" s="142"/>
      <c r="K127" s="142"/>
      <c r="L127" s="142" t="e">
        <f t="shared" ca="1" si="11"/>
        <v>#REF!</v>
      </c>
      <c r="M127" s="143" t="e">
        <f t="shared" ca="1" si="13"/>
        <v>#REF!</v>
      </c>
      <c r="N127" s="182" t="e">
        <f t="shared" ca="1" si="14"/>
        <v>#REF!</v>
      </c>
      <c r="O127" s="145" t="e">
        <f t="shared" ca="1" si="15"/>
        <v>#REF!</v>
      </c>
      <c r="P127" s="173"/>
    </row>
    <row r="128" spans="1:16" hidden="1" x14ac:dyDescent="0.25">
      <c r="A128" s="136">
        <v>122</v>
      </c>
      <c r="B128" s="158" t="e">
        <f t="shared" ca="1" si="8"/>
        <v>#REF!</v>
      </c>
      <c r="C128" s="158" t="e">
        <f t="shared" ca="1" si="9"/>
        <v>#REF!</v>
      </c>
      <c r="D128" s="140"/>
      <c r="E128" s="141"/>
      <c r="F128" s="141" t="e">
        <f t="shared" ca="1" si="10"/>
        <v>#REF!</v>
      </c>
      <c r="G128" s="139"/>
      <c r="H128" s="139"/>
      <c r="I128" s="139" t="e">
        <f t="shared" ca="1" si="12"/>
        <v>#REF!</v>
      </c>
      <c r="J128" s="142"/>
      <c r="K128" s="142"/>
      <c r="L128" s="142" t="e">
        <f t="shared" ca="1" si="11"/>
        <v>#REF!</v>
      </c>
      <c r="M128" s="143" t="e">
        <f t="shared" ca="1" si="13"/>
        <v>#REF!</v>
      </c>
      <c r="N128" s="182" t="e">
        <f t="shared" ca="1" si="14"/>
        <v>#REF!</v>
      </c>
      <c r="O128" s="145" t="e">
        <f t="shared" ca="1" si="15"/>
        <v>#REF!</v>
      </c>
      <c r="P128" s="150"/>
    </row>
    <row r="129" spans="1:16" hidden="1" x14ac:dyDescent="0.25">
      <c r="A129" s="136">
        <v>123</v>
      </c>
      <c r="B129" s="158" t="e">
        <f t="shared" ca="1" si="8"/>
        <v>#REF!</v>
      </c>
      <c r="C129" s="158" t="e">
        <f t="shared" ca="1" si="9"/>
        <v>#REF!</v>
      </c>
      <c r="D129" s="140"/>
      <c r="E129" s="141"/>
      <c r="F129" s="141" t="e">
        <f t="shared" ca="1" si="10"/>
        <v>#REF!</v>
      </c>
      <c r="G129" s="139"/>
      <c r="H129" s="139"/>
      <c r="I129" s="139" t="e">
        <f t="shared" ca="1" si="12"/>
        <v>#REF!</v>
      </c>
      <c r="J129" s="142"/>
      <c r="K129" s="142"/>
      <c r="L129" s="142" t="e">
        <f t="shared" ca="1" si="11"/>
        <v>#REF!</v>
      </c>
      <c r="M129" s="143" t="e">
        <f t="shared" ca="1" si="13"/>
        <v>#REF!</v>
      </c>
      <c r="N129" s="182" t="e">
        <f t="shared" ca="1" si="14"/>
        <v>#REF!</v>
      </c>
      <c r="O129" s="145" t="e">
        <f t="shared" ca="1" si="15"/>
        <v>#REF!</v>
      </c>
      <c r="P129" s="150"/>
    </row>
    <row r="130" spans="1:16" x14ac:dyDescent="0.25">
      <c r="A130" s="136">
        <v>124</v>
      </c>
      <c r="B130" s="158" t="e">
        <f t="shared" ca="1" si="8"/>
        <v>#REF!</v>
      </c>
      <c r="C130" s="158" t="e">
        <f t="shared" ca="1" si="9"/>
        <v>#REF!</v>
      </c>
      <c r="D130" s="140"/>
      <c r="E130" s="141"/>
      <c r="F130" s="141" t="e">
        <f t="shared" ca="1" si="10"/>
        <v>#REF!</v>
      </c>
      <c r="G130" s="139"/>
      <c r="H130" s="139"/>
      <c r="I130" s="139" t="e">
        <f t="shared" ca="1" si="12"/>
        <v>#REF!</v>
      </c>
      <c r="J130" s="142"/>
      <c r="K130" s="142"/>
      <c r="L130" s="142" t="e">
        <f t="shared" ca="1" si="11"/>
        <v>#REF!</v>
      </c>
      <c r="M130" s="143" t="e">
        <f t="shared" ca="1" si="13"/>
        <v>#REF!</v>
      </c>
      <c r="N130" s="182" t="e">
        <f t="shared" ca="1" si="14"/>
        <v>#REF!</v>
      </c>
      <c r="O130" s="145" t="e">
        <f t="shared" ca="1" si="15"/>
        <v>#REF!</v>
      </c>
      <c r="P130" s="173"/>
    </row>
    <row r="131" spans="1:16" hidden="1" x14ac:dyDescent="0.25">
      <c r="A131" s="136">
        <v>125</v>
      </c>
      <c r="B131" s="158" t="e">
        <f t="shared" ca="1" si="8"/>
        <v>#REF!</v>
      </c>
      <c r="C131" s="158" t="e">
        <f t="shared" ca="1" si="9"/>
        <v>#REF!</v>
      </c>
      <c r="D131" s="140"/>
      <c r="E131" s="141"/>
      <c r="F131" s="141" t="e">
        <f t="shared" ca="1" si="10"/>
        <v>#REF!</v>
      </c>
      <c r="G131" s="139"/>
      <c r="H131" s="139"/>
      <c r="I131" s="139" t="e">
        <f t="shared" ca="1" si="12"/>
        <v>#REF!</v>
      </c>
      <c r="J131" s="142"/>
      <c r="K131" s="142"/>
      <c r="L131" s="142" t="e">
        <f t="shared" ca="1" si="11"/>
        <v>#REF!</v>
      </c>
      <c r="M131" s="143" t="e">
        <f t="shared" ca="1" si="13"/>
        <v>#REF!</v>
      </c>
      <c r="N131" s="182" t="e">
        <f t="shared" ca="1" si="14"/>
        <v>#REF!</v>
      </c>
      <c r="O131" s="145" t="e">
        <f t="shared" ca="1" si="15"/>
        <v>#REF!</v>
      </c>
      <c r="P131" s="150"/>
    </row>
    <row r="132" spans="1:16" hidden="1" x14ac:dyDescent="0.25">
      <c r="A132" s="136">
        <v>126</v>
      </c>
      <c r="B132" s="158" t="e">
        <f t="shared" ca="1" si="8"/>
        <v>#REF!</v>
      </c>
      <c r="C132" s="158" t="e">
        <f t="shared" ca="1" si="9"/>
        <v>#REF!</v>
      </c>
      <c r="D132" s="140"/>
      <c r="E132" s="141"/>
      <c r="F132" s="141" t="e">
        <f t="shared" ca="1" si="10"/>
        <v>#REF!</v>
      </c>
      <c r="G132" s="139"/>
      <c r="H132" s="139"/>
      <c r="I132" s="139" t="e">
        <f t="shared" ca="1" si="12"/>
        <v>#REF!</v>
      </c>
      <c r="J132" s="142"/>
      <c r="K132" s="142"/>
      <c r="L132" s="142" t="e">
        <f t="shared" ca="1" si="11"/>
        <v>#REF!</v>
      </c>
      <c r="M132" s="143" t="e">
        <f t="shared" ca="1" si="13"/>
        <v>#REF!</v>
      </c>
      <c r="N132" s="182" t="e">
        <f t="shared" ca="1" si="14"/>
        <v>#REF!</v>
      </c>
      <c r="O132" s="145" t="e">
        <f t="shared" ca="1" si="15"/>
        <v>#REF!</v>
      </c>
      <c r="P132" s="150"/>
    </row>
    <row r="133" spans="1:16" x14ac:dyDescent="0.25">
      <c r="A133" s="136">
        <v>127</v>
      </c>
      <c r="B133" s="158" t="e">
        <f t="shared" ca="1" si="8"/>
        <v>#REF!</v>
      </c>
      <c r="C133" s="158" t="e">
        <f t="shared" ca="1" si="9"/>
        <v>#REF!</v>
      </c>
      <c r="D133" s="140"/>
      <c r="E133" s="141"/>
      <c r="F133" s="141" t="e">
        <f t="shared" ca="1" si="10"/>
        <v>#REF!</v>
      </c>
      <c r="G133" s="139"/>
      <c r="H133" s="139"/>
      <c r="I133" s="139" t="e">
        <f t="shared" ca="1" si="12"/>
        <v>#REF!</v>
      </c>
      <c r="J133" s="142"/>
      <c r="K133" s="142"/>
      <c r="L133" s="142" t="e">
        <f t="shared" ca="1" si="11"/>
        <v>#REF!</v>
      </c>
      <c r="M133" s="143" t="e">
        <f t="shared" ca="1" si="13"/>
        <v>#REF!</v>
      </c>
      <c r="N133" s="182" t="e">
        <f t="shared" ca="1" si="14"/>
        <v>#REF!</v>
      </c>
      <c r="O133" s="145" t="e">
        <f t="shared" ca="1" si="15"/>
        <v>#REF!</v>
      </c>
      <c r="P133" s="173"/>
    </row>
    <row r="134" spans="1:16" x14ac:dyDescent="0.25">
      <c r="A134" s="136">
        <v>128</v>
      </c>
      <c r="B134" s="158" t="e">
        <f t="shared" ca="1" si="8"/>
        <v>#REF!</v>
      </c>
      <c r="C134" s="158" t="e">
        <f t="shared" ca="1" si="9"/>
        <v>#REF!</v>
      </c>
      <c r="D134" s="140"/>
      <c r="E134" s="141"/>
      <c r="F134" s="141" t="e">
        <f t="shared" ca="1" si="10"/>
        <v>#REF!</v>
      </c>
      <c r="G134" s="139"/>
      <c r="H134" s="139"/>
      <c r="I134" s="139" t="e">
        <f t="shared" ca="1" si="12"/>
        <v>#REF!</v>
      </c>
      <c r="J134" s="142"/>
      <c r="K134" s="142"/>
      <c r="L134" s="142" t="e">
        <f t="shared" ca="1" si="11"/>
        <v>#REF!</v>
      </c>
      <c r="M134" s="143" t="e">
        <f t="shared" ca="1" si="13"/>
        <v>#REF!</v>
      </c>
      <c r="N134" s="182" t="e">
        <f t="shared" ca="1" si="14"/>
        <v>#REF!</v>
      </c>
      <c r="O134" s="145" t="e">
        <f t="shared" ca="1" si="15"/>
        <v>#REF!</v>
      </c>
      <c r="P134" s="173"/>
    </row>
    <row r="135" spans="1:16" x14ac:dyDescent="0.25">
      <c r="A135" s="136">
        <v>129</v>
      </c>
      <c r="B135" s="158" t="e">
        <f t="shared" ca="1" si="8"/>
        <v>#REF!</v>
      </c>
      <c r="C135" s="158" t="e">
        <f t="shared" ca="1" si="9"/>
        <v>#REF!</v>
      </c>
      <c r="D135" s="140"/>
      <c r="E135" s="141"/>
      <c r="F135" s="141" t="e">
        <f t="shared" ca="1" si="10"/>
        <v>#REF!</v>
      </c>
      <c r="G135" s="139"/>
      <c r="H135" s="139"/>
      <c r="I135" s="139" t="e">
        <f t="shared" ca="1" si="12"/>
        <v>#REF!</v>
      </c>
      <c r="J135" s="142"/>
      <c r="K135" s="142"/>
      <c r="L135" s="142" t="e">
        <f t="shared" ca="1" si="11"/>
        <v>#REF!</v>
      </c>
      <c r="M135" s="143" t="e">
        <f t="shared" ca="1" si="13"/>
        <v>#REF!</v>
      </c>
      <c r="N135" s="182" t="e">
        <f t="shared" ca="1" si="14"/>
        <v>#REF!</v>
      </c>
      <c r="O135" s="145" t="e">
        <f t="shared" ca="1" si="15"/>
        <v>#REF!</v>
      </c>
      <c r="P135" s="173"/>
    </row>
    <row r="136" spans="1:16" hidden="1" x14ac:dyDescent="0.25">
      <c r="A136" s="136">
        <v>130</v>
      </c>
      <c r="B136" s="158" t="e">
        <f t="shared" ref="B136:B199" ca="1" si="16">INDIRECT(CONCATENATE($C$505,$D$505,"!$B",$A136 + 8))</f>
        <v>#REF!</v>
      </c>
      <c r="C136" s="158" t="e">
        <f t="shared" ref="C136:C199" ca="1" si="17">INDIRECT(CONCATENATE($C$505,$D$505,"!$C",$A136 + 8))</f>
        <v>#REF!</v>
      </c>
      <c r="D136" s="140"/>
      <c r="E136" s="141"/>
      <c r="F136" s="141" t="e">
        <f t="shared" ref="F136:F199" ca="1" si="18">INDIRECT(CONCATENATE($C$505,$D$505,"!$Z",$A136 + 8))</f>
        <v>#REF!</v>
      </c>
      <c r="G136" s="139"/>
      <c r="H136" s="139"/>
      <c r="I136" s="139" t="e">
        <f t="shared" ca="1" si="12"/>
        <v>#REF!</v>
      </c>
      <c r="J136" s="142"/>
      <c r="K136" s="142"/>
      <c r="L136" s="142" t="e">
        <f t="shared" ref="L136:L199" ca="1" si="19">INDIRECT(CONCATENATE($C$505,$D$505,"!$V",$A136 + 8))</f>
        <v>#REF!</v>
      </c>
      <c r="M136" s="143" t="e">
        <f t="shared" ca="1" si="13"/>
        <v>#REF!</v>
      </c>
      <c r="N136" s="182" t="e">
        <f t="shared" ca="1" si="14"/>
        <v>#REF!</v>
      </c>
      <c r="O136" s="145" t="e">
        <f t="shared" ca="1" si="15"/>
        <v>#REF!</v>
      </c>
      <c r="P136" s="150"/>
    </row>
    <row r="137" spans="1:16" x14ac:dyDescent="0.25">
      <c r="A137" s="136">
        <v>131</v>
      </c>
      <c r="B137" s="158" t="e">
        <f t="shared" ca="1" si="16"/>
        <v>#REF!</v>
      </c>
      <c r="C137" s="158" t="e">
        <f t="shared" ca="1" si="17"/>
        <v>#REF!</v>
      </c>
      <c r="D137" s="140"/>
      <c r="E137" s="141"/>
      <c r="F137" s="141" t="e">
        <f t="shared" ca="1" si="18"/>
        <v>#REF!</v>
      </c>
      <c r="G137" s="139"/>
      <c r="H137" s="139"/>
      <c r="I137" s="139" t="e">
        <f t="shared" ref="I137:I200" ca="1" si="20">INDIRECT(CONCATENATE($C$505,$D$505,"!$AD",$A137 + 8))</f>
        <v>#REF!</v>
      </c>
      <c r="J137" s="142"/>
      <c r="K137" s="142"/>
      <c r="L137" s="142" t="e">
        <f t="shared" ca="1" si="19"/>
        <v>#REF!</v>
      </c>
      <c r="M137" s="143" t="e">
        <f t="shared" ref="M137:M200" ca="1" si="21">IF(I137&lt;10,0,10)</f>
        <v>#REF!</v>
      </c>
      <c r="N137" s="182" t="e">
        <f t="shared" ref="N137:N200" ca="1" si="22">ROUNDDOWN(O137,0)</f>
        <v>#REF!</v>
      </c>
      <c r="O137" s="145" t="e">
        <f t="shared" ref="O137:O200" ca="1" si="23">I137*M137/100</f>
        <v>#REF!</v>
      </c>
      <c r="P137" s="173"/>
    </row>
    <row r="138" spans="1:16" x14ac:dyDescent="0.25">
      <c r="A138" s="136">
        <v>132</v>
      </c>
      <c r="B138" s="158" t="e">
        <f t="shared" ca="1" si="16"/>
        <v>#REF!</v>
      </c>
      <c r="C138" s="158" t="e">
        <f t="shared" ca="1" si="17"/>
        <v>#REF!</v>
      </c>
      <c r="D138" s="140"/>
      <c r="E138" s="141"/>
      <c r="F138" s="141" t="e">
        <f t="shared" ca="1" si="18"/>
        <v>#REF!</v>
      </c>
      <c r="G138" s="139"/>
      <c r="H138" s="139"/>
      <c r="I138" s="139" t="e">
        <f t="shared" ca="1" si="20"/>
        <v>#REF!</v>
      </c>
      <c r="J138" s="142"/>
      <c r="K138" s="142"/>
      <c r="L138" s="142" t="e">
        <f t="shared" ca="1" si="19"/>
        <v>#REF!</v>
      </c>
      <c r="M138" s="143" t="e">
        <f t="shared" ca="1" si="21"/>
        <v>#REF!</v>
      </c>
      <c r="N138" s="182" t="e">
        <f t="shared" ca="1" si="22"/>
        <v>#REF!</v>
      </c>
      <c r="O138" s="145" t="e">
        <f t="shared" ca="1" si="23"/>
        <v>#REF!</v>
      </c>
      <c r="P138" s="173"/>
    </row>
    <row r="139" spans="1:16" x14ac:dyDescent="0.25">
      <c r="A139" s="136">
        <v>133</v>
      </c>
      <c r="B139" s="158" t="e">
        <f t="shared" ca="1" si="16"/>
        <v>#REF!</v>
      </c>
      <c r="C139" s="158" t="e">
        <f t="shared" ca="1" si="17"/>
        <v>#REF!</v>
      </c>
      <c r="D139" s="140"/>
      <c r="E139" s="141"/>
      <c r="F139" s="141" t="e">
        <f t="shared" ca="1" si="18"/>
        <v>#REF!</v>
      </c>
      <c r="G139" s="139"/>
      <c r="H139" s="139"/>
      <c r="I139" s="139" t="e">
        <f t="shared" ca="1" si="20"/>
        <v>#REF!</v>
      </c>
      <c r="J139" s="142"/>
      <c r="K139" s="142"/>
      <c r="L139" s="142" t="e">
        <f t="shared" ca="1" si="19"/>
        <v>#REF!</v>
      </c>
      <c r="M139" s="143" t="e">
        <f t="shared" ca="1" si="21"/>
        <v>#REF!</v>
      </c>
      <c r="N139" s="182" t="e">
        <f t="shared" ca="1" si="22"/>
        <v>#REF!</v>
      </c>
      <c r="O139" s="145" t="e">
        <f t="shared" ca="1" si="23"/>
        <v>#REF!</v>
      </c>
      <c r="P139" s="173"/>
    </row>
    <row r="140" spans="1:16" x14ac:dyDescent="0.25">
      <c r="A140" s="136">
        <v>134</v>
      </c>
      <c r="B140" s="158" t="e">
        <f t="shared" ca="1" si="16"/>
        <v>#REF!</v>
      </c>
      <c r="C140" s="158" t="e">
        <f t="shared" ca="1" si="17"/>
        <v>#REF!</v>
      </c>
      <c r="D140" s="140"/>
      <c r="E140" s="141"/>
      <c r="F140" s="141" t="e">
        <f t="shared" ca="1" si="18"/>
        <v>#REF!</v>
      </c>
      <c r="G140" s="139"/>
      <c r="H140" s="139"/>
      <c r="I140" s="139" t="e">
        <f t="shared" ca="1" si="20"/>
        <v>#REF!</v>
      </c>
      <c r="J140" s="142"/>
      <c r="K140" s="142"/>
      <c r="L140" s="142" t="e">
        <f t="shared" ca="1" si="19"/>
        <v>#REF!</v>
      </c>
      <c r="M140" s="143" t="e">
        <f t="shared" ca="1" si="21"/>
        <v>#REF!</v>
      </c>
      <c r="N140" s="182" t="e">
        <f t="shared" ca="1" si="22"/>
        <v>#REF!</v>
      </c>
      <c r="O140" s="145" t="e">
        <f t="shared" ca="1" si="23"/>
        <v>#REF!</v>
      </c>
      <c r="P140" s="173"/>
    </row>
    <row r="141" spans="1:16" x14ac:dyDescent="0.25">
      <c r="A141" s="136">
        <v>135</v>
      </c>
      <c r="B141" s="158" t="e">
        <f t="shared" ca="1" si="16"/>
        <v>#REF!</v>
      </c>
      <c r="C141" s="158" t="e">
        <f t="shared" ca="1" si="17"/>
        <v>#REF!</v>
      </c>
      <c r="D141" s="140"/>
      <c r="E141" s="141"/>
      <c r="F141" s="141" t="e">
        <f t="shared" ca="1" si="18"/>
        <v>#REF!</v>
      </c>
      <c r="G141" s="139"/>
      <c r="H141" s="139"/>
      <c r="I141" s="139" t="e">
        <f t="shared" ca="1" si="20"/>
        <v>#REF!</v>
      </c>
      <c r="J141" s="142"/>
      <c r="K141" s="142"/>
      <c r="L141" s="142" t="e">
        <f t="shared" ca="1" si="19"/>
        <v>#REF!</v>
      </c>
      <c r="M141" s="143" t="e">
        <f t="shared" ca="1" si="21"/>
        <v>#REF!</v>
      </c>
      <c r="N141" s="182" t="e">
        <f t="shared" ca="1" si="22"/>
        <v>#REF!</v>
      </c>
      <c r="O141" s="145" t="e">
        <f t="shared" ca="1" si="23"/>
        <v>#REF!</v>
      </c>
      <c r="P141" s="173"/>
    </row>
    <row r="142" spans="1:16" x14ac:dyDescent="0.25">
      <c r="A142" s="136">
        <v>136</v>
      </c>
      <c r="B142" s="158" t="e">
        <f t="shared" ca="1" si="16"/>
        <v>#REF!</v>
      </c>
      <c r="C142" s="158" t="e">
        <f t="shared" ca="1" si="17"/>
        <v>#REF!</v>
      </c>
      <c r="D142" s="140"/>
      <c r="E142" s="141"/>
      <c r="F142" s="141" t="e">
        <f t="shared" ca="1" si="18"/>
        <v>#REF!</v>
      </c>
      <c r="G142" s="139"/>
      <c r="H142" s="139"/>
      <c r="I142" s="139" t="e">
        <f t="shared" ca="1" si="20"/>
        <v>#REF!</v>
      </c>
      <c r="J142" s="142"/>
      <c r="K142" s="142"/>
      <c r="L142" s="142" t="e">
        <f t="shared" ca="1" si="19"/>
        <v>#REF!</v>
      </c>
      <c r="M142" s="143" t="e">
        <f t="shared" ca="1" si="21"/>
        <v>#REF!</v>
      </c>
      <c r="N142" s="182" t="e">
        <f t="shared" ca="1" si="22"/>
        <v>#REF!</v>
      </c>
      <c r="O142" s="145" t="e">
        <f t="shared" ca="1" si="23"/>
        <v>#REF!</v>
      </c>
      <c r="P142" s="173"/>
    </row>
    <row r="143" spans="1:16" x14ac:dyDescent="0.25">
      <c r="A143" s="136">
        <v>137</v>
      </c>
      <c r="B143" s="158" t="e">
        <f t="shared" ca="1" si="16"/>
        <v>#REF!</v>
      </c>
      <c r="C143" s="158" t="e">
        <f t="shared" ca="1" si="17"/>
        <v>#REF!</v>
      </c>
      <c r="D143" s="140"/>
      <c r="E143" s="141"/>
      <c r="F143" s="141" t="e">
        <f t="shared" ca="1" si="18"/>
        <v>#REF!</v>
      </c>
      <c r="G143" s="139"/>
      <c r="H143" s="139"/>
      <c r="I143" s="139" t="e">
        <f t="shared" ca="1" si="20"/>
        <v>#REF!</v>
      </c>
      <c r="J143" s="142"/>
      <c r="K143" s="142"/>
      <c r="L143" s="142" t="e">
        <f t="shared" ca="1" si="19"/>
        <v>#REF!</v>
      </c>
      <c r="M143" s="143" t="e">
        <f t="shared" ca="1" si="21"/>
        <v>#REF!</v>
      </c>
      <c r="N143" s="182" t="e">
        <f t="shared" ca="1" si="22"/>
        <v>#REF!</v>
      </c>
      <c r="O143" s="145" t="e">
        <f t="shared" ca="1" si="23"/>
        <v>#REF!</v>
      </c>
      <c r="P143" s="173"/>
    </row>
    <row r="144" spans="1:16" x14ac:dyDescent="0.25">
      <c r="A144" s="136">
        <v>138</v>
      </c>
      <c r="B144" s="158" t="e">
        <f t="shared" ca="1" si="16"/>
        <v>#REF!</v>
      </c>
      <c r="C144" s="158" t="e">
        <f t="shared" ca="1" si="17"/>
        <v>#REF!</v>
      </c>
      <c r="D144" s="140"/>
      <c r="E144" s="141"/>
      <c r="F144" s="141" t="e">
        <f t="shared" ca="1" si="18"/>
        <v>#REF!</v>
      </c>
      <c r="G144" s="139"/>
      <c r="H144" s="139"/>
      <c r="I144" s="139" t="e">
        <f t="shared" ca="1" si="20"/>
        <v>#REF!</v>
      </c>
      <c r="J144" s="142"/>
      <c r="K144" s="142"/>
      <c r="L144" s="142" t="e">
        <f t="shared" ca="1" si="19"/>
        <v>#REF!</v>
      </c>
      <c r="M144" s="143" t="e">
        <f t="shared" ca="1" si="21"/>
        <v>#REF!</v>
      </c>
      <c r="N144" s="182" t="e">
        <f t="shared" ca="1" si="22"/>
        <v>#REF!</v>
      </c>
      <c r="O144" s="145" t="e">
        <f t="shared" ca="1" si="23"/>
        <v>#REF!</v>
      </c>
      <c r="P144" s="173"/>
    </row>
    <row r="145" spans="1:16" x14ac:dyDescent="0.25">
      <c r="A145" s="136">
        <v>139</v>
      </c>
      <c r="B145" s="158" t="e">
        <f t="shared" ca="1" si="16"/>
        <v>#REF!</v>
      </c>
      <c r="C145" s="158" t="e">
        <f t="shared" ca="1" si="17"/>
        <v>#REF!</v>
      </c>
      <c r="D145" s="140"/>
      <c r="E145" s="141"/>
      <c r="F145" s="141" t="e">
        <f t="shared" ca="1" si="18"/>
        <v>#REF!</v>
      </c>
      <c r="G145" s="139"/>
      <c r="H145" s="139"/>
      <c r="I145" s="139" t="e">
        <f t="shared" ca="1" si="20"/>
        <v>#REF!</v>
      </c>
      <c r="J145" s="142"/>
      <c r="K145" s="142"/>
      <c r="L145" s="142" t="e">
        <f t="shared" ca="1" si="19"/>
        <v>#REF!</v>
      </c>
      <c r="M145" s="143" t="e">
        <f t="shared" ca="1" si="21"/>
        <v>#REF!</v>
      </c>
      <c r="N145" s="182" t="e">
        <f t="shared" ca="1" si="22"/>
        <v>#REF!</v>
      </c>
      <c r="O145" s="145" t="e">
        <f t="shared" ca="1" si="23"/>
        <v>#REF!</v>
      </c>
      <c r="P145" s="173"/>
    </row>
    <row r="146" spans="1:16" x14ac:dyDescent="0.25">
      <c r="A146" s="136">
        <v>140</v>
      </c>
      <c r="B146" s="158" t="e">
        <f t="shared" ca="1" si="16"/>
        <v>#REF!</v>
      </c>
      <c r="C146" s="158" t="e">
        <f t="shared" ca="1" si="17"/>
        <v>#REF!</v>
      </c>
      <c r="D146" s="140"/>
      <c r="E146" s="141"/>
      <c r="F146" s="141" t="e">
        <f t="shared" ca="1" si="18"/>
        <v>#REF!</v>
      </c>
      <c r="G146" s="139"/>
      <c r="H146" s="139"/>
      <c r="I146" s="139" t="e">
        <f t="shared" ca="1" si="20"/>
        <v>#REF!</v>
      </c>
      <c r="J146" s="142"/>
      <c r="K146" s="142"/>
      <c r="L146" s="142" t="e">
        <f t="shared" ca="1" si="19"/>
        <v>#REF!</v>
      </c>
      <c r="M146" s="143" t="e">
        <f t="shared" ca="1" si="21"/>
        <v>#REF!</v>
      </c>
      <c r="N146" s="182" t="e">
        <f t="shared" ca="1" si="22"/>
        <v>#REF!</v>
      </c>
      <c r="O146" s="145" t="e">
        <f t="shared" ca="1" si="23"/>
        <v>#REF!</v>
      </c>
      <c r="P146" s="173"/>
    </row>
    <row r="147" spans="1:16" x14ac:dyDescent="0.25">
      <c r="A147" s="136">
        <v>141</v>
      </c>
      <c r="B147" s="158" t="e">
        <f t="shared" ca="1" si="16"/>
        <v>#REF!</v>
      </c>
      <c r="C147" s="158" t="e">
        <f t="shared" ca="1" si="17"/>
        <v>#REF!</v>
      </c>
      <c r="D147" s="140"/>
      <c r="E147" s="141"/>
      <c r="F147" s="141" t="e">
        <f t="shared" ca="1" si="18"/>
        <v>#REF!</v>
      </c>
      <c r="G147" s="139"/>
      <c r="H147" s="139"/>
      <c r="I147" s="139" t="e">
        <f t="shared" ca="1" si="20"/>
        <v>#REF!</v>
      </c>
      <c r="J147" s="142"/>
      <c r="K147" s="142"/>
      <c r="L147" s="142" t="e">
        <f t="shared" ca="1" si="19"/>
        <v>#REF!</v>
      </c>
      <c r="M147" s="143" t="e">
        <f t="shared" ca="1" si="21"/>
        <v>#REF!</v>
      </c>
      <c r="N147" s="182" t="e">
        <f t="shared" ca="1" si="22"/>
        <v>#REF!</v>
      </c>
      <c r="O147" s="145" t="e">
        <f t="shared" ca="1" si="23"/>
        <v>#REF!</v>
      </c>
      <c r="P147" s="173"/>
    </row>
    <row r="148" spans="1:16" hidden="1" x14ac:dyDescent="0.25">
      <c r="A148" s="136">
        <v>142</v>
      </c>
      <c r="B148" s="158" t="e">
        <f t="shared" ca="1" si="16"/>
        <v>#REF!</v>
      </c>
      <c r="C148" s="158" t="e">
        <f t="shared" ca="1" si="17"/>
        <v>#REF!</v>
      </c>
      <c r="D148" s="140"/>
      <c r="E148" s="141"/>
      <c r="F148" s="141" t="e">
        <f t="shared" ca="1" si="18"/>
        <v>#REF!</v>
      </c>
      <c r="G148" s="139"/>
      <c r="H148" s="139"/>
      <c r="I148" s="139" t="e">
        <f t="shared" ca="1" si="20"/>
        <v>#REF!</v>
      </c>
      <c r="J148" s="142"/>
      <c r="K148" s="142"/>
      <c r="L148" s="142" t="e">
        <f t="shared" ca="1" si="19"/>
        <v>#REF!</v>
      </c>
      <c r="M148" s="143" t="e">
        <f t="shared" ca="1" si="21"/>
        <v>#REF!</v>
      </c>
      <c r="N148" s="182" t="e">
        <f t="shared" ca="1" si="22"/>
        <v>#REF!</v>
      </c>
      <c r="O148" s="145" t="e">
        <f t="shared" ca="1" si="23"/>
        <v>#REF!</v>
      </c>
      <c r="P148" s="150"/>
    </row>
    <row r="149" spans="1:16" x14ac:dyDescent="0.25">
      <c r="A149" s="136">
        <v>143</v>
      </c>
      <c r="B149" s="158" t="e">
        <f t="shared" ca="1" si="16"/>
        <v>#REF!</v>
      </c>
      <c r="C149" s="158" t="e">
        <f t="shared" ca="1" si="17"/>
        <v>#REF!</v>
      </c>
      <c r="D149" s="140"/>
      <c r="E149" s="141"/>
      <c r="F149" s="141" t="e">
        <f t="shared" ca="1" si="18"/>
        <v>#REF!</v>
      </c>
      <c r="G149" s="139"/>
      <c r="H149" s="139"/>
      <c r="I149" s="139" t="e">
        <f t="shared" ca="1" si="20"/>
        <v>#REF!</v>
      </c>
      <c r="J149" s="142"/>
      <c r="K149" s="142"/>
      <c r="L149" s="142" t="e">
        <f t="shared" ca="1" si="19"/>
        <v>#REF!</v>
      </c>
      <c r="M149" s="143" t="e">
        <f t="shared" ca="1" si="21"/>
        <v>#REF!</v>
      </c>
      <c r="N149" s="182" t="e">
        <f t="shared" ca="1" si="22"/>
        <v>#REF!</v>
      </c>
      <c r="O149" s="145" t="e">
        <f t="shared" ca="1" si="23"/>
        <v>#REF!</v>
      </c>
      <c r="P149" s="173"/>
    </row>
    <row r="150" spans="1:16" hidden="1" x14ac:dyDescent="0.25">
      <c r="A150" s="136">
        <v>144</v>
      </c>
      <c r="B150" s="158" t="e">
        <f t="shared" ca="1" si="16"/>
        <v>#REF!</v>
      </c>
      <c r="C150" s="158" t="e">
        <f t="shared" ca="1" si="17"/>
        <v>#REF!</v>
      </c>
      <c r="D150" s="140"/>
      <c r="E150" s="141"/>
      <c r="F150" s="141" t="e">
        <f t="shared" ca="1" si="18"/>
        <v>#REF!</v>
      </c>
      <c r="G150" s="139"/>
      <c r="H150" s="139"/>
      <c r="I150" s="139" t="e">
        <f t="shared" ca="1" si="20"/>
        <v>#REF!</v>
      </c>
      <c r="J150" s="142"/>
      <c r="K150" s="142"/>
      <c r="L150" s="142" t="e">
        <f t="shared" ca="1" si="19"/>
        <v>#REF!</v>
      </c>
      <c r="M150" s="143" t="e">
        <f t="shared" ca="1" si="21"/>
        <v>#REF!</v>
      </c>
      <c r="N150" s="182" t="e">
        <f t="shared" ca="1" si="22"/>
        <v>#REF!</v>
      </c>
      <c r="O150" s="145" t="e">
        <f t="shared" ca="1" si="23"/>
        <v>#REF!</v>
      </c>
      <c r="P150" s="150"/>
    </row>
    <row r="151" spans="1:16" x14ac:dyDescent="0.25">
      <c r="A151" s="136">
        <v>145</v>
      </c>
      <c r="B151" s="158" t="e">
        <f t="shared" ca="1" si="16"/>
        <v>#REF!</v>
      </c>
      <c r="C151" s="158" t="e">
        <f t="shared" ca="1" si="17"/>
        <v>#REF!</v>
      </c>
      <c r="D151" s="140"/>
      <c r="E151" s="141"/>
      <c r="F151" s="141" t="e">
        <f t="shared" ca="1" si="18"/>
        <v>#REF!</v>
      </c>
      <c r="G151" s="139"/>
      <c r="H151" s="139"/>
      <c r="I151" s="139" t="e">
        <f t="shared" ca="1" si="20"/>
        <v>#REF!</v>
      </c>
      <c r="J151" s="142"/>
      <c r="K151" s="142"/>
      <c r="L151" s="142" t="e">
        <f t="shared" ca="1" si="19"/>
        <v>#REF!</v>
      </c>
      <c r="M151" s="143" t="e">
        <f t="shared" ca="1" si="21"/>
        <v>#REF!</v>
      </c>
      <c r="N151" s="182" t="e">
        <f t="shared" ca="1" si="22"/>
        <v>#REF!</v>
      </c>
      <c r="O151" s="145" t="e">
        <f t="shared" ca="1" si="23"/>
        <v>#REF!</v>
      </c>
      <c r="P151" s="173"/>
    </row>
    <row r="152" spans="1:16" hidden="1" x14ac:dyDescent="0.25">
      <c r="A152" s="136">
        <v>146</v>
      </c>
      <c r="B152" s="158" t="e">
        <f t="shared" ca="1" si="16"/>
        <v>#REF!</v>
      </c>
      <c r="C152" s="158" t="e">
        <f t="shared" ca="1" si="17"/>
        <v>#REF!</v>
      </c>
      <c r="D152" s="140"/>
      <c r="E152" s="141"/>
      <c r="F152" s="141" t="e">
        <f t="shared" ca="1" si="18"/>
        <v>#REF!</v>
      </c>
      <c r="G152" s="139"/>
      <c r="H152" s="139"/>
      <c r="I152" s="139" t="e">
        <f t="shared" ca="1" si="20"/>
        <v>#REF!</v>
      </c>
      <c r="J152" s="142"/>
      <c r="K152" s="142"/>
      <c r="L152" s="142" t="e">
        <f t="shared" ca="1" si="19"/>
        <v>#REF!</v>
      </c>
      <c r="M152" s="143" t="e">
        <f t="shared" ca="1" si="21"/>
        <v>#REF!</v>
      </c>
      <c r="N152" s="182" t="e">
        <f t="shared" ca="1" si="22"/>
        <v>#REF!</v>
      </c>
      <c r="O152" s="145" t="e">
        <f t="shared" ca="1" si="23"/>
        <v>#REF!</v>
      </c>
      <c r="P152" s="150"/>
    </row>
    <row r="153" spans="1:16" hidden="1" x14ac:dyDescent="0.25">
      <c r="A153" s="136">
        <v>147</v>
      </c>
      <c r="B153" s="158" t="e">
        <f t="shared" ca="1" si="16"/>
        <v>#REF!</v>
      </c>
      <c r="C153" s="158" t="e">
        <f t="shared" ca="1" si="17"/>
        <v>#REF!</v>
      </c>
      <c r="D153" s="140"/>
      <c r="E153" s="141"/>
      <c r="F153" s="141" t="e">
        <f t="shared" ca="1" si="18"/>
        <v>#REF!</v>
      </c>
      <c r="G153" s="139"/>
      <c r="H153" s="139"/>
      <c r="I153" s="139" t="e">
        <f t="shared" ca="1" si="20"/>
        <v>#REF!</v>
      </c>
      <c r="J153" s="142"/>
      <c r="K153" s="142"/>
      <c r="L153" s="142" t="e">
        <f t="shared" ca="1" si="19"/>
        <v>#REF!</v>
      </c>
      <c r="M153" s="143" t="e">
        <f t="shared" ca="1" si="21"/>
        <v>#REF!</v>
      </c>
      <c r="N153" s="182" t="e">
        <f t="shared" ca="1" si="22"/>
        <v>#REF!</v>
      </c>
      <c r="O153" s="145" t="e">
        <f t="shared" ca="1" si="23"/>
        <v>#REF!</v>
      </c>
      <c r="P153" s="150"/>
    </row>
    <row r="154" spans="1:16" hidden="1" x14ac:dyDescent="0.25">
      <c r="A154" s="136">
        <v>148</v>
      </c>
      <c r="B154" s="158" t="e">
        <f t="shared" ca="1" si="16"/>
        <v>#REF!</v>
      </c>
      <c r="C154" s="158" t="e">
        <f t="shared" ca="1" si="17"/>
        <v>#REF!</v>
      </c>
      <c r="D154" s="140"/>
      <c r="E154" s="141"/>
      <c r="F154" s="141" t="e">
        <f t="shared" ca="1" si="18"/>
        <v>#REF!</v>
      </c>
      <c r="G154" s="139"/>
      <c r="H154" s="139"/>
      <c r="I154" s="139" t="e">
        <f t="shared" ca="1" si="20"/>
        <v>#REF!</v>
      </c>
      <c r="J154" s="142"/>
      <c r="K154" s="142"/>
      <c r="L154" s="142" t="e">
        <f t="shared" ca="1" si="19"/>
        <v>#REF!</v>
      </c>
      <c r="M154" s="143" t="e">
        <f t="shared" ca="1" si="21"/>
        <v>#REF!</v>
      </c>
      <c r="N154" s="182" t="e">
        <f t="shared" ca="1" si="22"/>
        <v>#REF!</v>
      </c>
      <c r="O154" s="145" t="e">
        <f t="shared" ca="1" si="23"/>
        <v>#REF!</v>
      </c>
      <c r="P154" s="150"/>
    </row>
    <row r="155" spans="1:16" hidden="1" x14ac:dyDescent="0.25">
      <c r="A155" s="136">
        <v>149</v>
      </c>
      <c r="B155" s="158" t="e">
        <f t="shared" ca="1" si="16"/>
        <v>#REF!</v>
      </c>
      <c r="C155" s="158" t="e">
        <f t="shared" ca="1" si="17"/>
        <v>#REF!</v>
      </c>
      <c r="D155" s="140"/>
      <c r="E155" s="141"/>
      <c r="F155" s="141" t="e">
        <f t="shared" ca="1" si="18"/>
        <v>#REF!</v>
      </c>
      <c r="G155" s="139"/>
      <c r="H155" s="139"/>
      <c r="I155" s="139" t="e">
        <f t="shared" ca="1" si="20"/>
        <v>#REF!</v>
      </c>
      <c r="J155" s="142"/>
      <c r="K155" s="142"/>
      <c r="L155" s="142" t="e">
        <f t="shared" ca="1" si="19"/>
        <v>#REF!</v>
      </c>
      <c r="M155" s="143" t="e">
        <f t="shared" ca="1" si="21"/>
        <v>#REF!</v>
      </c>
      <c r="N155" s="182" t="e">
        <f t="shared" ca="1" si="22"/>
        <v>#REF!</v>
      </c>
      <c r="O155" s="145" t="e">
        <f t="shared" ca="1" si="23"/>
        <v>#REF!</v>
      </c>
      <c r="P155" s="150"/>
    </row>
    <row r="156" spans="1:16" hidden="1" x14ac:dyDescent="0.25">
      <c r="A156" s="136">
        <v>150</v>
      </c>
      <c r="B156" s="158" t="e">
        <f t="shared" ca="1" si="16"/>
        <v>#REF!</v>
      </c>
      <c r="C156" s="158" t="e">
        <f t="shared" ca="1" si="17"/>
        <v>#REF!</v>
      </c>
      <c r="D156" s="140"/>
      <c r="E156" s="141"/>
      <c r="F156" s="141" t="e">
        <f t="shared" ca="1" si="18"/>
        <v>#REF!</v>
      </c>
      <c r="G156" s="139"/>
      <c r="H156" s="139"/>
      <c r="I156" s="139" t="e">
        <f t="shared" ca="1" si="20"/>
        <v>#REF!</v>
      </c>
      <c r="J156" s="142"/>
      <c r="K156" s="142"/>
      <c r="L156" s="142" t="e">
        <f t="shared" ca="1" si="19"/>
        <v>#REF!</v>
      </c>
      <c r="M156" s="143" t="e">
        <f t="shared" ca="1" si="21"/>
        <v>#REF!</v>
      </c>
      <c r="N156" s="182" t="e">
        <f t="shared" ca="1" si="22"/>
        <v>#REF!</v>
      </c>
      <c r="O156" s="145" t="e">
        <f t="shared" ca="1" si="23"/>
        <v>#REF!</v>
      </c>
      <c r="P156" s="150"/>
    </row>
    <row r="157" spans="1:16" hidden="1" x14ac:dyDescent="0.25">
      <c r="A157" s="136">
        <v>151</v>
      </c>
      <c r="B157" s="158" t="e">
        <f t="shared" ca="1" si="16"/>
        <v>#REF!</v>
      </c>
      <c r="C157" s="158" t="e">
        <f t="shared" ca="1" si="17"/>
        <v>#REF!</v>
      </c>
      <c r="D157" s="140"/>
      <c r="E157" s="141"/>
      <c r="F157" s="141" t="e">
        <f t="shared" ca="1" si="18"/>
        <v>#REF!</v>
      </c>
      <c r="G157" s="139"/>
      <c r="H157" s="139"/>
      <c r="I157" s="139" t="e">
        <f t="shared" ca="1" si="20"/>
        <v>#REF!</v>
      </c>
      <c r="J157" s="142"/>
      <c r="K157" s="142"/>
      <c r="L157" s="142" t="e">
        <f t="shared" ca="1" si="19"/>
        <v>#REF!</v>
      </c>
      <c r="M157" s="143" t="e">
        <f t="shared" ca="1" si="21"/>
        <v>#REF!</v>
      </c>
      <c r="N157" s="182" t="e">
        <f t="shared" ca="1" si="22"/>
        <v>#REF!</v>
      </c>
      <c r="O157" s="145" t="e">
        <f t="shared" ca="1" si="23"/>
        <v>#REF!</v>
      </c>
      <c r="P157" s="150"/>
    </row>
    <row r="158" spans="1:16" hidden="1" x14ac:dyDescent="0.25">
      <c r="A158" s="136">
        <v>152</v>
      </c>
      <c r="B158" s="158" t="e">
        <f t="shared" ca="1" si="16"/>
        <v>#REF!</v>
      </c>
      <c r="C158" s="158" t="e">
        <f t="shared" ca="1" si="17"/>
        <v>#REF!</v>
      </c>
      <c r="D158" s="140"/>
      <c r="E158" s="141"/>
      <c r="F158" s="141" t="e">
        <f t="shared" ca="1" si="18"/>
        <v>#REF!</v>
      </c>
      <c r="G158" s="139"/>
      <c r="H158" s="139"/>
      <c r="I158" s="139" t="e">
        <f t="shared" ca="1" si="20"/>
        <v>#REF!</v>
      </c>
      <c r="J158" s="142"/>
      <c r="K158" s="142"/>
      <c r="L158" s="142" t="e">
        <f t="shared" ca="1" si="19"/>
        <v>#REF!</v>
      </c>
      <c r="M158" s="143" t="e">
        <f t="shared" ca="1" si="21"/>
        <v>#REF!</v>
      </c>
      <c r="N158" s="182" t="e">
        <f t="shared" ca="1" si="22"/>
        <v>#REF!</v>
      </c>
      <c r="O158" s="145" t="e">
        <f t="shared" ca="1" si="23"/>
        <v>#REF!</v>
      </c>
      <c r="P158" s="150"/>
    </row>
    <row r="159" spans="1:16" hidden="1" x14ac:dyDescent="0.25">
      <c r="A159" s="136">
        <v>153</v>
      </c>
      <c r="B159" s="158" t="e">
        <f t="shared" ca="1" si="16"/>
        <v>#REF!</v>
      </c>
      <c r="C159" s="158" t="e">
        <f t="shared" ca="1" si="17"/>
        <v>#REF!</v>
      </c>
      <c r="D159" s="140"/>
      <c r="E159" s="141"/>
      <c r="F159" s="141" t="e">
        <f t="shared" ca="1" si="18"/>
        <v>#REF!</v>
      </c>
      <c r="G159" s="139"/>
      <c r="H159" s="139"/>
      <c r="I159" s="139" t="e">
        <f t="shared" ca="1" si="20"/>
        <v>#REF!</v>
      </c>
      <c r="J159" s="142"/>
      <c r="K159" s="142"/>
      <c r="L159" s="142" t="e">
        <f t="shared" ca="1" si="19"/>
        <v>#REF!</v>
      </c>
      <c r="M159" s="143" t="e">
        <f t="shared" ca="1" si="21"/>
        <v>#REF!</v>
      </c>
      <c r="N159" s="182" t="e">
        <f t="shared" ca="1" si="22"/>
        <v>#REF!</v>
      </c>
      <c r="O159" s="145" t="e">
        <f t="shared" ca="1" si="23"/>
        <v>#REF!</v>
      </c>
      <c r="P159" s="150"/>
    </row>
    <row r="160" spans="1:16" hidden="1" x14ac:dyDescent="0.25">
      <c r="A160" s="136">
        <v>154</v>
      </c>
      <c r="B160" s="158" t="e">
        <f t="shared" ca="1" si="16"/>
        <v>#REF!</v>
      </c>
      <c r="C160" s="158" t="e">
        <f t="shared" ca="1" si="17"/>
        <v>#REF!</v>
      </c>
      <c r="D160" s="140"/>
      <c r="E160" s="141"/>
      <c r="F160" s="141" t="e">
        <f t="shared" ca="1" si="18"/>
        <v>#REF!</v>
      </c>
      <c r="G160" s="139"/>
      <c r="H160" s="139"/>
      <c r="I160" s="139" t="e">
        <f t="shared" ca="1" si="20"/>
        <v>#REF!</v>
      </c>
      <c r="J160" s="142"/>
      <c r="K160" s="142"/>
      <c r="L160" s="142" t="e">
        <f t="shared" ca="1" si="19"/>
        <v>#REF!</v>
      </c>
      <c r="M160" s="143" t="e">
        <f t="shared" ca="1" si="21"/>
        <v>#REF!</v>
      </c>
      <c r="N160" s="182" t="e">
        <f t="shared" ca="1" si="22"/>
        <v>#REF!</v>
      </c>
      <c r="O160" s="145" t="e">
        <f t="shared" ca="1" si="23"/>
        <v>#REF!</v>
      </c>
      <c r="P160" s="150"/>
    </row>
    <row r="161" spans="1:16" x14ac:dyDescent="0.25">
      <c r="A161" s="136">
        <v>155</v>
      </c>
      <c r="B161" s="158" t="e">
        <f t="shared" ca="1" si="16"/>
        <v>#REF!</v>
      </c>
      <c r="C161" s="158" t="e">
        <f t="shared" ca="1" si="17"/>
        <v>#REF!</v>
      </c>
      <c r="D161" s="140"/>
      <c r="E161" s="141"/>
      <c r="F161" s="141" t="e">
        <f t="shared" ca="1" si="18"/>
        <v>#REF!</v>
      </c>
      <c r="G161" s="139"/>
      <c r="H161" s="139"/>
      <c r="I161" s="139" t="e">
        <f t="shared" ca="1" si="20"/>
        <v>#REF!</v>
      </c>
      <c r="J161" s="142"/>
      <c r="K161" s="142"/>
      <c r="L161" s="142" t="e">
        <f t="shared" ca="1" si="19"/>
        <v>#REF!</v>
      </c>
      <c r="M161" s="143" t="e">
        <f t="shared" ca="1" si="21"/>
        <v>#REF!</v>
      </c>
      <c r="N161" s="182" t="e">
        <f t="shared" ca="1" si="22"/>
        <v>#REF!</v>
      </c>
      <c r="O161" s="145" t="e">
        <f t="shared" ca="1" si="23"/>
        <v>#REF!</v>
      </c>
      <c r="P161" s="173"/>
    </row>
    <row r="162" spans="1:16" hidden="1" x14ac:dyDescent="0.25">
      <c r="A162" s="136">
        <v>156</v>
      </c>
      <c r="B162" s="158" t="e">
        <f t="shared" ca="1" si="16"/>
        <v>#REF!</v>
      </c>
      <c r="C162" s="158" t="e">
        <f t="shared" ca="1" si="17"/>
        <v>#REF!</v>
      </c>
      <c r="D162" s="140"/>
      <c r="E162" s="141"/>
      <c r="F162" s="141" t="e">
        <f t="shared" ca="1" si="18"/>
        <v>#REF!</v>
      </c>
      <c r="G162" s="139"/>
      <c r="H162" s="139"/>
      <c r="I162" s="139" t="e">
        <f t="shared" ca="1" si="20"/>
        <v>#REF!</v>
      </c>
      <c r="J162" s="142"/>
      <c r="K162" s="142"/>
      <c r="L162" s="142" t="e">
        <f t="shared" ca="1" si="19"/>
        <v>#REF!</v>
      </c>
      <c r="M162" s="143" t="e">
        <f t="shared" ca="1" si="21"/>
        <v>#REF!</v>
      </c>
      <c r="N162" s="182" t="e">
        <f t="shared" ca="1" si="22"/>
        <v>#REF!</v>
      </c>
      <c r="O162" s="145" t="e">
        <f t="shared" ca="1" si="23"/>
        <v>#REF!</v>
      </c>
      <c r="P162" s="150"/>
    </row>
    <row r="163" spans="1:16" hidden="1" x14ac:dyDescent="0.25">
      <c r="A163" s="136">
        <v>157</v>
      </c>
      <c r="B163" s="158" t="e">
        <f t="shared" ca="1" si="16"/>
        <v>#REF!</v>
      </c>
      <c r="C163" s="158" t="e">
        <f t="shared" ca="1" si="17"/>
        <v>#REF!</v>
      </c>
      <c r="D163" s="140"/>
      <c r="E163" s="141"/>
      <c r="F163" s="141" t="e">
        <f t="shared" ca="1" si="18"/>
        <v>#REF!</v>
      </c>
      <c r="G163" s="139"/>
      <c r="H163" s="139"/>
      <c r="I163" s="139" t="e">
        <f t="shared" ca="1" si="20"/>
        <v>#REF!</v>
      </c>
      <c r="J163" s="142"/>
      <c r="K163" s="142"/>
      <c r="L163" s="142" t="e">
        <f t="shared" ca="1" si="19"/>
        <v>#REF!</v>
      </c>
      <c r="M163" s="143" t="e">
        <f t="shared" ca="1" si="21"/>
        <v>#REF!</v>
      </c>
      <c r="N163" s="182" t="e">
        <f t="shared" ca="1" si="22"/>
        <v>#REF!</v>
      </c>
      <c r="O163" s="145" t="e">
        <f t="shared" ca="1" si="23"/>
        <v>#REF!</v>
      </c>
      <c r="P163" s="150"/>
    </row>
    <row r="164" spans="1:16" hidden="1" x14ac:dyDescent="0.25">
      <c r="A164" s="136">
        <v>158</v>
      </c>
      <c r="B164" s="158" t="e">
        <f t="shared" ca="1" si="16"/>
        <v>#REF!</v>
      </c>
      <c r="C164" s="158" t="e">
        <f t="shared" ca="1" si="17"/>
        <v>#REF!</v>
      </c>
      <c r="D164" s="140"/>
      <c r="E164" s="141"/>
      <c r="F164" s="141" t="e">
        <f t="shared" ca="1" si="18"/>
        <v>#REF!</v>
      </c>
      <c r="G164" s="139"/>
      <c r="H164" s="139"/>
      <c r="I164" s="139" t="e">
        <f t="shared" ca="1" si="20"/>
        <v>#REF!</v>
      </c>
      <c r="J164" s="142"/>
      <c r="K164" s="142"/>
      <c r="L164" s="142" t="e">
        <f t="shared" ca="1" si="19"/>
        <v>#REF!</v>
      </c>
      <c r="M164" s="143" t="e">
        <f t="shared" ca="1" si="21"/>
        <v>#REF!</v>
      </c>
      <c r="N164" s="182" t="e">
        <f t="shared" ca="1" si="22"/>
        <v>#REF!</v>
      </c>
      <c r="O164" s="145" t="e">
        <f t="shared" ca="1" si="23"/>
        <v>#REF!</v>
      </c>
      <c r="P164" s="150"/>
    </row>
    <row r="165" spans="1:16" x14ac:dyDescent="0.25">
      <c r="A165" s="136">
        <v>159</v>
      </c>
      <c r="B165" s="158" t="e">
        <f t="shared" ca="1" si="16"/>
        <v>#REF!</v>
      </c>
      <c r="C165" s="158" t="e">
        <f t="shared" ca="1" si="17"/>
        <v>#REF!</v>
      </c>
      <c r="D165" s="140"/>
      <c r="E165" s="141"/>
      <c r="F165" s="141" t="e">
        <f t="shared" ca="1" si="18"/>
        <v>#REF!</v>
      </c>
      <c r="G165" s="139"/>
      <c r="H165" s="139"/>
      <c r="I165" s="139" t="e">
        <f t="shared" ca="1" si="20"/>
        <v>#REF!</v>
      </c>
      <c r="J165" s="142"/>
      <c r="K165" s="142"/>
      <c r="L165" s="142" t="e">
        <f t="shared" ca="1" si="19"/>
        <v>#REF!</v>
      </c>
      <c r="M165" s="143" t="e">
        <f t="shared" ca="1" si="21"/>
        <v>#REF!</v>
      </c>
      <c r="N165" s="182" t="e">
        <f t="shared" ca="1" si="22"/>
        <v>#REF!</v>
      </c>
      <c r="O165" s="145" t="e">
        <f t="shared" ca="1" si="23"/>
        <v>#REF!</v>
      </c>
      <c r="P165" s="173"/>
    </row>
    <row r="166" spans="1:16" hidden="1" x14ac:dyDescent="0.25">
      <c r="A166" s="136">
        <v>160</v>
      </c>
      <c r="B166" s="158" t="e">
        <f t="shared" ca="1" si="16"/>
        <v>#REF!</v>
      </c>
      <c r="C166" s="158" t="e">
        <f t="shared" ca="1" si="17"/>
        <v>#REF!</v>
      </c>
      <c r="D166" s="140"/>
      <c r="E166" s="141"/>
      <c r="F166" s="141" t="e">
        <f t="shared" ca="1" si="18"/>
        <v>#REF!</v>
      </c>
      <c r="G166" s="139"/>
      <c r="H166" s="139"/>
      <c r="I166" s="139" t="e">
        <f t="shared" ca="1" si="20"/>
        <v>#REF!</v>
      </c>
      <c r="J166" s="142"/>
      <c r="K166" s="142"/>
      <c r="L166" s="142" t="e">
        <f t="shared" ca="1" si="19"/>
        <v>#REF!</v>
      </c>
      <c r="M166" s="143" t="e">
        <f t="shared" ca="1" si="21"/>
        <v>#REF!</v>
      </c>
      <c r="N166" s="182" t="e">
        <f t="shared" ca="1" si="22"/>
        <v>#REF!</v>
      </c>
      <c r="O166" s="145" t="e">
        <f t="shared" ca="1" si="23"/>
        <v>#REF!</v>
      </c>
      <c r="P166" s="150"/>
    </row>
    <row r="167" spans="1:16" hidden="1" x14ac:dyDescent="0.25">
      <c r="A167" s="136">
        <v>161</v>
      </c>
      <c r="B167" s="158" t="e">
        <f t="shared" ca="1" si="16"/>
        <v>#REF!</v>
      </c>
      <c r="C167" s="158" t="e">
        <f t="shared" ca="1" si="17"/>
        <v>#REF!</v>
      </c>
      <c r="D167" s="140"/>
      <c r="E167" s="141"/>
      <c r="F167" s="141" t="e">
        <f t="shared" ca="1" si="18"/>
        <v>#REF!</v>
      </c>
      <c r="G167" s="139"/>
      <c r="H167" s="139"/>
      <c r="I167" s="139" t="e">
        <f t="shared" ca="1" si="20"/>
        <v>#REF!</v>
      </c>
      <c r="J167" s="142"/>
      <c r="K167" s="142"/>
      <c r="L167" s="142" t="e">
        <f t="shared" ca="1" si="19"/>
        <v>#REF!</v>
      </c>
      <c r="M167" s="143" t="e">
        <f t="shared" ca="1" si="21"/>
        <v>#REF!</v>
      </c>
      <c r="N167" s="182" t="e">
        <f t="shared" ca="1" si="22"/>
        <v>#REF!</v>
      </c>
      <c r="O167" s="145" t="e">
        <f t="shared" ca="1" si="23"/>
        <v>#REF!</v>
      </c>
      <c r="P167" s="150"/>
    </row>
    <row r="168" spans="1:16" hidden="1" x14ac:dyDescent="0.25">
      <c r="A168" s="136">
        <v>162</v>
      </c>
      <c r="B168" s="158" t="e">
        <f t="shared" ca="1" si="16"/>
        <v>#REF!</v>
      </c>
      <c r="C168" s="158" t="e">
        <f t="shared" ca="1" si="17"/>
        <v>#REF!</v>
      </c>
      <c r="D168" s="140"/>
      <c r="E168" s="141"/>
      <c r="F168" s="141" t="e">
        <f t="shared" ca="1" si="18"/>
        <v>#REF!</v>
      </c>
      <c r="G168" s="139"/>
      <c r="H168" s="139"/>
      <c r="I168" s="139" t="e">
        <f t="shared" ca="1" si="20"/>
        <v>#REF!</v>
      </c>
      <c r="J168" s="142"/>
      <c r="K168" s="142"/>
      <c r="L168" s="142" t="e">
        <f t="shared" ca="1" si="19"/>
        <v>#REF!</v>
      </c>
      <c r="M168" s="143" t="e">
        <f t="shared" ca="1" si="21"/>
        <v>#REF!</v>
      </c>
      <c r="N168" s="182" t="e">
        <f t="shared" ca="1" si="22"/>
        <v>#REF!</v>
      </c>
      <c r="O168" s="145" t="e">
        <f t="shared" ca="1" si="23"/>
        <v>#REF!</v>
      </c>
      <c r="P168" s="150"/>
    </row>
    <row r="169" spans="1:16" hidden="1" x14ac:dyDescent="0.25">
      <c r="A169" s="136">
        <v>163</v>
      </c>
      <c r="B169" s="158" t="e">
        <f t="shared" ca="1" si="16"/>
        <v>#REF!</v>
      </c>
      <c r="C169" s="158" t="e">
        <f t="shared" ca="1" si="17"/>
        <v>#REF!</v>
      </c>
      <c r="D169" s="140"/>
      <c r="E169" s="141"/>
      <c r="F169" s="141" t="e">
        <f t="shared" ca="1" si="18"/>
        <v>#REF!</v>
      </c>
      <c r="G169" s="139"/>
      <c r="H169" s="139"/>
      <c r="I169" s="139" t="e">
        <f t="shared" ca="1" si="20"/>
        <v>#REF!</v>
      </c>
      <c r="J169" s="142"/>
      <c r="K169" s="142"/>
      <c r="L169" s="142" t="e">
        <f t="shared" ca="1" si="19"/>
        <v>#REF!</v>
      </c>
      <c r="M169" s="143" t="e">
        <f t="shared" ca="1" si="21"/>
        <v>#REF!</v>
      </c>
      <c r="N169" s="182" t="e">
        <f t="shared" ca="1" si="22"/>
        <v>#REF!</v>
      </c>
      <c r="O169" s="145" t="e">
        <f t="shared" ca="1" si="23"/>
        <v>#REF!</v>
      </c>
      <c r="P169" s="150"/>
    </row>
    <row r="170" spans="1:16" hidden="1" x14ac:dyDescent="0.25">
      <c r="A170" s="136">
        <v>164</v>
      </c>
      <c r="B170" s="158" t="e">
        <f t="shared" ca="1" si="16"/>
        <v>#REF!</v>
      </c>
      <c r="C170" s="158" t="e">
        <f t="shared" ca="1" si="17"/>
        <v>#REF!</v>
      </c>
      <c r="D170" s="140"/>
      <c r="E170" s="141"/>
      <c r="F170" s="141" t="e">
        <f t="shared" ca="1" si="18"/>
        <v>#REF!</v>
      </c>
      <c r="G170" s="139"/>
      <c r="H170" s="139"/>
      <c r="I170" s="139" t="e">
        <f t="shared" ca="1" si="20"/>
        <v>#REF!</v>
      </c>
      <c r="J170" s="142"/>
      <c r="K170" s="142"/>
      <c r="L170" s="142" t="e">
        <f t="shared" ca="1" si="19"/>
        <v>#REF!</v>
      </c>
      <c r="M170" s="143" t="e">
        <f t="shared" ca="1" si="21"/>
        <v>#REF!</v>
      </c>
      <c r="N170" s="182" t="e">
        <f t="shared" ca="1" si="22"/>
        <v>#REF!</v>
      </c>
      <c r="O170" s="145" t="e">
        <f t="shared" ca="1" si="23"/>
        <v>#REF!</v>
      </c>
      <c r="P170" s="150"/>
    </row>
    <row r="171" spans="1:16" hidden="1" x14ac:dyDescent="0.25">
      <c r="A171" s="136">
        <v>165</v>
      </c>
      <c r="B171" s="158" t="e">
        <f t="shared" ca="1" si="16"/>
        <v>#REF!</v>
      </c>
      <c r="C171" s="158" t="e">
        <f t="shared" ca="1" si="17"/>
        <v>#REF!</v>
      </c>
      <c r="D171" s="140"/>
      <c r="E171" s="141"/>
      <c r="F171" s="141" t="e">
        <f t="shared" ca="1" si="18"/>
        <v>#REF!</v>
      </c>
      <c r="G171" s="139"/>
      <c r="H171" s="139"/>
      <c r="I171" s="139" t="e">
        <f t="shared" ca="1" si="20"/>
        <v>#REF!</v>
      </c>
      <c r="J171" s="142"/>
      <c r="K171" s="142"/>
      <c r="L171" s="142" t="e">
        <f t="shared" ca="1" si="19"/>
        <v>#REF!</v>
      </c>
      <c r="M171" s="143" t="e">
        <f t="shared" ca="1" si="21"/>
        <v>#REF!</v>
      </c>
      <c r="N171" s="182" t="e">
        <f t="shared" ca="1" si="22"/>
        <v>#REF!</v>
      </c>
      <c r="O171" s="145" t="e">
        <f t="shared" ca="1" si="23"/>
        <v>#REF!</v>
      </c>
      <c r="P171" s="150"/>
    </row>
    <row r="172" spans="1:16" hidden="1" x14ac:dyDescent="0.25">
      <c r="A172" s="136">
        <v>166</v>
      </c>
      <c r="B172" s="158" t="e">
        <f t="shared" ca="1" si="16"/>
        <v>#REF!</v>
      </c>
      <c r="C172" s="158" t="e">
        <f t="shared" ca="1" si="17"/>
        <v>#REF!</v>
      </c>
      <c r="D172" s="140"/>
      <c r="E172" s="141"/>
      <c r="F172" s="141" t="e">
        <f t="shared" ca="1" si="18"/>
        <v>#REF!</v>
      </c>
      <c r="G172" s="139"/>
      <c r="H172" s="139"/>
      <c r="I172" s="139" t="e">
        <f t="shared" ca="1" si="20"/>
        <v>#REF!</v>
      </c>
      <c r="J172" s="142"/>
      <c r="K172" s="142"/>
      <c r="L172" s="142" t="e">
        <f t="shared" ca="1" si="19"/>
        <v>#REF!</v>
      </c>
      <c r="M172" s="143" t="e">
        <f t="shared" ca="1" si="21"/>
        <v>#REF!</v>
      </c>
      <c r="N172" s="182" t="e">
        <f t="shared" ca="1" si="22"/>
        <v>#REF!</v>
      </c>
      <c r="O172" s="145" t="e">
        <f t="shared" ca="1" si="23"/>
        <v>#REF!</v>
      </c>
      <c r="P172" s="150"/>
    </row>
    <row r="173" spans="1:16" hidden="1" x14ac:dyDescent="0.25">
      <c r="A173" s="136">
        <v>167</v>
      </c>
      <c r="B173" s="158" t="e">
        <f t="shared" ca="1" si="16"/>
        <v>#REF!</v>
      </c>
      <c r="C173" s="158" t="e">
        <f t="shared" ca="1" si="17"/>
        <v>#REF!</v>
      </c>
      <c r="D173" s="140"/>
      <c r="E173" s="141"/>
      <c r="F173" s="141" t="e">
        <f t="shared" ca="1" si="18"/>
        <v>#REF!</v>
      </c>
      <c r="G173" s="139"/>
      <c r="H173" s="139"/>
      <c r="I173" s="139" t="e">
        <f t="shared" ca="1" si="20"/>
        <v>#REF!</v>
      </c>
      <c r="J173" s="142"/>
      <c r="K173" s="142"/>
      <c r="L173" s="142" t="e">
        <f t="shared" ca="1" si="19"/>
        <v>#REF!</v>
      </c>
      <c r="M173" s="143" t="e">
        <f t="shared" ca="1" si="21"/>
        <v>#REF!</v>
      </c>
      <c r="N173" s="182" t="e">
        <f t="shared" ca="1" si="22"/>
        <v>#REF!</v>
      </c>
      <c r="O173" s="145" t="e">
        <f t="shared" ca="1" si="23"/>
        <v>#REF!</v>
      </c>
      <c r="P173" s="150"/>
    </row>
    <row r="174" spans="1:16" hidden="1" x14ac:dyDescent="0.25">
      <c r="A174" s="136">
        <v>168</v>
      </c>
      <c r="B174" s="158" t="e">
        <f t="shared" ca="1" si="16"/>
        <v>#REF!</v>
      </c>
      <c r="C174" s="158" t="e">
        <f t="shared" ca="1" si="17"/>
        <v>#REF!</v>
      </c>
      <c r="D174" s="140"/>
      <c r="E174" s="141"/>
      <c r="F174" s="141" t="e">
        <f t="shared" ca="1" si="18"/>
        <v>#REF!</v>
      </c>
      <c r="G174" s="139"/>
      <c r="H174" s="139"/>
      <c r="I174" s="139" t="e">
        <f t="shared" ca="1" si="20"/>
        <v>#REF!</v>
      </c>
      <c r="J174" s="142"/>
      <c r="K174" s="142"/>
      <c r="L174" s="142" t="e">
        <f t="shared" ca="1" si="19"/>
        <v>#REF!</v>
      </c>
      <c r="M174" s="143" t="e">
        <f t="shared" ca="1" si="21"/>
        <v>#REF!</v>
      </c>
      <c r="N174" s="182" t="e">
        <f t="shared" ca="1" si="22"/>
        <v>#REF!</v>
      </c>
      <c r="O174" s="145" t="e">
        <f t="shared" ca="1" si="23"/>
        <v>#REF!</v>
      </c>
      <c r="P174" s="150"/>
    </row>
    <row r="175" spans="1:16" hidden="1" x14ac:dyDescent="0.25">
      <c r="A175" s="136">
        <v>169</v>
      </c>
      <c r="B175" s="158" t="e">
        <f t="shared" ca="1" si="16"/>
        <v>#REF!</v>
      </c>
      <c r="C175" s="158" t="e">
        <f t="shared" ca="1" si="17"/>
        <v>#REF!</v>
      </c>
      <c r="D175" s="140"/>
      <c r="E175" s="141"/>
      <c r="F175" s="141" t="e">
        <f t="shared" ca="1" si="18"/>
        <v>#REF!</v>
      </c>
      <c r="G175" s="139"/>
      <c r="H175" s="139"/>
      <c r="I175" s="139" t="e">
        <f t="shared" ca="1" si="20"/>
        <v>#REF!</v>
      </c>
      <c r="J175" s="142"/>
      <c r="K175" s="142"/>
      <c r="L175" s="142" t="e">
        <f t="shared" ca="1" si="19"/>
        <v>#REF!</v>
      </c>
      <c r="M175" s="143" t="e">
        <f t="shared" ca="1" si="21"/>
        <v>#REF!</v>
      </c>
      <c r="N175" s="182" t="e">
        <f t="shared" ca="1" si="22"/>
        <v>#REF!</v>
      </c>
      <c r="O175" s="145" t="e">
        <f t="shared" ca="1" si="23"/>
        <v>#REF!</v>
      </c>
      <c r="P175" s="150"/>
    </row>
    <row r="176" spans="1:16" hidden="1" x14ac:dyDescent="0.25">
      <c r="A176" s="136">
        <v>170</v>
      </c>
      <c r="B176" s="158" t="e">
        <f t="shared" ca="1" si="16"/>
        <v>#REF!</v>
      </c>
      <c r="C176" s="158" t="e">
        <f t="shared" ca="1" si="17"/>
        <v>#REF!</v>
      </c>
      <c r="D176" s="140"/>
      <c r="E176" s="141"/>
      <c r="F176" s="141" t="e">
        <f t="shared" ca="1" si="18"/>
        <v>#REF!</v>
      </c>
      <c r="G176" s="139"/>
      <c r="H176" s="139"/>
      <c r="I176" s="139" t="e">
        <f t="shared" ca="1" si="20"/>
        <v>#REF!</v>
      </c>
      <c r="J176" s="142"/>
      <c r="K176" s="142"/>
      <c r="L176" s="142" t="e">
        <f t="shared" ca="1" si="19"/>
        <v>#REF!</v>
      </c>
      <c r="M176" s="143" t="e">
        <f t="shared" ca="1" si="21"/>
        <v>#REF!</v>
      </c>
      <c r="N176" s="182" t="e">
        <f t="shared" ca="1" si="22"/>
        <v>#REF!</v>
      </c>
      <c r="O176" s="145" t="e">
        <f t="shared" ca="1" si="23"/>
        <v>#REF!</v>
      </c>
      <c r="P176" s="150"/>
    </row>
    <row r="177" spans="1:16" hidden="1" x14ac:dyDescent="0.25">
      <c r="A177" s="136">
        <v>171</v>
      </c>
      <c r="B177" s="158" t="e">
        <f t="shared" ca="1" si="16"/>
        <v>#REF!</v>
      </c>
      <c r="C177" s="158" t="e">
        <f t="shared" ca="1" si="17"/>
        <v>#REF!</v>
      </c>
      <c r="D177" s="140"/>
      <c r="E177" s="141"/>
      <c r="F177" s="141" t="e">
        <f t="shared" ca="1" si="18"/>
        <v>#REF!</v>
      </c>
      <c r="G177" s="139"/>
      <c r="H177" s="139"/>
      <c r="I177" s="139" t="e">
        <f t="shared" ca="1" si="20"/>
        <v>#REF!</v>
      </c>
      <c r="J177" s="142"/>
      <c r="K177" s="142"/>
      <c r="L177" s="142" t="e">
        <f t="shared" ca="1" si="19"/>
        <v>#REF!</v>
      </c>
      <c r="M177" s="143" t="e">
        <f t="shared" ca="1" si="21"/>
        <v>#REF!</v>
      </c>
      <c r="N177" s="182" t="e">
        <f t="shared" ca="1" si="22"/>
        <v>#REF!</v>
      </c>
      <c r="O177" s="145" t="e">
        <f t="shared" ca="1" si="23"/>
        <v>#REF!</v>
      </c>
      <c r="P177" s="150"/>
    </row>
    <row r="178" spans="1:16" hidden="1" x14ac:dyDescent="0.25">
      <c r="A178" s="136">
        <v>172</v>
      </c>
      <c r="B178" s="158" t="e">
        <f t="shared" ca="1" si="16"/>
        <v>#REF!</v>
      </c>
      <c r="C178" s="158" t="e">
        <f t="shared" ca="1" si="17"/>
        <v>#REF!</v>
      </c>
      <c r="D178" s="140"/>
      <c r="E178" s="141"/>
      <c r="F178" s="141" t="e">
        <f t="shared" ca="1" si="18"/>
        <v>#REF!</v>
      </c>
      <c r="G178" s="139"/>
      <c r="H178" s="139"/>
      <c r="I178" s="139" t="e">
        <f t="shared" ca="1" si="20"/>
        <v>#REF!</v>
      </c>
      <c r="J178" s="142"/>
      <c r="K178" s="142"/>
      <c r="L178" s="142" t="e">
        <f t="shared" ca="1" si="19"/>
        <v>#REF!</v>
      </c>
      <c r="M178" s="143" t="e">
        <f t="shared" ca="1" si="21"/>
        <v>#REF!</v>
      </c>
      <c r="N178" s="182" t="e">
        <f t="shared" ca="1" si="22"/>
        <v>#REF!</v>
      </c>
      <c r="O178" s="145" t="e">
        <f t="shared" ca="1" si="23"/>
        <v>#REF!</v>
      </c>
      <c r="P178" s="150"/>
    </row>
    <row r="179" spans="1:16" hidden="1" x14ac:dyDescent="0.25">
      <c r="A179" s="136">
        <v>173</v>
      </c>
      <c r="B179" s="158" t="e">
        <f t="shared" ca="1" si="16"/>
        <v>#REF!</v>
      </c>
      <c r="C179" s="158" t="e">
        <f t="shared" ca="1" si="17"/>
        <v>#REF!</v>
      </c>
      <c r="D179" s="140"/>
      <c r="E179" s="141"/>
      <c r="F179" s="141" t="e">
        <f t="shared" ca="1" si="18"/>
        <v>#REF!</v>
      </c>
      <c r="G179" s="139"/>
      <c r="H179" s="139"/>
      <c r="I179" s="139" t="e">
        <f t="shared" ca="1" si="20"/>
        <v>#REF!</v>
      </c>
      <c r="J179" s="142"/>
      <c r="K179" s="142"/>
      <c r="L179" s="142" t="e">
        <f t="shared" ca="1" si="19"/>
        <v>#REF!</v>
      </c>
      <c r="M179" s="143" t="e">
        <f t="shared" ca="1" si="21"/>
        <v>#REF!</v>
      </c>
      <c r="N179" s="182" t="e">
        <f t="shared" ca="1" si="22"/>
        <v>#REF!</v>
      </c>
      <c r="O179" s="145" t="e">
        <f t="shared" ca="1" si="23"/>
        <v>#REF!</v>
      </c>
      <c r="P179" s="150"/>
    </row>
    <row r="180" spans="1:16" x14ac:dyDescent="0.25">
      <c r="A180" s="136">
        <v>174</v>
      </c>
      <c r="B180" s="158" t="e">
        <f t="shared" ca="1" si="16"/>
        <v>#REF!</v>
      </c>
      <c r="C180" s="158" t="e">
        <f t="shared" ca="1" si="17"/>
        <v>#REF!</v>
      </c>
      <c r="D180" s="140"/>
      <c r="E180" s="141"/>
      <c r="F180" s="141" t="e">
        <f t="shared" ca="1" si="18"/>
        <v>#REF!</v>
      </c>
      <c r="G180" s="139"/>
      <c r="H180" s="139"/>
      <c r="I180" s="139" t="e">
        <f t="shared" ca="1" si="20"/>
        <v>#REF!</v>
      </c>
      <c r="J180" s="142"/>
      <c r="K180" s="142"/>
      <c r="L180" s="142" t="e">
        <f t="shared" ca="1" si="19"/>
        <v>#REF!</v>
      </c>
      <c r="M180" s="143" t="e">
        <f t="shared" ca="1" si="21"/>
        <v>#REF!</v>
      </c>
      <c r="N180" s="182" t="e">
        <f t="shared" ca="1" si="22"/>
        <v>#REF!</v>
      </c>
      <c r="O180" s="145" t="e">
        <f t="shared" ca="1" si="23"/>
        <v>#REF!</v>
      </c>
      <c r="P180" s="173"/>
    </row>
    <row r="181" spans="1:16" hidden="1" x14ac:dyDescent="0.25">
      <c r="A181" s="136">
        <v>175</v>
      </c>
      <c r="B181" s="158" t="e">
        <f t="shared" ca="1" si="16"/>
        <v>#REF!</v>
      </c>
      <c r="C181" s="158" t="e">
        <f t="shared" ca="1" si="17"/>
        <v>#REF!</v>
      </c>
      <c r="D181" s="140"/>
      <c r="E181" s="141"/>
      <c r="F181" s="141" t="e">
        <f t="shared" ca="1" si="18"/>
        <v>#REF!</v>
      </c>
      <c r="G181" s="139"/>
      <c r="H181" s="139"/>
      <c r="I181" s="139" t="e">
        <f t="shared" ca="1" si="20"/>
        <v>#REF!</v>
      </c>
      <c r="J181" s="142"/>
      <c r="K181" s="142"/>
      <c r="L181" s="142" t="e">
        <f t="shared" ca="1" si="19"/>
        <v>#REF!</v>
      </c>
      <c r="M181" s="143" t="e">
        <f t="shared" ca="1" si="21"/>
        <v>#REF!</v>
      </c>
      <c r="N181" s="182" t="e">
        <f t="shared" ca="1" si="22"/>
        <v>#REF!</v>
      </c>
      <c r="O181" s="145" t="e">
        <f t="shared" ca="1" si="23"/>
        <v>#REF!</v>
      </c>
      <c r="P181" s="150"/>
    </row>
    <row r="182" spans="1:16" x14ac:dyDescent="0.25">
      <c r="A182" s="136">
        <v>176</v>
      </c>
      <c r="B182" s="158" t="e">
        <f t="shared" ca="1" si="16"/>
        <v>#REF!</v>
      </c>
      <c r="C182" s="158" t="e">
        <f t="shared" ca="1" si="17"/>
        <v>#REF!</v>
      </c>
      <c r="D182" s="140"/>
      <c r="E182" s="141"/>
      <c r="F182" s="141" t="e">
        <f t="shared" ca="1" si="18"/>
        <v>#REF!</v>
      </c>
      <c r="G182" s="139"/>
      <c r="H182" s="139"/>
      <c r="I182" s="139" t="e">
        <f t="shared" ca="1" si="20"/>
        <v>#REF!</v>
      </c>
      <c r="J182" s="142"/>
      <c r="K182" s="142"/>
      <c r="L182" s="142" t="e">
        <f t="shared" ca="1" si="19"/>
        <v>#REF!</v>
      </c>
      <c r="M182" s="143" t="e">
        <f t="shared" ca="1" si="21"/>
        <v>#REF!</v>
      </c>
      <c r="N182" s="182" t="e">
        <f t="shared" ca="1" si="22"/>
        <v>#REF!</v>
      </c>
      <c r="O182" s="145" t="e">
        <f t="shared" ca="1" si="23"/>
        <v>#REF!</v>
      </c>
      <c r="P182" s="173"/>
    </row>
    <row r="183" spans="1:16" x14ac:dyDescent="0.25">
      <c r="A183" s="136">
        <v>177</v>
      </c>
      <c r="B183" s="158" t="e">
        <f t="shared" ca="1" si="16"/>
        <v>#REF!</v>
      </c>
      <c r="C183" s="158" t="e">
        <f t="shared" ca="1" si="17"/>
        <v>#REF!</v>
      </c>
      <c r="D183" s="140"/>
      <c r="E183" s="141"/>
      <c r="F183" s="141" t="e">
        <f t="shared" ca="1" si="18"/>
        <v>#REF!</v>
      </c>
      <c r="G183" s="139"/>
      <c r="H183" s="139"/>
      <c r="I183" s="139" t="e">
        <f t="shared" ca="1" si="20"/>
        <v>#REF!</v>
      </c>
      <c r="J183" s="142"/>
      <c r="K183" s="142"/>
      <c r="L183" s="142" t="e">
        <f t="shared" ca="1" si="19"/>
        <v>#REF!</v>
      </c>
      <c r="M183" s="143" t="e">
        <f t="shared" ca="1" si="21"/>
        <v>#REF!</v>
      </c>
      <c r="N183" s="182" t="e">
        <f t="shared" ca="1" si="22"/>
        <v>#REF!</v>
      </c>
      <c r="O183" s="145" t="e">
        <f t="shared" ca="1" si="23"/>
        <v>#REF!</v>
      </c>
      <c r="P183" s="173"/>
    </row>
    <row r="184" spans="1:16" hidden="1" x14ac:dyDescent="0.25">
      <c r="A184" s="136">
        <v>178</v>
      </c>
      <c r="B184" s="158" t="e">
        <f t="shared" ca="1" si="16"/>
        <v>#REF!</v>
      </c>
      <c r="C184" s="158" t="e">
        <f t="shared" ca="1" si="17"/>
        <v>#REF!</v>
      </c>
      <c r="D184" s="140"/>
      <c r="E184" s="141"/>
      <c r="F184" s="141" t="e">
        <f t="shared" ca="1" si="18"/>
        <v>#REF!</v>
      </c>
      <c r="G184" s="139"/>
      <c r="H184" s="139"/>
      <c r="I184" s="139" t="e">
        <f t="shared" ca="1" si="20"/>
        <v>#REF!</v>
      </c>
      <c r="J184" s="142"/>
      <c r="K184" s="142"/>
      <c r="L184" s="142" t="e">
        <f t="shared" ca="1" si="19"/>
        <v>#REF!</v>
      </c>
      <c r="M184" s="143" t="e">
        <f t="shared" ca="1" si="21"/>
        <v>#REF!</v>
      </c>
      <c r="N184" s="182" t="e">
        <f t="shared" ca="1" si="22"/>
        <v>#REF!</v>
      </c>
      <c r="O184" s="145" t="e">
        <f t="shared" ca="1" si="23"/>
        <v>#REF!</v>
      </c>
      <c r="P184" s="150"/>
    </row>
    <row r="185" spans="1:16" x14ac:dyDescent="0.25">
      <c r="A185" s="136">
        <v>179</v>
      </c>
      <c r="B185" s="158" t="e">
        <f t="shared" ca="1" si="16"/>
        <v>#REF!</v>
      </c>
      <c r="C185" s="158" t="e">
        <f t="shared" ca="1" si="17"/>
        <v>#REF!</v>
      </c>
      <c r="D185" s="140"/>
      <c r="E185" s="141"/>
      <c r="F185" s="141" t="e">
        <f t="shared" ca="1" si="18"/>
        <v>#REF!</v>
      </c>
      <c r="G185" s="139"/>
      <c r="H185" s="139"/>
      <c r="I185" s="139" t="e">
        <f t="shared" ca="1" si="20"/>
        <v>#REF!</v>
      </c>
      <c r="J185" s="142"/>
      <c r="K185" s="142"/>
      <c r="L185" s="142" t="e">
        <f t="shared" ca="1" si="19"/>
        <v>#REF!</v>
      </c>
      <c r="M185" s="143" t="e">
        <f t="shared" ca="1" si="21"/>
        <v>#REF!</v>
      </c>
      <c r="N185" s="182" t="e">
        <f t="shared" ca="1" si="22"/>
        <v>#REF!</v>
      </c>
      <c r="O185" s="145" t="e">
        <f t="shared" ca="1" si="23"/>
        <v>#REF!</v>
      </c>
      <c r="P185" s="173"/>
    </row>
    <row r="186" spans="1:16" hidden="1" x14ac:dyDescent="0.25">
      <c r="A186" s="136">
        <v>180</v>
      </c>
      <c r="B186" s="158" t="e">
        <f t="shared" ca="1" si="16"/>
        <v>#REF!</v>
      </c>
      <c r="C186" s="158" t="e">
        <f t="shared" ca="1" si="17"/>
        <v>#REF!</v>
      </c>
      <c r="D186" s="140"/>
      <c r="E186" s="141"/>
      <c r="F186" s="141" t="e">
        <f t="shared" ca="1" si="18"/>
        <v>#REF!</v>
      </c>
      <c r="G186" s="139"/>
      <c r="H186" s="139"/>
      <c r="I186" s="139" t="e">
        <f t="shared" ca="1" si="20"/>
        <v>#REF!</v>
      </c>
      <c r="J186" s="142"/>
      <c r="K186" s="142"/>
      <c r="L186" s="142" t="e">
        <f t="shared" ca="1" si="19"/>
        <v>#REF!</v>
      </c>
      <c r="M186" s="143" t="e">
        <f t="shared" ca="1" si="21"/>
        <v>#REF!</v>
      </c>
      <c r="N186" s="182" t="e">
        <f t="shared" ca="1" si="22"/>
        <v>#REF!</v>
      </c>
      <c r="O186" s="145" t="e">
        <f t="shared" ca="1" si="23"/>
        <v>#REF!</v>
      </c>
      <c r="P186" s="150"/>
    </row>
    <row r="187" spans="1:16" hidden="1" x14ac:dyDescent="0.25">
      <c r="A187" s="136">
        <v>181</v>
      </c>
      <c r="B187" s="158" t="e">
        <f t="shared" ca="1" si="16"/>
        <v>#REF!</v>
      </c>
      <c r="C187" s="158" t="e">
        <f t="shared" ca="1" si="17"/>
        <v>#REF!</v>
      </c>
      <c r="D187" s="140"/>
      <c r="E187" s="141"/>
      <c r="F187" s="141" t="e">
        <f t="shared" ca="1" si="18"/>
        <v>#REF!</v>
      </c>
      <c r="G187" s="139"/>
      <c r="H187" s="139"/>
      <c r="I187" s="139" t="e">
        <f t="shared" ca="1" si="20"/>
        <v>#REF!</v>
      </c>
      <c r="J187" s="142"/>
      <c r="K187" s="142"/>
      <c r="L187" s="142" t="e">
        <f t="shared" ca="1" si="19"/>
        <v>#REF!</v>
      </c>
      <c r="M187" s="143" t="e">
        <f t="shared" ca="1" si="21"/>
        <v>#REF!</v>
      </c>
      <c r="N187" s="182" t="e">
        <f t="shared" ca="1" si="22"/>
        <v>#REF!</v>
      </c>
      <c r="O187" s="145" t="e">
        <f t="shared" ca="1" si="23"/>
        <v>#REF!</v>
      </c>
      <c r="P187" s="150"/>
    </row>
    <row r="188" spans="1:16" hidden="1" x14ac:dyDescent="0.25">
      <c r="A188" s="136">
        <v>182</v>
      </c>
      <c r="B188" s="158" t="e">
        <f t="shared" ca="1" si="16"/>
        <v>#REF!</v>
      </c>
      <c r="C188" s="158" t="e">
        <f t="shared" ca="1" si="17"/>
        <v>#REF!</v>
      </c>
      <c r="D188" s="140"/>
      <c r="E188" s="141"/>
      <c r="F188" s="141" t="e">
        <f t="shared" ca="1" si="18"/>
        <v>#REF!</v>
      </c>
      <c r="G188" s="139"/>
      <c r="H188" s="139"/>
      <c r="I188" s="139" t="e">
        <f t="shared" ca="1" si="20"/>
        <v>#REF!</v>
      </c>
      <c r="J188" s="142"/>
      <c r="K188" s="142"/>
      <c r="L188" s="142" t="e">
        <f t="shared" ca="1" si="19"/>
        <v>#REF!</v>
      </c>
      <c r="M188" s="143" t="e">
        <f t="shared" ca="1" si="21"/>
        <v>#REF!</v>
      </c>
      <c r="N188" s="182" t="e">
        <f t="shared" ca="1" si="22"/>
        <v>#REF!</v>
      </c>
      <c r="O188" s="145" t="e">
        <f t="shared" ca="1" si="23"/>
        <v>#REF!</v>
      </c>
      <c r="P188" s="150"/>
    </row>
    <row r="189" spans="1:16" x14ac:dyDescent="0.25">
      <c r="A189" s="136">
        <v>183</v>
      </c>
      <c r="B189" s="158" t="e">
        <f t="shared" ca="1" si="16"/>
        <v>#REF!</v>
      </c>
      <c r="C189" s="158" t="e">
        <f t="shared" ca="1" si="17"/>
        <v>#REF!</v>
      </c>
      <c r="D189" s="140"/>
      <c r="E189" s="141"/>
      <c r="F189" s="141" t="e">
        <f t="shared" ca="1" si="18"/>
        <v>#REF!</v>
      </c>
      <c r="G189" s="139"/>
      <c r="H189" s="139"/>
      <c r="I189" s="139" t="e">
        <f t="shared" ca="1" si="20"/>
        <v>#REF!</v>
      </c>
      <c r="J189" s="142"/>
      <c r="K189" s="142"/>
      <c r="L189" s="142" t="e">
        <f t="shared" ca="1" si="19"/>
        <v>#REF!</v>
      </c>
      <c r="M189" s="143" t="e">
        <f t="shared" ca="1" si="21"/>
        <v>#REF!</v>
      </c>
      <c r="N189" s="182" t="e">
        <f t="shared" ca="1" si="22"/>
        <v>#REF!</v>
      </c>
      <c r="O189" s="145" t="e">
        <f t="shared" ca="1" si="23"/>
        <v>#REF!</v>
      </c>
      <c r="P189" s="173"/>
    </row>
    <row r="190" spans="1:16" hidden="1" x14ac:dyDescent="0.25">
      <c r="A190" s="136">
        <v>184</v>
      </c>
      <c r="B190" s="158" t="e">
        <f t="shared" ca="1" si="16"/>
        <v>#REF!</v>
      </c>
      <c r="C190" s="158" t="e">
        <f t="shared" ca="1" si="17"/>
        <v>#REF!</v>
      </c>
      <c r="D190" s="140"/>
      <c r="E190" s="141"/>
      <c r="F190" s="141" t="e">
        <f t="shared" ca="1" si="18"/>
        <v>#REF!</v>
      </c>
      <c r="G190" s="139"/>
      <c r="H190" s="139"/>
      <c r="I190" s="139" t="e">
        <f t="shared" ca="1" si="20"/>
        <v>#REF!</v>
      </c>
      <c r="J190" s="142"/>
      <c r="K190" s="142"/>
      <c r="L190" s="142" t="e">
        <f t="shared" ca="1" si="19"/>
        <v>#REF!</v>
      </c>
      <c r="M190" s="143" t="e">
        <f t="shared" ca="1" si="21"/>
        <v>#REF!</v>
      </c>
      <c r="N190" s="182" t="e">
        <f t="shared" ca="1" si="22"/>
        <v>#REF!</v>
      </c>
      <c r="O190" s="145" t="e">
        <f t="shared" ca="1" si="23"/>
        <v>#REF!</v>
      </c>
      <c r="P190" s="150"/>
    </row>
    <row r="191" spans="1:16" hidden="1" x14ac:dyDescent="0.25">
      <c r="A191" s="136">
        <v>185</v>
      </c>
      <c r="B191" s="158" t="e">
        <f t="shared" ca="1" si="16"/>
        <v>#REF!</v>
      </c>
      <c r="C191" s="158" t="e">
        <f t="shared" ca="1" si="17"/>
        <v>#REF!</v>
      </c>
      <c r="D191" s="140"/>
      <c r="E191" s="141"/>
      <c r="F191" s="141" t="e">
        <f t="shared" ca="1" si="18"/>
        <v>#REF!</v>
      </c>
      <c r="G191" s="139"/>
      <c r="H191" s="139"/>
      <c r="I191" s="139" t="e">
        <f t="shared" ca="1" si="20"/>
        <v>#REF!</v>
      </c>
      <c r="J191" s="142"/>
      <c r="K191" s="142"/>
      <c r="L191" s="142" t="e">
        <f t="shared" ca="1" si="19"/>
        <v>#REF!</v>
      </c>
      <c r="M191" s="143" t="e">
        <f t="shared" ca="1" si="21"/>
        <v>#REF!</v>
      </c>
      <c r="N191" s="182" t="e">
        <f t="shared" ca="1" si="22"/>
        <v>#REF!</v>
      </c>
      <c r="O191" s="145" t="e">
        <f t="shared" ca="1" si="23"/>
        <v>#REF!</v>
      </c>
      <c r="P191" s="150"/>
    </row>
    <row r="192" spans="1:16" x14ac:dyDescent="0.25">
      <c r="A192" s="136">
        <v>186</v>
      </c>
      <c r="B192" s="158" t="e">
        <f t="shared" ca="1" si="16"/>
        <v>#REF!</v>
      </c>
      <c r="C192" s="158" t="e">
        <f t="shared" ca="1" si="17"/>
        <v>#REF!</v>
      </c>
      <c r="D192" s="140"/>
      <c r="E192" s="141"/>
      <c r="F192" s="141" t="e">
        <f t="shared" ca="1" si="18"/>
        <v>#REF!</v>
      </c>
      <c r="G192" s="139"/>
      <c r="H192" s="139"/>
      <c r="I192" s="139" t="e">
        <f t="shared" ca="1" si="20"/>
        <v>#REF!</v>
      </c>
      <c r="J192" s="142"/>
      <c r="K192" s="142"/>
      <c r="L192" s="142" t="e">
        <f t="shared" ca="1" si="19"/>
        <v>#REF!</v>
      </c>
      <c r="M192" s="143" t="e">
        <f t="shared" ca="1" si="21"/>
        <v>#REF!</v>
      </c>
      <c r="N192" s="182" t="e">
        <f t="shared" ca="1" si="22"/>
        <v>#REF!</v>
      </c>
      <c r="O192" s="145" t="e">
        <f t="shared" ca="1" si="23"/>
        <v>#REF!</v>
      </c>
      <c r="P192" s="173"/>
    </row>
    <row r="193" spans="1:16" hidden="1" x14ac:dyDescent="0.25">
      <c r="A193" s="136">
        <v>187</v>
      </c>
      <c r="B193" s="158" t="e">
        <f t="shared" ca="1" si="16"/>
        <v>#REF!</v>
      </c>
      <c r="C193" s="158" t="e">
        <f t="shared" ca="1" si="17"/>
        <v>#REF!</v>
      </c>
      <c r="D193" s="140"/>
      <c r="E193" s="141"/>
      <c r="F193" s="141" t="e">
        <f t="shared" ca="1" si="18"/>
        <v>#REF!</v>
      </c>
      <c r="G193" s="139"/>
      <c r="H193" s="139"/>
      <c r="I193" s="139" t="e">
        <f t="shared" ca="1" si="20"/>
        <v>#REF!</v>
      </c>
      <c r="J193" s="142"/>
      <c r="K193" s="142"/>
      <c r="L193" s="142" t="e">
        <f t="shared" ca="1" si="19"/>
        <v>#REF!</v>
      </c>
      <c r="M193" s="143" t="e">
        <f t="shared" ca="1" si="21"/>
        <v>#REF!</v>
      </c>
      <c r="N193" s="182" t="e">
        <f t="shared" ca="1" si="22"/>
        <v>#REF!</v>
      </c>
      <c r="O193" s="145" t="e">
        <f t="shared" ca="1" si="23"/>
        <v>#REF!</v>
      </c>
      <c r="P193" s="150"/>
    </row>
    <row r="194" spans="1:16" x14ac:dyDescent="0.25">
      <c r="A194" s="136">
        <v>188</v>
      </c>
      <c r="B194" s="158" t="e">
        <f t="shared" ca="1" si="16"/>
        <v>#REF!</v>
      </c>
      <c r="C194" s="158" t="e">
        <f t="shared" ca="1" si="17"/>
        <v>#REF!</v>
      </c>
      <c r="D194" s="140"/>
      <c r="E194" s="141"/>
      <c r="F194" s="141" t="e">
        <f t="shared" ca="1" si="18"/>
        <v>#REF!</v>
      </c>
      <c r="G194" s="139"/>
      <c r="H194" s="139"/>
      <c r="I194" s="139" t="e">
        <f t="shared" ca="1" si="20"/>
        <v>#REF!</v>
      </c>
      <c r="J194" s="142"/>
      <c r="K194" s="142"/>
      <c r="L194" s="142" t="e">
        <f t="shared" ca="1" si="19"/>
        <v>#REF!</v>
      </c>
      <c r="M194" s="143" t="e">
        <f t="shared" ca="1" si="21"/>
        <v>#REF!</v>
      </c>
      <c r="N194" s="182" t="e">
        <f t="shared" ca="1" si="22"/>
        <v>#REF!</v>
      </c>
      <c r="O194" s="145" t="e">
        <f t="shared" ca="1" si="23"/>
        <v>#REF!</v>
      </c>
      <c r="P194" s="173"/>
    </row>
    <row r="195" spans="1:16" hidden="1" x14ac:dyDescent="0.25">
      <c r="A195" s="136">
        <v>189</v>
      </c>
      <c r="B195" s="158" t="e">
        <f t="shared" ca="1" si="16"/>
        <v>#REF!</v>
      </c>
      <c r="C195" s="158" t="e">
        <f t="shared" ca="1" si="17"/>
        <v>#REF!</v>
      </c>
      <c r="D195" s="140"/>
      <c r="E195" s="141"/>
      <c r="F195" s="141" t="e">
        <f t="shared" ca="1" si="18"/>
        <v>#REF!</v>
      </c>
      <c r="G195" s="139"/>
      <c r="H195" s="139"/>
      <c r="I195" s="139" t="e">
        <f t="shared" ca="1" si="20"/>
        <v>#REF!</v>
      </c>
      <c r="J195" s="142"/>
      <c r="K195" s="142"/>
      <c r="L195" s="142" t="e">
        <f t="shared" ca="1" si="19"/>
        <v>#REF!</v>
      </c>
      <c r="M195" s="143" t="e">
        <f t="shared" ca="1" si="21"/>
        <v>#REF!</v>
      </c>
      <c r="N195" s="182" t="e">
        <f t="shared" ca="1" si="22"/>
        <v>#REF!</v>
      </c>
      <c r="O195" s="145" t="e">
        <f t="shared" ca="1" si="23"/>
        <v>#REF!</v>
      </c>
      <c r="P195" s="150"/>
    </row>
    <row r="196" spans="1:16" hidden="1" x14ac:dyDescent="0.25">
      <c r="A196" s="136">
        <v>190</v>
      </c>
      <c r="B196" s="158" t="e">
        <f t="shared" ca="1" si="16"/>
        <v>#REF!</v>
      </c>
      <c r="C196" s="158" t="e">
        <f t="shared" ca="1" si="17"/>
        <v>#REF!</v>
      </c>
      <c r="D196" s="140"/>
      <c r="E196" s="141"/>
      <c r="F196" s="141" t="e">
        <f t="shared" ca="1" si="18"/>
        <v>#REF!</v>
      </c>
      <c r="G196" s="139"/>
      <c r="H196" s="139"/>
      <c r="I196" s="139" t="e">
        <f t="shared" ca="1" si="20"/>
        <v>#REF!</v>
      </c>
      <c r="J196" s="142"/>
      <c r="K196" s="142"/>
      <c r="L196" s="142" t="e">
        <f t="shared" ca="1" si="19"/>
        <v>#REF!</v>
      </c>
      <c r="M196" s="143" t="e">
        <f t="shared" ca="1" si="21"/>
        <v>#REF!</v>
      </c>
      <c r="N196" s="182" t="e">
        <f t="shared" ca="1" si="22"/>
        <v>#REF!</v>
      </c>
      <c r="O196" s="145" t="e">
        <f t="shared" ca="1" si="23"/>
        <v>#REF!</v>
      </c>
      <c r="P196" s="150"/>
    </row>
    <row r="197" spans="1:16" hidden="1" x14ac:dyDescent="0.25">
      <c r="A197" s="136">
        <v>191</v>
      </c>
      <c r="B197" s="158" t="e">
        <f t="shared" ca="1" si="16"/>
        <v>#REF!</v>
      </c>
      <c r="C197" s="158" t="e">
        <f t="shared" ca="1" si="17"/>
        <v>#REF!</v>
      </c>
      <c r="D197" s="140"/>
      <c r="E197" s="141"/>
      <c r="F197" s="141" t="e">
        <f t="shared" ca="1" si="18"/>
        <v>#REF!</v>
      </c>
      <c r="G197" s="139"/>
      <c r="H197" s="139"/>
      <c r="I197" s="139" t="e">
        <f t="shared" ca="1" si="20"/>
        <v>#REF!</v>
      </c>
      <c r="J197" s="142"/>
      <c r="K197" s="142"/>
      <c r="L197" s="142" t="e">
        <f t="shared" ca="1" si="19"/>
        <v>#REF!</v>
      </c>
      <c r="M197" s="143" t="e">
        <f t="shared" ca="1" si="21"/>
        <v>#REF!</v>
      </c>
      <c r="N197" s="182" t="e">
        <f t="shared" ca="1" si="22"/>
        <v>#REF!</v>
      </c>
      <c r="O197" s="145" t="e">
        <f t="shared" ca="1" si="23"/>
        <v>#REF!</v>
      </c>
      <c r="P197" s="150"/>
    </row>
    <row r="198" spans="1:16" hidden="1" x14ac:dyDescent="0.25">
      <c r="A198" s="136">
        <v>192</v>
      </c>
      <c r="B198" s="158" t="e">
        <f t="shared" ca="1" si="16"/>
        <v>#REF!</v>
      </c>
      <c r="C198" s="158" t="e">
        <f t="shared" ca="1" si="17"/>
        <v>#REF!</v>
      </c>
      <c r="D198" s="140"/>
      <c r="E198" s="141"/>
      <c r="F198" s="141" t="e">
        <f t="shared" ca="1" si="18"/>
        <v>#REF!</v>
      </c>
      <c r="G198" s="139"/>
      <c r="H198" s="139"/>
      <c r="I198" s="139" t="e">
        <f t="shared" ca="1" si="20"/>
        <v>#REF!</v>
      </c>
      <c r="J198" s="142"/>
      <c r="K198" s="142"/>
      <c r="L198" s="142" t="e">
        <f t="shared" ca="1" si="19"/>
        <v>#REF!</v>
      </c>
      <c r="M198" s="143" t="e">
        <f t="shared" ca="1" si="21"/>
        <v>#REF!</v>
      </c>
      <c r="N198" s="182" t="e">
        <f t="shared" ca="1" si="22"/>
        <v>#REF!</v>
      </c>
      <c r="O198" s="145" t="e">
        <f t="shared" ca="1" si="23"/>
        <v>#REF!</v>
      </c>
      <c r="P198" s="150"/>
    </row>
    <row r="199" spans="1:16" hidden="1" x14ac:dyDescent="0.25">
      <c r="A199" s="136">
        <v>193</v>
      </c>
      <c r="B199" s="158" t="e">
        <f t="shared" ca="1" si="16"/>
        <v>#REF!</v>
      </c>
      <c r="C199" s="158" t="e">
        <f t="shared" ca="1" si="17"/>
        <v>#REF!</v>
      </c>
      <c r="D199" s="140"/>
      <c r="E199" s="141"/>
      <c r="F199" s="141" t="e">
        <f t="shared" ca="1" si="18"/>
        <v>#REF!</v>
      </c>
      <c r="G199" s="139"/>
      <c r="H199" s="139"/>
      <c r="I199" s="139" t="e">
        <f t="shared" ca="1" si="20"/>
        <v>#REF!</v>
      </c>
      <c r="J199" s="142"/>
      <c r="K199" s="142"/>
      <c r="L199" s="142" t="e">
        <f t="shared" ca="1" si="19"/>
        <v>#REF!</v>
      </c>
      <c r="M199" s="143" t="e">
        <f t="shared" ca="1" si="21"/>
        <v>#REF!</v>
      </c>
      <c r="N199" s="182" t="e">
        <f t="shared" ca="1" si="22"/>
        <v>#REF!</v>
      </c>
      <c r="O199" s="145" t="e">
        <f t="shared" ca="1" si="23"/>
        <v>#REF!</v>
      </c>
      <c r="P199" s="150"/>
    </row>
    <row r="200" spans="1:16" hidden="1" x14ac:dyDescent="0.25">
      <c r="A200" s="136">
        <v>194</v>
      </c>
      <c r="B200" s="158" t="e">
        <f t="shared" ref="B200:B263" ca="1" si="24">INDIRECT(CONCATENATE($C$505,$D$505,"!$B",$A200 + 8))</f>
        <v>#REF!</v>
      </c>
      <c r="C200" s="158" t="e">
        <f t="shared" ref="C200:C263" ca="1" si="25">INDIRECT(CONCATENATE($C$505,$D$505,"!$C",$A200 + 8))</f>
        <v>#REF!</v>
      </c>
      <c r="D200" s="140"/>
      <c r="E200" s="141"/>
      <c r="F200" s="141" t="e">
        <f t="shared" ref="F200:F263" ca="1" si="26">INDIRECT(CONCATENATE($C$505,$D$505,"!$Z",$A200 + 8))</f>
        <v>#REF!</v>
      </c>
      <c r="G200" s="139"/>
      <c r="H200" s="139"/>
      <c r="I200" s="139" t="e">
        <f t="shared" ca="1" si="20"/>
        <v>#REF!</v>
      </c>
      <c r="J200" s="142"/>
      <c r="K200" s="142"/>
      <c r="L200" s="142" t="e">
        <f t="shared" ref="L200:L263" ca="1" si="27">INDIRECT(CONCATENATE($C$505,$D$505,"!$V",$A200 + 8))</f>
        <v>#REF!</v>
      </c>
      <c r="M200" s="143" t="e">
        <f t="shared" ca="1" si="21"/>
        <v>#REF!</v>
      </c>
      <c r="N200" s="182" t="e">
        <f t="shared" ca="1" si="22"/>
        <v>#REF!</v>
      </c>
      <c r="O200" s="145" t="e">
        <f t="shared" ca="1" si="23"/>
        <v>#REF!</v>
      </c>
      <c r="P200" s="150"/>
    </row>
    <row r="201" spans="1:16" hidden="1" x14ac:dyDescent="0.25">
      <c r="A201" s="136">
        <v>195</v>
      </c>
      <c r="B201" s="158" t="e">
        <f t="shared" ca="1" si="24"/>
        <v>#REF!</v>
      </c>
      <c r="C201" s="158" t="e">
        <f t="shared" ca="1" si="25"/>
        <v>#REF!</v>
      </c>
      <c r="D201" s="140"/>
      <c r="E201" s="141"/>
      <c r="F201" s="141" t="e">
        <f t="shared" ca="1" si="26"/>
        <v>#REF!</v>
      </c>
      <c r="G201" s="139"/>
      <c r="H201" s="139"/>
      <c r="I201" s="139" t="e">
        <f t="shared" ref="I201:I264" ca="1" si="28">INDIRECT(CONCATENATE($C$505,$D$505,"!$AD",$A201 + 8))</f>
        <v>#REF!</v>
      </c>
      <c r="J201" s="142"/>
      <c r="K201" s="142"/>
      <c r="L201" s="142" t="e">
        <f t="shared" ca="1" si="27"/>
        <v>#REF!</v>
      </c>
      <c r="M201" s="143" t="e">
        <f t="shared" ref="M201:M264" ca="1" si="29">IF(I201&lt;10,0,10)</f>
        <v>#REF!</v>
      </c>
      <c r="N201" s="182" t="e">
        <f t="shared" ref="N201:N264" ca="1" si="30">ROUNDDOWN(O201,0)</f>
        <v>#REF!</v>
      </c>
      <c r="O201" s="145" t="e">
        <f t="shared" ref="O201:O264" ca="1" si="31">I201*M201/100</f>
        <v>#REF!</v>
      </c>
      <c r="P201" s="150"/>
    </row>
    <row r="202" spans="1:16" hidden="1" x14ac:dyDescent="0.25">
      <c r="A202" s="136">
        <v>196</v>
      </c>
      <c r="B202" s="158" t="e">
        <f t="shared" ca="1" si="24"/>
        <v>#REF!</v>
      </c>
      <c r="C202" s="158" t="e">
        <f t="shared" ca="1" si="25"/>
        <v>#REF!</v>
      </c>
      <c r="D202" s="140"/>
      <c r="E202" s="141"/>
      <c r="F202" s="141" t="e">
        <f t="shared" ca="1" si="26"/>
        <v>#REF!</v>
      </c>
      <c r="G202" s="139"/>
      <c r="H202" s="139"/>
      <c r="I202" s="139" t="e">
        <f t="shared" ca="1" si="28"/>
        <v>#REF!</v>
      </c>
      <c r="J202" s="142"/>
      <c r="K202" s="142"/>
      <c r="L202" s="142" t="e">
        <f t="shared" ca="1" si="27"/>
        <v>#REF!</v>
      </c>
      <c r="M202" s="143" t="e">
        <f t="shared" ca="1" si="29"/>
        <v>#REF!</v>
      </c>
      <c r="N202" s="182" t="e">
        <f t="shared" ca="1" si="30"/>
        <v>#REF!</v>
      </c>
      <c r="O202" s="145" t="e">
        <f t="shared" ca="1" si="31"/>
        <v>#REF!</v>
      </c>
      <c r="P202" s="150"/>
    </row>
    <row r="203" spans="1:16" hidden="1" x14ac:dyDescent="0.25">
      <c r="A203" s="136">
        <v>197</v>
      </c>
      <c r="B203" s="158" t="e">
        <f t="shared" ca="1" si="24"/>
        <v>#REF!</v>
      </c>
      <c r="C203" s="158" t="e">
        <f t="shared" ca="1" si="25"/>
        <v>#REF!</v>
      </c>
      <c r="D203" s="140"/>
      <c r="E203" s="141"/>
      <c r="F203" s="141" t="e">
        <f t="shared" ca="1" si="26"/>
        <v>#REF!</v>
      </c>
      <c r="G203" s="139"/>
      <c r="H203" s="139"/>
      <c r="I203" s="139" t="e">
        <f t="shared" ca="1" si="28"/>
        <v>#REF!</v>
      </c>
      <c r="J203" s="142"/>
      <c r="K203" s="142"/>
      <c r="L203" s="142" t="e">
        <f t="shared" ca="1" si="27"/>
        <v>#REF!</v>
      </c>
      <c r="M203" s="143" t="e">
        <f t="shared" ca="1" si="29"/>
        <v>#REF!</v>
      </c>
      <c r="N203" s="182" t="e">
        <f t="shared" ca="1" si="30"/>
        <v>#REF!</v>
      </c>
      <c r="O203" s="145" t="e">
        <f t="shared" ca="1" si="31"/>
        <v>#REF!</v>
      </c>
      <c r="P203" s="150"/>
    </row>
    <row r="204" spans="1:16" hidden="1" x14ac:dyDescent="0.25">
      <c r="A204" s="136">
        <v>198</v>
      </c>
      <c r="B204" s="158" t="e">
        <f t="shared" ca="1" si="24"/>
        <v>#REF!</v>
      </c>
      <c r="C204" s="158" t="e">
        <f t="shared" ca="1" si="25"/>
        <v>#REF!</v>
      </c>
      <c r="D204" s="140"/>
      <c r="E204" s="141"/>
      <c r="F204" s="141" t="e">
        <f t="shared" ca="1" si="26"/>
        <v>#REF!</v>
      </c>
      <c r="G204" s="139"/>
      <c r="H204" s="139"/>
      <c r="I204" s="139" t="e">
        <f t="shared" ca="1" si="28"/>
        <v>#REF!</v>
      </c>
      <c r="J204" s="142"/>
      <c r="K204" s="142"/>
      <c r="L204" s="142" t="e">
        <f t="shared" ca="1" si="27"/>
        <v>#REF!</v>
      </c>
      <c r="M204" s="143" t="e">
        <f t="shared" ca="1" si="29"/>
        <v>#REF!</v>
      </c>
      <c r="N204" s="182" t="e">
        <f t="shared" ca="1" si="30"/>
        <v>#REF!</v>
      </c>
      <c r="O204" s="145" t="e">
        <f t="shared" ca="1" si="31"/>
        <v>#REF!</v>
      </c>
      <c r="P204" s="150"/>
    </row>
    <row r="205" spans="1:16" x14ac:dyDescent="0.25">
      <c r="A205" s="136">
        <v>199</v>
      </c>
      <c r="B205" s="158" t="e">
        <f t="shared" ca="1" si="24"/>
        <v>#REF!</v>
      </c>
      <c r="C205" s="158" t="e">
        <f t="shared" ca="1" si="25"/>
        <v>#REF!</v>
      </c>
      <c r="D205" s="140"/>
      <c r="E205" s="141"/>
      <c r="F205" s="141" t="e">
        <f t="shared" ca="1" si="26"/>
        <v>#REF!</v>
      </c>
      <c r="G205" s="139"/>
      <c r="H205" s="139"/>
      <c r="I205" s="139" t="e">
        <f t="shared" ca="1" si="28"/>
        <v>#REF!</v>
      </c>
      <c r="J205" s="142"/>
      <c r="K205" s="142"/>
      <c r="L205" s="142" t="e">
        <f t="shared" ca="1" si="27"/>
        <v>#REF!</v>
      </c>
      <c r="M205" s="143" t="e">
        <f t="shared" ca="1" si="29"/>
        <v>#REF!</v>
      </c>
      <c r="N205" s="182" t="e">
        <f t="shared" ca="1" si="30"/>
        <v>#REF!</v>
      </c>
      <c r="O205" s="145" t="e">
        <f t="shared" ca="1" si="31"/>
        <v>#REF!</v>
      </c>
      <c r="P205" s="173"/>
    </row>
    <row r="206" spans="1:16" hidden="1" x14ac:dyDescent="0.25">
      <c r="A206" s="136">
        <v>200</v>
      </c>
      <c r="B206" s="158" t="e">
        <f t="shared" ca="1" si="24"/>
        <v>#REF!</v>
      </c>
      <c r="C206" s="158" t="e">
        <f t="shared" ca="1" si="25"/>
        <v>#REF!</v>
      </c>
      <c r="D206" s="140"/>
      <c r="E206" s="141"/>
      <c r="F206" s="141" t="e">
        <f t="shared" ca="1" si="26"/>
        <v>#REF!</v>
      </c>
      <c r="G206" s="139"/>
      <c r="H206" s="139"/>
      <c r="I206" s="139" t="e">
        <f t="shared" ca="1" si="28"/>
        <v>#REF!</v>
      </c>
      <c r="J206" s="142"/>
      <c r="K206" s="142"/>
      <c r="L206" s="142" t="e">
        <f t="shared" ca="1" si="27"/>
        <v>#REF!</v>
      </c>
      <c r="M206" s="143" t="e">
        <f t="shared" ca="1" si="29"/>
        <v>#REF!</v>
      </c>
      <c r="N206" s="182" t="e">
        <f t="shared" ca="1" si="30"/>
        <v>#REF!</v>
      </c>
      <c r="O206" s="145" t="e">
        <f t="shared" ca="1" si="31"/>
        <v>#REF!</v>
      </c>
      <c r="P206" s="150"/>
    </row>
    <row r="207" spans="1:16" x14ac:dyDescent="0.25">
      <c r="A207" s="136">
        <v>201</v>
      </c>
      <c r="B207" s="158" t="e">
        <f t="shared" ca="1" si="24"/>
        <v>#REF!</v>
      </c>
      <c r="C207" s="158" t="e">
        <f t="shared" ca="1" si="25"/>
        <v>#REF!</v>
      </c>
      <c r="D207" s="140"/>
      <c r="E207" s="141"/>
      <c r="F207" s="141" t="e">
        <f t="shared" ca="1" si="26"/>
        <v>#REF!</v>
      </c>
      <c r="G207" s="139"/>
      <c r="H207" s="139"/>
      <c r="I207" s="139" t="e">
        <f t="shared" ca="1" si="28"/>
        <v>#REF!</v>
      </c>
      <c r="J207" s="142"/>
      <c r="K207" s="142"/>
      <c r="L207" s="142" t="e">
        <f t="shared" ca="1" si="27"/>
        <v>#REF!</v>
      </c>
      <c r="M207" s="143" t="e">
        <f t="shared" ca="1" si="29"/>
        <v>#REF!</v>
      </c>
      <c r="N207" s="182" t="e">
        <f t="shared" ca="1" si="30"/>
        <v>#REF!</v>
      </c>
      <c r="O207" s="145" t="e">
        <f t="shared" ca="1" si="31"/>
        <v>#REF!</v>
      </c>
      <c r="P207" s="173"/>
    </row>
    <row r="208" spans="1:16" hidden="1" x14ac:dyDescent="0.25">
      <c r="A208" s="136">
        <v>202</v>
      </c>
      <c r="B208" s="158" t="e">
        <f t="shared" ca="1" si="24"/>
        <v>#REF!</v>
      </c>
      <c r="C208" s="158" t="e">
        <f t="shared" ca="1" si="25"/>
        <v>#REF!</v>
      </c>
      <c r="D208" s="140"/>
      <c r="E208" s="141"/>
      <c r="F208" s="141" t="e">
        <f t="shared" ca="1" si="26"/>
        <v>#REF!</v>
      </c>
      <c r="G208" s="139"/>
      <c r="H208" s="139"/>
      <c r="I208" s="139" t="e">
        <f t="shared" ca="1" si="28"/>
        <v>#REF!</v>
      </c>
      <c r="J208" s="142"/>
      <c r="K208" s="142"/>
      <c r="L208" s="142" t="e">
        <f t="shared" ca="1" si="27"/>
        <v>#REF!</v>
      </c>
      <c r="M208" s="143" t="e">
        <f t="shared" ca="1" si="29"/>
        <v>#REF!</v>
      </c>
      <c r="N208" s="182" t="e">
        <f t="shared" ca="1" si="30"/>
        <v>#REF!</v>
      </c>
      <c r="O208" s="145" t="e">
        <f t="shared" ca="1" si="31"/>
        <v>#REF!</v>
      </c>
      <c r="P208" s="150"/>
    </row>
    <row r="209" spans="1:16" hidden="1" x14ac:dyDescent="0.25">
      <c r="A209" s="136">
        <v>203</v>
      </c>
      <c r="B209" s="158" t="e">
        <f t="shared" ca="1" si="24"/>
        <v>#REF!</v>
      </c>
      <c r="C209" s="158" t="e">
        <f t="shared" ca="1" si="25"/>
        <v>#REF!</v>
      </c>
      <c r="D209" s="140"/>
      <c r="E209" s="141"/>
      <c r="F209" s="141" t="e">
        <f t="shared" ca="1" si="26"/>
        <v>#REF!</v>
      </c>
      <c r="G209" s="139"/>
      <c r="H209" s="139"/>
      <c r="I209" s="139" t="e">
        <f t="shared" ca="1" si="28"/>
        <v>#REF!</v>
      </c>
      <c r="J209" s="142"/>
      <c r="K209" s="142"/>
      <c r="L209" s="142" t="e">
        <f t="shared" ca="1" si="27"/>
        <v>#REF!</v>
      </c>
      <c r="M209" s="143" t="e">
        <f t="shared" ca="1" si="29"/>
        <v>#REF!</v>
      </c>
      <c r="N209" s="182" t="e">
        <f t="shared" ca="1" si="30"/>
        <v>#REF!</v>
      </c>
      <c r="O209" s="145" t="e">
        <f t="shared" ca="1" si="31"/>
        <v>#REF!</v>
      </c>
      <c r="P209" s="150"/>
    </row>
    <row r="210" spans="1:16" hidden="1" x14ac:dyDescent="0.25">
      <c r="A210" s="136">
        <v>204</v>
      </c>
      <c r="B210" s="158" t="e">
        <f t="shared" ca="1" si="24"/>
        <v>#REF!</v>
      </c>
      <c r="C210" s="158" t="e">
        <f t="shared" ca="1" si="25"/>
        <v>#REF!</v>
      </c>
      <c r="D210" s="140"/>
      <c r="E210" s="141"/>
      <c r="F210" s="141" t="e">
        <f t="shared" ca="1" si="26"/>
        <v>#REF!</v>
      </c>
      <c r="G210" s="139"/>
      <c r="H210" s="139"/>
      <c r="I210" s="139" t="e">
        <f t="shared" ca="1" si="28"/>
        <v>#REF!</v>
      </c>
      <c r="J210" s="142"/>
      <c r="K210" s="142"/>
      <c r="L210" s="142" t="e">
        <f t="shared" ca="1" si="27"/>
        <v>#REF!</v>
      </c>
      <c r="M210" s="143" t="e">
        <f t="shared" ca="1" si="29"/>
        <v>#REF!</v>
      </c>
      <c r="N210" s="182" t="e">
        <f t="shared" ca="1" si="30"/>
        <v>#REF!</v>
      </c>
      <c r="O210" s="145" t="e">
        <f t="shared" ca="1" si="31"/>
        <v>#REF!</v>
      </c>
      <c r="P210" s="150"/>
    </row>
    <row r="211" spans="1:16" hidden="1" x14ac:dyDescent="0.25">
      <c r="A211" s="136">
        <v>205</v>
      </c>
      <c r="B211" s="158" t="e">
        <f t="shared" ca="1" si="24"/>
        <v>#REF!</v>
      </c>
      <c r="C211" s="158" t="e">
        <f t="shared" ca="1" si="25"/>
        <v>#REF!</v>
      </c>
      <c r="D211" s="140"/>
      <c r="E211" s="141"/>
      <c r="F211" s="141" t="e">
        <f t="shared" ca="1" si="26"/>
        <v>#REF!</v>
      </c>
      <c r="G211" s="139"/>
      <c r="H211" s="139"/>
      <c r="I211" s="139" t="e">
        <f t="shared" ca="1" si="28"/>
        <v>#REF!</v>
      </c>
      <c r="J211" s="142"/>
      <c r="K211" s="142"/>
      <c r="L211" s="142" t="e">
        <f t="shared" ca="1" si="27"/>
        <v>#REF!</v>
      </c>
      <c r="M211" s="143" t="e">
        <f t="shared" ca="1" si="29"/>
        <v>#REF!</v>
      </c>
      <c r="N211" s="182" t="e">
        <f t="shared" ca="1" si="30"/>
        <v>#REF!</v>
      </c>
      <c r="O211" s="145" t="e">
        <f t="shared" ca="1" si="31"/>
        <v>#REF!</v>
      </c>
      <c r="P211" s="150"/>
    </row>
    <row r="212" spans="1:16" hidden="1" x14ac:dyDescent="0.25">
      <c r="A212" s="136">
        <v>206</v>
      </c>
      <c r="B212" s="158" t="e">
        <f t="shared" ca="1" si="24"/>
        <v>#REF!</v>
      </c>
      <c r="C212" s="158" t="e">
        <f t="shared" ca="1" si="25"/>
        <v>#REF!</v>
      </c>
      <c r="D212" s="140"/>
      <c r="E212" s="141"/>
      <c r="F212" s="141" t="e">
        <f t="shared" ca="1" si="26"/>
        <v>#REF!</v>
      </c>
      <c r="G212" s="139"/>
      <c r="H212" s="139"/>
      <c r="I212" s="139" t="e">
        <f t="shared" ca="1" si="28"/>
        <v>#REF!</v>
      </c>
      <c r="J212" s="142"/>
      <c r="K212" s="142"/>
      <c r="L212" s="142" t="e">
        <f t="shared" ca="1" si="27"/>
        <v>#REF!</v>
      </c>
      <c r="M212" s="143" t="e">
        <f t="shared" ca="1" si="29"/>
        <v>#REF!</v>
      </c>
      <c r="N212" s="182" t="e">
        <f t="shared" ca="1" si="30"/>
        <v>#REF!</v>
      </c>
      <c r="O212" s="145" t="e">
        <f t="shared" ca="1" si="31"/>
        <v>#REF!</v>
      </c>
      <c r="P212" s="150"/>
    </row>
    <row r="213" spans="1:16" hidden="1" x14ac:dyDescent="0.25">
      <c r="A213" s="136">
        <v>207</v>
      </c>
      <c r="B213" s="158" t="e">
        <f t="shared" ca="1" si="24"/>
        <v>#REF!</v>
      </c>
      <c r="C213" s="158" t="e">
        <f t="shared" ca="1" si="25"/>
        <v>#REF!</v>
      </c>
      <c r="D213" s="140"/>
      <c r="E213" s="141"/>
      <c r="F213" s="141" t="e">
        <f t="shared" ca="1" si="26"/>
        <v>#REF!</v>
      </c>
      <c r="G213" s="139"/>
      <c r="H213" s="139"/>
      <c r="I213" s="139" t="e">
        <f t="shared" ca="1" si="28"/>
        <v>#REF!</v>
      </c>
      <c r="J213" s="142"/>
      <c r="K213" s="142"/>
      <c r="L213" s="142" t="e">
        <f t="shared" ca="1" si="27"/>
        <v>#REF!</v>
      </c>
      <c r="M213" s="143" t="e">
        <f t="shared" ca="1" si="29"/>
        <v>#REF!</v>
      </c>
      <c r="N213" s="182" t="e">
        <f t="shared" ca="1" si="30"/>
        <v>#REF!</v>
      </c>
      <c r="O213" s="145" t="e">
        <f t="shared" ca="1" si="31"/>
        <v>#REF!</v>
      </c>
      <c r="P213" s="150"/>
    </row>
    <row r="214" spans="1:16" hidden="1" x14ac:dyDescent="0.25">
      <c r="A214" s="136">
        <v>208</v>
      </c>
      <c r="B214" s="158" t="e">
        <f t="shared" ca="1" si="24"/>
        <v>#REF!</v>
      </c>
      <c r="C214" s="158" t="e">
        <f t="shared" ca="1" si="25"/>
        <v>#REF!</v>
      </c>
      <c r="D214" s="140"/>
      <c r="E214" s="141"/>
      <c r="F214" s="141" t="e">
        <f t="shared" ca="1" si="26"/>
        <v>#REF!</v>
      </c>
      <c r="G214" s="139"/>
      <c r="H214" s="139"/>
      <c r="I214" s="139" t="e">
        <f t="shared" ca="1" si="28"/>
        <v>#REF!</v>
      </c>
      <c r="J214" s="142"/>
      <c r="K214" s="142"/>
      <c r="L214" s="142" t="e">
        <f t="shared" ca="1" si="27"/>
        <v>#REF!</v>
      </c>
      <c r="M214" s="143" t="e">
        <f t="shared" ca="1" si="29"/>
        <v>#REF!</v>
      </c>
      <c r="N214" s="182" t="e">
        <f t="shared" ca="1" si="30"/>
        <v>#REF!</v>
      </c>
      <c r="O214" s="145" t="e">
        <f t="shared" ca="1" si="31"/>
        <v>#REF!</v>
      </c>
      <c r="P214" s="150"/>
    </row>
    <row r="215" spans="1:16" x14ac:dyDescent="0.25">
      <c r="A215" s="136">
        <v>209</v>
      </c>
      <c r="B215" s="158" t="e">
        <f t="shared" ca="1" si="24"/>
        <v>#REF!</v>
      </c>
      <c r="C215" s="158" t="e">
        <f t="shared" ca="1" si="25"/>
        <v>#REF!</v>
      </c>
      <c r="D215" s="140"/>
      <c r="E215" s="141"/>
      <c r="F215" s="141" t="e">
        <f t="shared" ca="1" si="26"/>
        <v>#REF!</v>
      </c>
      <c r="G215" s="139"/>
      <c r="H215" s="139"/>
      <c r="I215" s="139" t="e">
        <f t="shared" ca="1" si="28"/>
        <v>#REF!</v>
      </c>
      <c r="J215" s="142"/>
      <c r="K215" s="142"/>
      <c r="L215" s="142" t="e">
        <f t="shared" ca="1" si="27"/>
        <v>#REF!</v>
      </c>
      <c r="M215" s="143" t="e">
        <f t="shared" ca="1" si="29"/>
        <v>#REF!</v>
      </c>
      <c r="N215" s="182" t="e">
        <f t="shared" ca="1" si="30"/>
        <v>#REF!</v>
      </c>
      <c r="O215" s="145" t="e">
        <f t="shared" ca="1" si="31"/>
        <v>#REF!</v>
      </c>
      <c r="P215" s="173">
        <v>1</v>
      </c>
    </row>
    <row r="216" spans="1:16" x14ac:dyDescent="0.25">
      <c r="A216" s="136">
        <v>210</v>
      </c>
      <c r="B216" s="158" t="e">
        <f t="shared" ca="1" si="24"/>
        <v>#REF!</v>
      </c>
      <c r="C216" s="158" t="e">
        <f t="shared" ca="1" si="25"/>
        <v>#REF!</v>
      </c>
      <c r="D216" s="140"/>
      <c r="E216" s="141"/>
      <c r="F216" s="141" t="e">
        <f t="shared" ca="1" si="26"/>
        <v>#REF!</v>
      </c>
      <c r="G216" s="139"/>
      <c r="H216" s="139"/>
      <c r="I216" s="139" t="e">
        <f t="shared" ca="1" si="28"/>
        <v>#REF!</v>
      </c>
      <c r="J216" s="142"/>
      <c r="K216" s="142"/>
      <c r="L216" s="142" t="e">
        <f t="shared" ca="1" si="27"/>
        <v>#REF!</v>
      </c>
      <c r="M216" s="143" t="e">
        <f t="shared" ca="1" si="29"/>
        <v>#REF!</v>
      </c>
      <c r="N216" s="182" t="e">
        <f t="shared" ca="1" si="30"/>
        <v>#REF!</v>
      </c>
      <c r="O216" s="145" t="e">
        <f t="shared" ca="1" si="31"/>
        <v>#REF!</v>
      </c>
      <c r="P216" s="173"/>
    </row>
    <row r="217" spans="1:16" hidden="1" x14ac:dyDescent="0.25">
      <c r="A217" s="136">
        <v>211</v>
      </c>
      <c r="B217" s="158" t="e">
        <f t="shared" ca="1" si="24"/>
        <v>#REF!</v>
      </c>
      <c r="C217" s="158" t="e">
        <f t="shared" ca="1" si="25"/>
        <v>#REF!</v>
      </c>
      <c r="D217" s="140"/>
      <c r="E217" s="141"/>
      <c r="F217" s="141" t="e">
        <f t="shared" ca="1" si="26"/>
        <v>#REF!</v>
      </c>
      <c r="G217" s="139"/>
      <c r="H217" s="139"/>
      <c r="I217" s="139" t="e">
        <f t="shared" ca="1" si="28"/>
        <v>#REF!</v>
      </c>
      <c r="J217" s="142"/>
      <c r="K217" s="142"/>
      <c r="L217" s="142" t="e">
        <f t="shared" ca="1" si="27"/>
        <v>#REF!</v>
      </c>
      <c r="M217" s="143" t="e">
        <f t="shared" ca="1" si="29"/>
        <v>#REF!</v>
      </c>
      <c r="N217" s="182" t="e">
        <f t="shared" ca="1" si="30"/>
        <v>#REF!</v>
      </c>
      <c r="O217" s="145" t="e">
        <f t="shared" ca="1" si="31"/>
        <v>#REF!</v>
      </c>
      <c r="P217" s="150"/>
    </row>
    <row r="218" spans="1:16" hidden="1" x14ac:dyDescent="0.25">
      <c r="A218" s="136">
        <v>212</v>
      </c>
      <c r="B218" s="158" t="e">
        <f t="shared" ca="1" si="24"/>
        <v>#REF!</v>
      </c>
      <c r="C218" s="158" t="e">
        <f t="shared" ca="1" si="25"/>
        <v>#REF!</v>
      </c>
      <c r="D218" s="140"/>
      <c r="E218" s="141"/>
      <c r="F218" s="141" t="e">
        <f t="shared" ca="1" si="26"/>
        <v>#REF!</v>
      </c>
      <c r="G218" s="139"/>
      <c r="H218" s="139"/>
      <c r="I218" s="139" t="e">
        <f t="shared" ca="1" si="28"/>
        <v>#REF!</v>
      </c>
      <c r="J218" s="142"/>
      <c r="K218" s="142"/>
      <c r="L218" s="142" t="e">
        <f t="shared" ca="1" si="27"/>
        <v>#REF!</v>
      </c>
      <c r="M218" s="143" t="e">
        <f t="shared" ca="1" si="29"/>
        <v>#REF!</v>
      </c>
      <c r="N218" s="182" t="e">
        <f t="shared" ca="1" si="30"/>
        <v>#REF!</v>
      </c>
      <c r="O218" s="145" t="e">
        <f t="shared" ca="1" si="31"/>
        <v>#REF!</v>
      </c>
      <c r="P218" s="150"/>
    </row>
    <row r="219" spans="1:16" hidden="1" x14ac:dyDescent="0.25">
      <c r="A219" s="136">
        <v>213</v>
      </c>
      <c r="B219" s="158" t="e">
        <f t="shared" ca="1" si="24"/>
        <v>#REF!</v>
      </c>
      <c r="C219" s="158" t="e">
        <f t="shared" ca="1" si="25"/>
        <v>#REF!</v>
      </c>
      <c r="D219" s="140"/>
      <c r="E219" s="141"/>
      <c r="F219" s="141" t="e">
        <f t="shared" ca="1" si="26"/>
        <v>#REF!</v>
      </c>
      <c r="G219" s="139"/>
      <c r="H219" s="139"/>
      <c r="I219" s="139" t="e">
        <f t="shared" ca="1" si="28"/>
        <v>#REF!</v>
      </c>
      <c r="J219" s="142"/>
      <c r="K219" s="142"/>
      <c r="L219" s="142" t="e">
        <f t="shared" ca="1" si="27"/>
        <v>#REF!</v>
      </c>
      <c r="M219" s="143" t="e">
        <f t="shared" ca="1" si="29"/>
        <v>#REF!</v>
      </c>
      <c r="N219" s="182" t="e">
        <f t="shared" ca="1" si="30"/>
        <v>#REF!</v>
      </c>
      <c r="O219" s="145" t="e">
        <f t="shared" ca="1" si="31"/>
        <v>#REF!</v>
      </c>
      <c r="P219" s="150"/>
    </row>
    <row r="220" spans="1:16" hidden="1" x14ac:dyDescent="0.25">
      <c r="A220" s="136">
        <v>214</v>
      </c>
      <c r="B220" s="158" t="e">
        <f t="shared" ca="1" si="24"/>
        <v>#REF!</v>
      </c>
      <c r="C220" s="158" t="e">
        <f t="shared" ca="1" si="25"/>
        <v>#REF!</v>
      </c>
      <c r="D220" s="140"/>
      <c r="E220" s="141"/>
      <c r="F220" s="141" t="e">
        <f t="shared" ca="1" si="26"/>
        <v>#REF!</v>
      </c>
      <c r="G220" s="139"/>
      <c r="H220" s="139"/>
      <c r="I220" s="139" t="e">
        <f t="shared" ca="1" si="28"/>
        <v>#REF!</v>
      </c>
      <c r="J220" s="142"/>
      <c r="K220" s="142"/>
      <c r="L220" s="142" t="e">
        <f t="shared" ca="1" si="27"/>
        <v>#REF!</v>
      </c>
      <c r="M220" s="143" t="e">
        <f t="shared" ca="1" si="29"/>
        <v>#REF!</v>
      </c>
      <c r="N220" s="182" t="e">
        <f t="shared" ca="1" si="30"/>
        <v>#REF!</v>
      </c>
      <c r="O220" s="145" t="e">
        <f t="shared" ca="1" si="31"/>
        <v>#REF!</v>
      </c>
      <c r="P220" s="150"/>
    </row>
    <row r="221" spans="1:16" hidden="1" x14ac:dyDescent="0.25">
      <c r="A221" s="136">
        <v>215</v>
      </c>
      <c r="B221" s="158" t="e">
        <f t="shared" ca="1" si="24"/>
        <v>#REF!</v>
      </c>
      <c r="C221" s="158" t="e">
        <f t="shared" ca="1" si="25"/>
        <v>#REF!</v>
      </c>
      <c r="D221" s="140"/>
      <c r="E221" s="141"/>
      <c r="F221" s="141" t="e">
        <f t="shared" ca="1" si="26"/>
        <v>#REF!</v>
      </c>
      <c r="G221" s="139"/>
      <c r="H221" s="139"/>
      <c r="I221" s="139" t="e">
        <f t="shared" ca="1" si="28"/>
        <v>#REF!</v>
      </c>
      <c r="J221" s="142"/>
      <c r="K221" s="142"/>
      <c r="L221" s="142" t="e">
        <f t="shared" ca="1" si="27"/>
        <v>#REF!</v>
      </c>
      <c r="M221" s="143" t="e">
        <f t="shared" ca="1" si="29"/>
        <v>#REF!</v>
      </c>
      <c r="N221" s="182" t="e">
        <f t="shared" ca="1" si="30"/>
        <v>#REF!</v>
      </c>
      <c r="O221" s="145" t="e">
        <f t="shared" ca="1" si="31"/>
        <v>#REF!</v>
      </c>
      <c r="P221" s="150"/>
    </row>
    <row r="222" spans="1:16" x14ac:dyDescent="0.25">
      <c r="A222" s="136">
        <v>216</v>
      </c>
      <c r="B222" s="158" t="e">
        <f t="shared" ca="1" si="24"/>
        <v>#REF!</v>
      </c>
      <c r="C222" s="158" t="e">
        <f t="shared" ca="1" si="25"/>
        <v>#REF!</v>
      </c>
      <c r="D222" s="140"/>
      <c r="E222" s="141"/>
      <c r="F222" s="141" t="e">
        <f t="shared" ca="1" si="26"/>
        <v>#REF!</v>
      </c>
      <c r="G222" s="139"/>
      <c r="H222" s="139"/>
      <c r="I222" s="139" t="e">
        <f t="shared" ca="1" si="28"/>
        <v>#REF!</v>
      </c>
      <c r="J222" s="142"/>
      <c r="K222" s="142"/>
      <c r="L222" s="142" t="e">
        <f t="shared" ca="1" si="27"/>
        <v>#REF!</v>
      </c>
      <c r="M222" s="143" t="e">
        <f t="shared" ca="1" si="29"/>
        <v>#REF!</v>
      </c>
      <c r="N222" s="182" t="e">
        <f t="shared" ca="1" si="30"/>
        <v>#REF!</v>
      </c>
      <c r="O222" s="145" t="e">
        <f t="shared" ca="1" si="31"/>
        <v>#REF!</v>
      </c>
      <c r="P222" s="173"/>
    </row>
    <row r="223" spans="1:16" x14ac:dyDescent="0.25">
      <c r="A223" s="136">
        <v>217</v>
      </c>
      <c r="B223" s="158" t="e">
        <f t="shared" ca="1" si="24"/>
        <v>#REF!</v>
      </c>
      <c r="C223" s="158" t="e">
        <f t="shared" ca="1" si="25"/>
        <v>#REF!</v>
      </c>
      <c r="D223" s="140"/>
      <c r="E223" s="141"/>
      <c r="F223" s="141" t="e">
        <f t="shared" ca="1" si="26"/>
        <v>#REF!</v>
      </c>
      <c r="G223" s="139"/>
      <c r="H223" s="139"/>
      <c r="I223" s="139" t="e">
        <f t="shared" ca="1" si="28"/>
        <v>#REF!</v>
      </c>
      <c r="J223" s="142"/>
      <c r="K223" s="142"/>
      <c r="L223" s="142" t="e">
        <f t="shared" ca="1" si="27"/>
        <v>#REF!</v>
      </c>
      <c r="M223" s="143" t="e">
        <f t="shared" ca="1" si="29"/>
        <v>#REF!</v>
      </c>
      <c r="N223" s="182" t="e">
        <f t="shared" ca="1" si="30"/>
        <v>#REF!</v>
      </c>
      <c r="O223" s="145" t="e">
        <f t="shared" ca="1" si="31"/>
        <v>#REF!</v>
      </c>
      <c r="P223" s="173"/>
    </row>
    <row r="224" spans="1:16" hidden="1" x14ac:dyDescent="0.25">
      <c r="A224" s="136">
        <v>218</v>
      </c>
      <c r="B224" s="158" t="e">
        <f t="shared" ca="1" si="24"/>
        <v>#REF!</v>
      </c>
      <c r="C224" s="158" t="e">
        <f t="shared" ca="1" si="25"/>
        <v>#REF!</v>
      </c>
      <c r="D224" s="140"/>
      <c r="E224" s="141"/>
      <c r="F224" s="141" t="e">
        <f t="shared" ca="1" si="26"/>
        <v>#REF!</v>
      </c>
      <c r="G224" s="139"/>
      <c r="H224" s="139"/>
      <c r="I224" s="139" t="e">
        <f t="shared" ca="1" si="28"/>
        <v>#REF!</v>
      </c>
      <c r="J224" s="142"/>
      <c r="K224" s="142"/>
      <c r="L224" s="142" t="e">
        <f t="shared" ca="1" si="27"/>
        <v>#REF!</v>
      </c>
      <c r="M224" s="143" t="e">
        <f t="shared" ca="1" si="29"/>
        <v>#REF!</v>
      </c>
      <c r="N224" s="182" t="e">
        <f t="shared" ca="1" si="30"/>
        <v>#REF!</v>
      </c>
      <c r="O224" s="145" t="e">
        <f t="shared" ca="1" si="31"/>
        <v>#REF!</v>
      </c>
      <c r="P224" s="150"/>
    </row>
    <row r="225" spans="1:16" hidden="1" x14ac:dyDescent="0.25">
      <c r="A225" s="136">
        <v>219</v>
      </c>
      <c r="B225" s="158" t="e">
        <f t="shared" ca="1" si="24"/>
        <v>#REF!</v>
      </c>
      <c r="C225" s="158" t="e">
        <f t="shared" ca="1" si="25"/>
        <v>#REF!</v>
      </c>
      <c r="D225" s="140"/>
      <c r="E225" s="141"/>
      <c r="F225" s="141" t="e">
        <f t="shared" ca="1" si="26"/>
        <v>#REF!</v>
      </c>
      <c r="G225" s="139"/>
      <c r="H225" s="139"/>
      <c r="I225" s="139" t="e">
        <f t="shared" ca="1" si="28"/>
        <v>#REF!</v>
      </c>
      <c r="J225" s="142"/>
      <c r="K225" s="142"/>
      <c r="L225" s="142" t="e">
        <f t="shared" ca="1" si="27"/>
        <v>#REF!</v>
      </c>
      <c r="M225" s="143" t="e">
        <f t="shared" ca="1" si="29"/>
        <v>#REF!</v>
      </c>
      <c r="N225" s="182" t="e">
        <f t="shared" ca="1" si="30"/>
        <v>#REF!</v>
      </c>
      <c r="O225" s="145" t="e">
        <f t="shared" ca="1" si="31"/>
        <v>#REF!</v>
      </c>
      <c r="P225" s="150"/>
    </row>
    <row r="226" spans="1:16" hidden="1" x14ac:dyDescent="0.25">
      <c r="A226" s="136">
        <v>220</v>
      </c>
      <c r="B226" s="158" t="e">
        <f t="shared" ca="1" si="24"/>
        <v>#REF!</v>
      </c>
      <c r="C226" s="158" t="e">
        <f t="shared" ca="1" si="25"/>
        <v>#REF!</v>
      </c>
      <c r="D226" s="140"/>
      <c r="E226" s="141"/>
      <c r="F226" s="141" t="e">
        <f t="shared" ca="1" si="26"/>
        <v>#REF!</v>
      </c>
      <c r="G226" s="139"/>
      <c r="H226" s="139"/>
      <c r="I226" s="139" t="e">
        <f t="shared" ca="1" si="28"/>
        <v>#REF!</v>
      </c>
      <c r="J226" s="142"/>
      <c r="K226" s="142"/>
      <c r="L226" s="142" t="e">
        <f t="shared" ca="1" si="27"/>
        <v>#REF!</v>
      </c>
      <c r="M226" s="143" t="e">
        <f t="shared" ca="1" si="29"/>
        <v>#REF!</v>
      </c>
      <c r="N226" s="182" t="e">
        <f t="shared" ca="1" si="30"/>
        <v>#REF!</v>
      </c>
      <c r="O226" s="145" t="e">
        <f t="shared" ca="1" si="31"/>
        <v>#REF!</v>
      </c>
      <c r="P226" s="150"/>
    </row>
    <row r="227" spans="1:16" hidden="1" x14ac:dyDescent="0.25">
      <c r="A227" s="136">
        <v>221</v>
      </c>
      <c r="B227" s="158" t="e">
        <f t="shared" ca="1" si="24"/>
        <v>#REF!</v>
      </c>
      <c r="C227" s="158" t="e">
        <f t="shared" ca="1" si="25"/>
        <v>#REF!</v>
      </c>
      <c r="D227" s="140"/>
      <c r="E227" s="141"/>
      <c r="F227" s="141" t="e">
        <f t="shared" ca="1" si="26"/>
        <v>#REF!</v>
      </c>
      <c r="G227" s="139"/>
      <c r="H227" s="139"/>
      <c r="I227" s="139" t="e">
        <f t="shared" ca="1" si="28"/>
        <v>#REF!</v>
      </c>
      <c r="J227" s="142"/>
      <c r="K227" s="142"/>
      <c r="L227" s="142" t="e">
        <f t="shared" ca="1" si="27"/>
        <v>#REF!</v>
      </c>
      <c r="M227" s="143" t="e">
        <f t="shared" ca="1" si="29"/>
        <v>#REF!</v>
      </c>
      <c r="N227" s="182" t="e">
        <f t="shared" ca="1" si="30"/>
        <v>#REF!</v>
      </c>
      <c r="O227" s="145" t="e">
        <f t="shared" ca="1" si="31"/>
        <v>#REF!</v>
      </c>
      <c r="P227" s="150"/>
    </row>
    <row r="228" spans="1:16" hidden="1" x14ac:dyDescent="0.25">
      <c r="A228" s="136">
        <v>222</v>
      </c>
      <c r="B228" s="158" t="e">
        <f t="shared" ca="1" si="24"/>
        <v>#REF!</v>
      </c>
      <c r="C228" s="158" t="e">
        <f t="shared" ca="1" si="25"/>
        <v>#REF!</v>
      </c>
      <c r="D228" s="140"/>
      <c r="E228" s="141"/>
      <c r="F228" s="141" t="e">
        <f t="shared" ca="1" si="26"/>
        <v>#REF!</v>
      </c>
      <c r="G228" s="139"/>
      <c r="H228" s="139"/>
      <c r="I228" s="139" t="e">
        <f t="shared" ca="1" si="28"/>
        <v>#REF!</v>
      </c>
      <c r="J228" s="142"/>
      <c r="K228" s="142"/>
      <c r="L228" s="142" t="e">
        <f t="shared" ca="1" si="27"/>
        <v>#REF!</v>
      </c>
      <c r="M228" s="143" t="e">
        <f t="shared" ca="1" si="29"/>
        <v>#REF!</v>
      </c>
      <c r="N228" s="182" t="e">
        <f t="shared" ca="1" si="30"/>
        <v>#REF!</v>
      </c>
      <c r="O228" s="145" t="e">
        <f t="shared" ca="1" si="31"/>
        <v>#REF!</v>
      </c>
      <c r="P228" s="150"/>
    </row>
    <row r="229" spans="1:16" hidden="1" x14ac:dyDescent="0.25">
      <c r="A229" s="136">
        <v>223</v>
      </c>
      <c r="B229" s="158" t="e">
        <f t="shared" ca="1" si="24"/>
        <v>#REF!</v>
      </c>
      <c r="C229" s="158" t="e">
        <f t="shared" ca="1" si="25"/>
        <v>#REF!</v>
      </c>
      <c r="D229" s="140"/>
      <c r="E229" s="141"/>
      <c r="F229" s="141" t="e">
        <f t="shared" ca="1" si="26"/>
        <v>#REF!</v>
      </c>
      <c r="G229" s="139"/>
      <c r="H229" s="139"/>
      <c r="I229" s="139" t="e">
        <f t="shared" ca="1" si="28"/>
        <v>#REF!</v>
      </c>
      <c r="J229" s="142"/>
      <c r="K229" s="142"/>
      <c r="L229" s="142" t="e">
        <f t="shared" ca="1" si="27"/>
        <v>#REF!</v>
      </c>
      <c r="M229" s="143" t="e">
        <f t="shared" ca="1" si="29"/>
        <v>#REF!</v>
      </c>
      <c r="N229" s="182" t="e">
        <f t="shared" ca="1" si="30"/>
        <v>#REF!</v>
      </c>
      <c r="O229" s="145" t="e">
        <f t="shared" ca="1" si="31"/>
        <v>#REF!</v>
      </c>
      <c r="P229" s="150"/>
    </row>
    <row r="230" spans="1:16" hidden="1" x14ac:dyDescent="0.25">
      <c r="A230" s="136">
        <v>224</v>
      </c>
      <c r="B230" s="158" t="e">
        <f t="shared" ca="1" si="24"/>
        <v>#REF!</v>
      </c>
      <c r="C230" s="158" t="e">
        <f t="shared" ca="1" si="25"/>
        <v>#REF!</v>
      </c>
      <c r="D230" s="140"/>
      <c r="E230" s="141"/>
      <c r="F230" s="141" t="e">
        <f t="shared" ca="1" si="26"/>
        <v>#REF!</v>
      </c>
      <c r="G230" s="139"/>
      <c r="H230" s="139"/>
      <c r="I230" s="139" t="e">
        <f t="shared" ca="1" si="28"/>
        <v>#REF!</v>
      </c>
      <c r="J230" s="142"/>
      <c r="K230" s="142"/>
      <c r="L230" s="142" t="e">
        <f t="shared" ca="1" si="27"/>
        <v>#REF!</v>
      </c>
      <c r="M230" s="143" t="e">
        <f t="shared" ca="1" si="29"/>
        <v>#REF!</v>
      </c>
      <c r="N230" s="182" t="e">
        <f t="shared" ca="1" si="30"/>
        <v>#REF!</v>
      </c>
      <c r="O230" s="145" t="e">
        <f t="shared" ca="1" si="31"/>
        <v>#REF!</v>
      </c>
      <c r="P230" s="150"/>
    </row>
    <row r="231" spans="1:16" x14ac:dyDescent="0.25">
      <c r="A231" s="136">
        <v>225</v>
      </c>
      <c r="B231" s="158" t="e">
        <f t="shared" ca="1" si="24"/>
        <v>#REF!</v>
      </c>
      <c r="C231" s="158" t="e">
        <f t="shared" ca="1" si="25"/>
        <v>#REF!</v>
      </c>
      <c r="D231" s="140"/>
      <c r="E231" s="141"/>
      <c r="F231" s="141" t="e">
        <f t="shared" ca="1" si="26"/>
        <v>#REF!</v>
      </c>
      <c r="G231" s="139"/>
      <c r="H231" s="139"/>
      <c r="I231" s="139" t="e">
        <f t="shared" ca="1" si="28"/>
        <v>#REF!</v>
      </c>
      <c r="J231" s="142"/>
      <c r="K231" s="142"/>
      <c r="L231" s="142" t="e">
        <f t="shared" ca="1" si="27"/>
        <v>#REF!</v>
      </c>
      <c r="M231" s="143" t="e">
        <f t="shared" ca="1" si="29"/>
        <v>#REF!</v>
      </c>
      <c r="N231" s="182" t="e">
        <f t="shared" ca="1" si="30"/>
        <v>#REF!</v>
      </c>
      <c r="O231" s="145" t="e">
        <f t="shared" ca="1" si="31"/>
        <v>#REF!</v>
      </c>
      <c r="P231" s="173"/>
    </row>
    <row r="232" spans="1:16" x14ac:dyDescent="0.25">
      <c r="A232" s="136">
        <v>226</v>
      </c>
      <c r="B232" s="158" t="e">
        <f t="shared" ca="1" si="24"/>
        <v>#REF!</v>
      </c>
      <c r="C232" s="158" t="e">
        <f t="shared" ca="1" si="25"/>
        <v>#REF!</v>
      </c>
      <c r="D232" s="140"/>
      <c r="E232" s="141"/>
      <c r="F232" s="141" t="e">
        <f t="shared" ca="1" si="26"/>
        <v>#REF!</v>
      </c>
      <c r="G232" s="139"/>
      <c r="H232" s="139"/>
      <c r="I232" s="139" t="e">
        <f t="shared" ca="1" si="28"/>
        <v>#REF!</v>
      </c>
      <c r="J232" s="142"/>
      <c r="K232" s="142"/>
      <c r="L232" s="142" t="e">
        <f t="shared" ca="1" si="27"/>
        <v>#REF!</v>
      </c>
      <c r="M232" s="143" t="e">
        <f t="shared" ca="1" si="29"/>
        <v>#REF!</v>
      </c>
      <c r="N232" s="182" t="e">
        <f t="shared" ca="1" si="30"/>
        <v>#REF!</v>
      </c>
      <c r="O232" s="145" t="e">
        <f t="shared" ca="1" si="31"/>
        <v>#REF!</v>
      </c>
      <c r="P232" s="173"/>
    </row>
    <row r="233" spans="1:16" hidden="1" x14ac:dyDescent="0.25">
      <c r="A233" s="136">
        <v>227</v>
      </c>
      <c r="B233" s="158" t="e">
        <f t="shared" ca="1" si="24"/>
        <v>#REF!</v>
      </c>
      <c r="C233" s="158" t="e">
        <f t="shared" ca="1" si="25"/>
        <v>#REF!</v>
      </c>
      <c r="D233" s="140"/>
      <c r="E233" s="141"/>
      <c r="F233" s="141" t="e">
        <f t="shared" ca="1" si="26"/>
        <v>#REF!</v>
      </c>
      <c r="G233" s="139"/>
      <c r="H233" s="139"/>
      <c r="I233" s="139" t="e">
        <f t="shared" ca="1" si="28"/>
        <v>#REF!</v>
      </c>
      <c r="J233" s="142"/>
      <c r="K233" s="142"/>
      <c r="L233" s="142" t="e">
        <f t="shared" ca="1" si="27"/>
        <v>#REF!</v>
      </c>
      <c r="M233" s="143" t="e">
        <f t="shared" ca="1" si="29"/>
        <v>#REF!</v>
      </c>
      <c r="N233" s="182" t="e">
        <f t="shared" ca="1" si="30"/>
        <v>#REF!</v>
      </c>
      <c r="O233" s="145" t="e">
        <f t="shared" ca="1" si="31"/>
        <v>#REF!</v>
      </c>
      <c r="P233" s="150"/>
    </row>
    <row r="234" spans="1:16" hidden="1" x14ac:dyDescent="0.25">
      <c r="A234" s="136">
        <v>228</v>
      </c>
      <c r="B234" s="158" t="e">
        <f t="shared" ca="1" si="24"/>
        <v>#REF!</v>
      </c>
      <c r="C234" s="158" t="e">
        <f t="shared" ca="1" si="25"/>
        <v>#REF!</v>
      </c>
      <c r="D234" s="140"/>
      <c r="E234" s="141"/>
      <c r="F234" s="141" t="e">
        <f t="shared" ca="1" si="26"/>
        <v>#REF!</v>
      </c>
      <c r="G234" s="139"/>
      <c r="H234" s="139"/>
      <c r="I234" s="139" t="e">
        <f t="shared" ca="1" si="28"/>
        <v>#REF!</v>
      </c>
      <c r="J234" s="142"/>
      <c r="K234" s="142"/>
      <c r="L234" s="142" t="e">
        <f t="shared" ca="1" si="27"/>
        <v>#REF!</v>
      </c>
      <c r="M234" s="143" t="e">
        <f t="shared" ca="1" si="29"/>
        <v>#REF!</v>
      </c>
      <c r="N234" s="182" t="e">
        <f t="shared" ca="1" si="30"/>
        <v>#REF!</v>
      </c>
      <c r="O234" s="145" t="e">
        <f t="shared" ca="1" si="31"/>
        <v>#REF!</v>
      </c>
      <c r="P234" s="150"/>
    </row>
    <row r="235" spans="1:16" x14ac:dyDescent="0.25">
      <c r="A235" s="136">
        <v>229</v>
      </c>
      <c r="B235" s="158" t="e">
        <f t="shared" ca="1" si="24"/>
        <v>#REF!</v>
      </c>
      <c r="C235" s="158" t="e">
        <f t="shared" ca="1" si="25"/>
        <v>#REF!</v>
      </c>
      <c r="D235" s="140"/>
      <c r="E235" s="141"/>
      <c r="F235" s="141" t="e">
        <f t="shared" ca="1" si="26"/>
        <v>#REF!</v>
      </c>
      <c r="G235" s="139"/>
      <c r="H235" s="139"/>
      <c r="I235" s="139" t="e">
        <f t="shared" ca="1" si="28"/>
        <v>#REF!</v>
      </c>
      <c r="J235" s="142"/>
      <c r="K235" s="142"/>
      <c r="L235" s="142" t="e">
        <f t="shared" ca="1" si="27"/>
        <v>#REF!</v>
      </c>
      <c r="M235" s="143" t="e">
        <f t="shared" ca="1" si="29"/>
        <v>#REF!</v>
      </c>
      <c r="N235" s="182" t="e">
        <f t="shared" ca="1" si="30"/>
        <v>#REF!</v>
      </c>
      <c r="O235" s="145" t="e">
        <f t="shared" ca="1" si="31"/>
        <v>#REF!</v>
      </c>
      <c r="P235" s="173"/>
    </row>
    <row r="236" spans="1:16" hidden="1" x14ac:dyDescent="0.25">
      <c r="A236" s="136">
        <v>230</v>
      </c>
      <c r="B236" s="158" t="e">
        <f t="shared" ca="1" si="24"/>
        <v>#REF!</v>
      </c>
      <c r="C236" s="158" t="e">
        <f t="shared" ca="1" si="25"/>
        <v>#REF!</v>
      </c>
      <c r="D236" s="140"/>
      <c r="E236" s="141"/>
      <c r="F236" s="141" t="e">
        <f t="shared" ca="1" si="26"/>
        <v>#REF!</v>
      </c>
      <c r="G236" s="139"/>
      <c r="H236" s="139"/>
      <c r="I236" s="139" t="e">
        <f t="shared" ca="1" si="28"/>
        <v>#REF!</v>
      </c>
      <c r="J236" s="142"/>
      <c r="K236" s="142"/>
      <c r="L236" s="142" t="e">
        <f t="shared" ca="1" si="27"/>
        <v>#REF!</v>
      </c>
      <c r="M236" s="143" t="e">
        <f t="shared" ca="1" si="29"/>
        <v>#REF!</v>
      </c>
      <c r="N236" s="182" t="e">
        <f t="shared" ca="1" si="30"/>
        <v>#REF!</v>
      </c>
      <c r="O236" s="145" t="e">
        <f t="shared" ca="1" si="31"/>
        <v>#REF!</v>
      </c>
      <c r="P236" s="150"/>
    </row>
    <row r="237" spans="1:16" hidden="1" x14ac:dyDescent="0.25">
      <c r="A237" s="136">
        <v>231</v>
      </c>
      <c r="B237" s="158" t="e">
        <f t="shared" ca="1" si="24"/>
        <v>#REF!</v>
      </c>
      <c r="C237" s="158" t="e">
        <f t="shared" ca="1" si="25"/>
        <v>#REF!</v>
      </c>
      <c r="D237" s="140"/>
      <c r="E237" s="141"/>
      <c r="F237" s="141" t="e">
        <f t="shared" ca="1" si="26"/>
        <v>#REF!</v>
      </c>
      <c r="G237" s="139"/>
      <c r="H237" s="139"/>
      <c r="I237" s="139" t="e">
        <f t="shared" ca="1" si="28"/>
        <v>#REF!</v>
      </c>
      <c r="J237" s="142"/>
      <c r="K237" s="142"/>
      <c r="L237" s="142" t="e">
        <f t="shared" ca="1" si="27"/>
        <v>#REF!</v>
      </c>
      <c r="M237" s="143" t="e">
        <f t="shared" ca="1" si="29"/>
        <v>#REF!</v>
      </c>
      <c r="N237" s="182" t="e">
        <f t="shared" ca="1" si="30"/>
        <v>#REF!</v>
      </c>
      <c r="O237" s="145" t="e">
        <f t="shared" ca="1" si="31"/>
        <v>#REF!</v>
      </c>
      <c r="P237" s="150"/>
    </row>
    <row r="238" spans="1:16" hidden="1" x14ac:dyDescent="0.25">
      <c r="A238" s="136">
        <v>232</v>
      </c>
      <c r="B238" s="158" t="e">
        <f t="shared" ca="1" si="24"/>
        <v>#REF!</v>
      </c>
      <c r="C238" s="158" t="e">
        <f t="shared" ca="1" si="25"/>
        <v>#REF!</v>
      </c>
      <c r="D238" s="140"/>
      <c r="E238" s="141"/>
      <c r="F238" s="141" t="e">
        <f t="shared" ca="1" si="26"/>
        <v>#REF!</v>
      </c>
      <c r="G238" s="139"/>
      <c r="H238" s="139"/>
      <c r="I238" s="139" t="e">
        <f t="shared" ca="1" si="28"/>
        <v>#REF!</v>
      </c>
      <c r="J238" s="142"/>
      <c r="K238" s="142"/>
      <c r="L238" s="142" t="e">
        <f t="shared" ca="1" si="27"/>
        <v>#REF!</v>
      </c>
      <c r="M238" s="143" t="e">
        <f t="shared" ca="1" si="29"/>
        <v>#REF!</v>
      </c>
      <c r="N238" s="182" t="e">
        <f t="shared" ca="1" si="30"/>
        <v>#REF!</v>
      </c>
      <c r="O238" s="145" t="e">
        <f t="shared" ca="1" si="31"/>
        <v>#REF!</v>
      </c>
      <c r="P238" s="150"/>
    </row>
    <row r="239" spans="1:16" hidden="1" x14ac:dyDescent="0.25">
      <c r="A239" s="136">
        <v>233</v>
      </c>
      <c r="B239" s="158" t="e">
        <f t="shared" ca="1" si="24"/>
        <v>#REF!</v>
      </c>
      <c r="C239" s="158" t="e">
        <f t="shared" ca="1" si="25"/>
        <v>#REF!</v>
      </c>
      <c r="D239" s="140"/>
      <c r="E239" s="141"/>
      <c r="F239" s="141" t="e">
        <f t="shared" ca="1" si="26"/>
        <v>#REF!</v>
      </c>
      <c r="G239" s="139"/>
      <c r="H239" s="139"/>
      <c r="I239" s="139" t="e">
        <f t="shared" ca="1" si="28"/>
        <v>#REF!</v>
      </c>
      <c r="J239" s="142"/>
      <c r="K239" s="142"/>
      <c r="L239" s="142" t="e">
        <f t="shared" ca="1" si="27"/>
        <v>#REF!</v>
      </c>
      <c r="M239" s="143" t="e">
        <f t="shared" ca="1" si="29"/>
        <v>#REF!</v>
      </c>
      <c r="N239" s="182" t="e">
        <f t="shared" ca="1" si="30"/>
        <v>#REF!</v>
      </c>
      <c r="O239" s="145" t="e">
        <f t="shared" ca="1" si="31"/>
        <v>#REF!</v>
      </c>
      <c r="P239" s="150"/>
    </row>
    <row r="240" spans="1:16" hidden="1" x14ac:dyDescent="0.25">
      <c r="A240" s="136">
        <v>234</v>
      </c>
      <c r="B240" s="158" t="e">
        <f t="shared" ca="1" si="24"/>
        <v>#REF!</v>
      </c>
      <c r="C240" s="158" t="e">
        <f t="shared" ca="1" si="25"/>
        <v>#REF!</v>
      </c>
      <c r="D240" s="140"/>
      <c r="E240" s="141"/>
      <c r="F240" s="141" t="e">
        <f t="shared" ca="1" si="26"/>
        <v>#REF!</v>
      </c>
      <c r="G240" s="139"/>
      <c r="H240" s="139"/>
      <c r="I240" s="139" t="e">
        <f t="shared" ca="1" si="28"/>
        <v>#REF!</v>
      </c>
      <c r="J240" s="142"/>
      <c r="K240" s="142"/>
      <c r="L240" s="142" t="e">
        <f t="shared" ca="1" si="27"/>
        <v>#REF!</v>
      </c>
      <c r="M240" s="143" t="e">
        <f t="shared" ca="1" si="29"/>
        <v>#REF!</v>
      </c>
      <c r="N240" s="182" t="e">
        <f t="shared" ca="1" si="30"/>
        <v>#REF!</v>
      </c>
      <c r="O240" s="145" t="e">
        <f t="shared" ca="1" si="31"/>
        <v>#REF!</v>
      </c>
      <c r="P240" s="150"/>
    </row>
    <row r="241" spans="1:16" hidden="1" x14ac:dyDescent="0.25">
      <c r="A241" s="136">
        <v>235</v>
      </c>
      <c r="B241" s="158" t="e">
        <f t="shared" ca="1" si="24"/>
        <v>#REF!</v>
      </c>
      <c r="C241" s="158" t="e">
        <f t="shared" ca="1" si="25"/>
        <v>#REF!</v>
      </c>
      <c r="D241" s="140"/>
      <c r="E241" s="141"/>
      <c r="F241" s="141" t="e">
        <f t="shared" ca="1" si="26"/>
        <v>#REF!</v>
      </c>
      <c r="G241" s="139"/>
      <c r="H241" s="139"/>
      <c r="I241" s="139" t="e">
        <f t="shared" ca="1" si="28"/>
        <v>#REF!</v>
      </c>
      <c r="J241" s="142"/>
      <c r="K241" s="142"/>
      <c r="L241" s="142" t="e">
        <f t="shared" ca="1" si="27"/>
        <v>#REF!</v>
      </c>
      <c r="M241" s="143" t="e">
        <f t="shared" ca="1" si="29"/>
        <v>#REF!</v>
      </c>
      <c r="N241" s="182" t="e">
        <f t="shared" ca="1" si="30"/>
        <v>#REF!</v>
      </c>
      <c r="O241" s="145" t="e">
        <f t="shared" ca="1" si="31"/>
        <v>#REF!</v>
      </c>
      <c r="P241" s="150"/>
    </row>
    <row r="242" spans="1:16" hidden="1" x14ac:dyDescent="0.25">
      <c r="A242" s="136">
        <v>236</v>
      </c>
      <c r="B242" s="158" t="e">
        <f t="shared" ca="1" si="24"/>
        <v>#REF!</v>
      </c>
      <c r="C242" s="158" t="e">
        <f t="shared" ca="1" si="25"/>
        <v>#REF!</v>
      </c>
      <c r="D242" s="140"/>
      <c r="E242" s="141"/>
      <c r="F242" s="141" t="e">
        <f t="shared" ca="1" si="26"/>
        <v>#REF!</v>
      </c>
      <c r="G242" s="139"/>
      <c r="H242" s="139"/>
      <c r="I242" s="139" t="e">
        <f t="shared" ca="1" si="28"/>
        <v>#REF!</v>
      </c>
      <c r="J242" s="142"/>
      <c r="K242" s="142"/>
      <c r="L242" s="142" t="e">
        <f t="shared" ca="1" si="27"/>
        <v>#REF!</v>
      </c>
      <c r="M242" s="143" t="e">
        <f t="shared" ca="1" si="29"/>
        <v>#REF!</v>
      </c>
      <c r="N242" s="182" t="e">
        <f t="shared" ca="1" si="30"/>
        <v>#REF!</v>
      </c>
      <c r="O242" s="145" t="e">
        <f t="shared" ca="1" si="31"/>
        <v>#REF!</v>
      </c>
      <c r="P242" s="150"/>
    </row>
    <row r="243" spans="1:16" hidden="1" x14ac:dyDescent="0.25">
      <c r="A243" s="136">
        <v>237</v>
      </c>
      <c r="B243" s="158" t="e">
        <f t="shared" ca="1" si="24"/>
        <v>#REF!</v>
      </c>
      <c r="C243" s="158" t="e">
        <f t="shared" ca="1" si="25"/>
        <v>#REF!</v>
      </c>
      <c r="D243" s="140"/>
      <c r="E243" s="141"/>
      <c r="F243" s="141" t="e">
        <f t="shared" ca="1" si="26"/>
        <v>#REF!</v>
      </c>
      <c r="G243" s="139"/>
      <c r="H243" s="139"/>
      <c r="I243" s="139" t="e">
        <f t="shared" ca="1" si="28"/>
        <v>#REF!</v>
      </c>
      <c r="J243" s="142"/>
      <c r="K243" s="142"/>
      <c r="L243" s="142" t="e">
        <f t="shared" ca="1" si="27"/>
        <v>#REF!</v>
      </c>
      <c r="M243" s="143" t="e">
        <f t="shared" ca="1" si="29"/>
        <v>#REF!</v>
      </c>
      <c r="N243" s="182" t="e">
        <f t="shared" ca="1" si="30"/>
        <v>#REF!</v>
      </c>
      <c r="O243" s="145" t="e">
        <f t="shared" ca="1" si="31"/>
        <v>#REF!</v>
      </c>
      <c r="P243" s="150"/>
    </row>
    <row r="244" spans="1:16" hidden="1" x14ac:dyDescent="0.25">
      <c r="A244" s="136">
        <v>238</v>
      </c>
      <c r="B244" s="158" t="e">
        <f t="shared" ca="1" si="24"/>
        <v>#REF!</v>
      </c>
      <c r="C244" s="158" t="e">
        <f t="shared" ca="1" si="25"/>
        <v>#REF!</v>
      </c>
      <c r="D244" s="140"/>
      <c r="E244" s="141"/>
      <c r="F244" s="141" t="e">
        <f t="shared" ca="1" si="26"/>
        <v>#REF!</v>
      </c>
      <c r="G244" s="139"/>
      <c r="H244" s="139"/>
      <c r="I244" s="139" t="e">
        <f t="shared" ca="1" si="28"/>
        <v>#REF!</v>
      </c>
      <c r="J244" s="142"/>
      <c r="K244" s="142"/>
      <c r="L244" s="142" t="e">
        <f t="shared" ca="1" si="27"/>
        <v>#REF!</v>
      </c>
      <c r="M244" s="143" t="e">
        <f t="shared" ca="1" si="29"/>
        <v>#REF!</v>
      </c>
      <c r="N244" s="182" t="e">
        <f t="shared" ca="1" si="30"/>
        <v>#REF!</v>
      </c>
      <c r="O244" s="145" t="e">
        <f t="shared" ca="1" si="31"/>
        <v>#REF!</v>
      </c>
      <c r="P244" s="150"/>
    </row>
    <row r="245" spans="1:16" hidden="1" x14ac:dyDescent="0.25">
      <c r="A245" s="136">
        <v>239</v>
      </c>
      <c r="B245" s="158" t="e">
        <f t="shared" ca="1" si="24"/>
        <v>#REF!</v>
      </c>
      <c r="C245" s="158" t="e">
        <f t="shared" ca="1" si="25"/>
        <v>#REF!</v>
      </c>
      <c r="D245" s="140"/>
      <c r="E245" s="141"/>
      <c r="F245" s="141" t="e">
        <f t="shared" ca="1" si="26"/>
        <v>#REF!</v>
      </c>
      <c r="G245" s="139"/>
      <c r="H245" s="139"/>
      <c r="I245" s="139" t="e">
        <f t="shared" ca="1" si="28"/>
        <v>#REF!</v>
      </c>
      <c r="J245" s="142"/>
      <c r="K245" s="142"/>
      <c r="L245" s="142" t="e">
        <f t="shared" ca="1" si="27"/>
        <v>#REF!</v>
      </c>
      <c r="M245" s="143" t="e">
        <f t="shared" ca="1" si="29"/>
        <v>#REF!</v>
      </c>
      <c r="N245" s="182" t="e">
        <f t="shared" ca="1" si="30"/>
        <v>#REF!</v>
      </c>
      <c r="O245" s="145" t="e">
        <f t="shared" ca="1" si="31"/>
        <v>#REF!</v>
      </c>
      <c r="P245" s="150"/>
    </row>
    <row r="246" spans="1:16" hidden="1" x14ac:dyDescent="0.25">
      <c r="A246" s="136">
        <v>240</v>
      </c>
      <c r="B246" s="158" t="e">
        <f t="shared" ca="1" si="24"/>
        <v>#REF!</v>
      </c>
      <c r="C246" s="158" t="e">
        <f t="shared" ca="1" si="25"/>
        <v>#REF!</v>
      </c>
      <c r="D246" s="140"/>
      <c r="E246" s="141"/>
      <c r="F246" s="141" t="e">
        <f t="shared" ca="1" si="26"/>
        <v>#REF!</v>
      </c>
      <c r="G246" s="139"/>
      <c r="H246" s="139"/>
      <c r="I246" s="139" t="e">
        <f t="shared" ca="1" si="28"/>
        <v>#REF!</v>
      </c>
      <c r="J246" s="142"/>
      <c r="K246" s="142"/>
      <c r="L246" s="142" t="e">
        <f t="shared" ca="1" si="27"/>
        <v>#REF!</v>
      </c>
      <c r="M246" s="143" t="e">
        <f t="shared" ca="1" si="29"/>
        <v>#REF!</v>
      </c>
      <c r="N246" s="182" t="e">
        <f t="shared" ca="1" si="30"/>
        <v>#REF!</v>
      </c>
      <c r="O246" s="145" t="e">
        <f t="shared" ca="1" si="31"/>
        <v>#REF!</v>
      </c>
      <c r="P246" s="150"/>
    </row>
    <row r="247" spans="1:16" hidden="1" x14ac:dyDescent="0.25">
      <c r="A247" s="136">
        <v>241</v>
      </c>
      <c r="B247" s="158" t="e">
        <f t="shared" ca="1" si="24"/>
        <v>#REF!</v>
      </c>
      <c r="C247" s="158" t="e">
        <f t="shared" ca="1" si="25"/>
        <v>#REF!</v>
      </c>
      <c r="D247" s="140"/>
      <c r="E247" s="141"/>
      <c r="F247" s="141" t="e">
        <f t="shared" ca="1" si="26"/>
        <v>#REF!</v>
      </c>
      <c r="G247" s="139"/>
      <c r="H247" s="139"/>
      <c r="I247" s="139" t="e">
        <f t="shared" ca="1" si="28"/>
        <v>#REF!</v>
      </c>
      <c r="J247" s="142"/>
      <c r="K247" s="142"/>
      <c r="L247" s="142" t="e">
        <f t="shared" ca="1" si="27"/>
        <v>#REF!</v>
      </c>
      <c r="M247" s="143" t="e">
        <f t="shared" ca="1" si="29"/>
        <v>#REF!</v>
      </c>
      <c r="N247" s="182" t="e">
        <f t="shared" ca="1" si="30"/>
        <v>#REF!</v>
      </c>
      <c r="O247" s="145" t="e">
        <f t="shared" ca="1" si="31"/>
        <v>#REF!</v>
      </c>
      <c r="P247" s="150"/>
    </row>
    <row r="248" spans="1:16" hidden="1" x14ac:dyDescent="0.25">
      <c r="A248" s="136">
        <v>242</v>
      </c>
      <c r="B248" s="158" t="e">
        <f t="shared" ca="1" si="24"/>
        <v>#REF!</v>
      </c>
      <c r="C248" s="158" t="e">
        <f t="shared" ca="1" si="25"/>
        <v>#REF!</v>
      </c>
      <c r="D248" s="140"/>
      <c r="E248" s="141"/>
      <c r="F248" s="141" t="e">
        <f t="shared" ca="1" si="26"/>
        <v>#REF!</v>
      </c>
      <c r="G248" s="139"/>
      <c r="H248" s="139"/>
      <c r="I248" s="139" t="e">
        <f t="shared" ca="1" si="28"/>
        <v>#REF!</v>
      </c>
      <c r="J248" s="142"/>
      <c r="K248" s="142"/>
      <c r="L248" s="142" t="e">
        <f t="shared" ca="1" si="27"/>
        <v>#REF!</v>
      </c>
      <c r="M248" s="143" t="e">
        <f t="shared" ca="1" si="29"/>
        <v>#REF!</v>
      </c>
      <c r="N248" s="182" t="e">
        <f t="shared" ca="1" si="30"/>
        <v>#REF!</v>
      </c>
      <c r="O248" s="145" t="e">
        <f t="shared" ca="1" si="31"/>
        <v>#REF!</v>
      </c>
      <c r="P248" s="150"/>
    </row>
    <row r="249" spans="1:16" hidden="1" x14ac:dyDescent="0.25">
      <c r="A249" s="136">
        <v>243</v>
      </c>
      <c r="B249" s="158" t="e">
        <f t="shared" ca="1" si="24"/>
        <v>#REF!</v>
      </c>
      <c r="C249" s="158" t="e">
        <f t="shared" ca="1" si="25"/>
        <v>#REF!</v>
      </c>
      <c r="D249" s="140"/>
      <c r="E249" s="141"/>
      <c r="F249" s="141" t="e">
        <f t="shared" ca="1" si="26"/>
        <v>#REF!</v>
      </c>
      <c r="G249" s="139"/>
      <c r="H249" s="139"/>
      <c r="I249" s="139" t="e">
        <f t="shared" ca="1" si="28"/>
        <v>#REF!</v>
      </c>
      <c r="J249" s="142"/>
      <c r="K249" s="142"/>
      <c r="L249" s="142" t="e">
        <f t="shared" ca="1" si="27"/>
        <v>#REF!</v>
      </c>
      <c r="M249" s="143" t="e">
        <f t="shared" ca="1" si="29"/>
        <v>#REF!</v>
      </c>
      <c r="N249" s="182" t="e">
        <f t="shared" ca="1" si="30"/>
        <v>#REF!</v>
      </c>
      <c r="O249" s="145" t="e">
        <f t="shared" ca="1" si="31"/>
        <v>#REF!</v>
      </c>
      <c r="P249" s="150"/>
    </row>
    <row r="250" spans="1:16" hidden="1" x14ac:dyDescent="0.25">
      <c r="A250" s="136">
        <v>244</v>
      </c>
      <c r="B250" s="158" t="e">
        <f t="shared" ca="1" si="24"/>
        <v>#REF!</v>
      </c>
      <c r="C250" s="158" t="e">
        <f t="shared" ca="1" si="25"/>
        <v>#REF!</v>
      </c>
      <c r="D250" s="140"/>
      <c r="E250" s="141"/>
      <c r="F250" s="141" t="e">
        <f t="shared" ca="1" si="26"/>
        <v>#REF!</v>
      </c>
      <c r="G250" s="139"/>
      <c r="H250" s="139"/>
      <c r="I250" s="139" t="e">
        <f t="shared" ca="1" si="28"/>
        <v>#REF!</v>
      </c>
      <c r="J250" s="142"/>
      <c r="K250" s="142"/>
      <c r="L250" s="142" t="e">
        <f t="shared" ca="1" si="27"/>
        <v>#REF!</v>
      </c>
      <c r="M250" s="143" t="e">
        <f t="shared" ca="1" si="29"/>
        <v>#REF!</v>
      </c>
      <c r="N250" s="182" t="e">
        <f t="shared" ca="1" si="30"/>
        <v>#REF!</v>
      </c>
      <c r="O250" s="145" t="e">
        <f t="shared" ca="1" si="31"/>
        <v>#REF!</v>
      </c>
      <c r="P250" s="150"/>
    </row>
    <row r="251" spans="1:16" hidden="1" x14ac:dyDescent="0.25">
      <c r="A251" s="136">
        <v>245</v>
      </c>
      <c r="B251" s="158" t="e">
        <f t="shared" ca="1" si="24"/>
        <v>#REF!</v>
      </c>
      <c r="C251" s="158" t="e">
        <f t="shared" ca="1" si="25"/>
        <v>#REF!</v>
      </c>
      <c r="D251" s="140"/>
      <c r="E251" s="141"/>
      <c r="F251" s="141" t="e">
        <f t="shared" ca="1" si="26"/>
        <v>#REF!</v>
      </c>
      <c r="G251" s="139"/>
      <c r="H251" s="139"/>
      <c r="I251" s="139" t="e">
        <f t="shared" ca="1" si="28"/>
        <v>#REF!</v>
      </c>
      <c r="J251" s="142"/>
      <c r="K251" s="142"/>
      <c r="L251" s="142" t="e">
        <f t="shared" ca="1" si="27"/>
        <v>#REF!</v>
      </c>
      <c r="M251" s="143" t="e">
        <f t="shared" ca="1" si="29"/>
        <v>#REF!</v>
      </c>
      <c r="N251" s="182" t="e">
        <f t="shared" ca="1" si="30"/>
        <v>#REF!</v>
      </c>
      <c r="O251" s="145" t="e">
        <f t="shared" ca="1" si="31"/>
        <v>#REF!</v>
      </c>
      <c r="P251" s="150"/>
    </row>
    <row r="252" spans="1:16" hidden="1" x14ac:dyDescent="0.25">
      <c r="A252" s="136">
        <v>246</v>
      </c>
      <c r="B252" s="158" t="e">
        <f t="shared" ca="1" si="24"/>
        <v>#REF!</v>
      </c>
      <c r="C252" s="158" t="e">
        <f t="shared" ca="1" si="25"/>
        <v>#REF!</v>
      </c>
      <c r="D252" s="140"/>
      <c r="E252" s="141"/>
      <c r="F252" s="141" t="e">
        <f t="shared" ca="1" si="26"/>
        <v>#REF!</v>
      </c>
      <c r="G252" s="139"/>
      <c r="H252" s="139"/>
      <c r="I252" s="139" t="e">
        <f t="shared" ca="1" si="28"/>
        <v>#REF!</v>
      </c>
      <c r="J252" s="142"/>
      <c r="K252" s="142"/>
      <c r="L252" s="142" t="e">
        <f t="shared" ca="1" si="27"/>
        <v>#REF!</v>
      </c>
      <c r="M252" s="143" t="e">
        <f t="shared" ca="1" si="29"/>
        <v>#REF!</v>
      </c>
      <c r="N252" s="182" t="e">
        <f t="shared" ca="1" si="30"/>
        <v>#REF!</v>
      </c>
      <c r="O252" s="145" t="e">
        <f t="shared" ca="1" si="31"/>
        <v>#REF!</v>
      </c>
      <c r="P252" s="150"/>
    </row>
    <row r="253" spans="1:16" hidden="1" x14ac:dyDescent="0.25">
      <c r="A253" s="136">
        <v>247</v>
      </c>
      <c r="B253" s="158" t="e">
        <f t="shared" ca="1" si="24"/>
        <v>#REF!</v>
      </c>
      <c r="C253" s="158" t="e">
        <f t="shared" ca="1" si="25"/>
        <v>#REF!</v>
      </c>
      <c r="D253" s="140"/>
      <c r="E253" s="141"/>
      <c r="F253" s="141" t="e">
        <f t="shared" ca="1" si="26"/>
        <v>#REF!</v>
      </c>
      <c r="G253" s="139"/>
      <c r="H253" s="139"/>
      <c r="I253" s="139" t="e">
        <f t="shared" ca="1" si="28"/>
        <v>#REF!</v>
      </c>
      <c r="J253" s="142"/>
      <c r="K253" s="142"/>
      <c r="L253" s="142" t="e">
        <f t="shared" ca="1" si="27"/>
        <v>#REF!</v>
      </c>
      <c r="M253" s="143" t="e">
        <f t="shared" ca="1" si="29"/>
        <v>#REF!</v>
      </c>
      <c r="N253" s="182" t="e">
        <f t="shared" ca="1" si="30"/>
        <v>#REF!</v>
      </c>
      <c r="O253" s="145" t="e">
        <f t="shared" ca="1" si="31"/>
        <v>#REF!</v>
      </c>
      <c r="P253" s="150"/>
    </row>
    <row r="254" spans="1:16" hidden="1" x14ac:dyDescent="0.25">
      <c r="A254" s="136">
        <v>248</v>
      </c>
      <c r="B254" s="158" t="e">
        <f t="shared" ca="1" si="24"/>
        <v>#REF!</v>
      </c>
      <c r="C254" s="158" t="e">
        <f t="shared" ca="1" si="25"/>
        <v>#REF!</v>
      </c>
      <c r="D254" s="140"/>
      <c r="E254" s="141"/>
      <c r="F254" s="141" t="e">
        <f t="shared" ca="1" si="26"/>
        <v>#REF!</v>
      </c>
      <c r="G254" s="139"/>
      <c r="H254" s="139"/>
      <c r="I254" s="139" t="e">
        <f t="shared" ca="1" si="28"/>
        <v>#REF!</v>
      </c>
      <c r="J254" s="142"/>
      <c r="K254" s="142"/>
      <c r="L254" s="142" t="e">
        <f t="shared" ca="1" si="27"/>
        <v>#REF!</v>
      </c>
      <c r="M254" s="143" t="e">
        <f t="shared" ca="1" si="29"/>
        <v>#REF!</v>
      </c>
      <c r="N254" s="182" t="e">
        <f t="shared" ca="1" si="30"/>
        <v>#REF!</v>
      </c>
      <c r="O254" s="145" t="e">
        <f t="shared" ca="1" si="31"/>
        <v>#REF!</v>
      </c>
      <c r="P254" s="150"/>
    </row>
    <row r="255" spans="1:16" hidden="1" x14ac:dyDescent="0.25">
      <c r="A255" s="136">
        <v>249</v>
      </c>
      <c r="B255" s="158" t="e">
        <f t="shared" ca="1" si="24"/>
        <v>#REF!</v>
      </c>
      <c r="C255" s="158" t="e">
        <f t="shared" ca="1" si="25"/>
        <v>#REF!</v>
      </c>
      <c r="D255" s="140"/>
      <c r="E255" s="141"/>
      <c r="F255" s="141" t="e">
        <f t="shared" ca="1" si="26"/>
        <v>#REF!</v>
      </c>
      <c r="G255" s="139"/>
      <c r="H255" s="139"/>
      <c r="I255" s="139" t="e">
        <f t="shared" ca="1" si="28"/>
        <v>#REF!</v>
      </c>
      <c r="J255" s="142"/>
      <c r="K255" s="142"/>
      <c r="L255" s="142" t="e">
        <f t="shared" ca="1" si="27"/>
        <v>#REF!</v>
      </c>
      <c r="M255" s="143" t="e">
        <f t="shared" ca="1" si="29"/>
        <v>#REF!</v>
      </c>
      <c r="N255" s="182" t="e">
        <f t="shared" ca="1" si="30"/>
        <v>#REF!</v>
      </c>
      <c r="O255" s="145" t="e">
        <f t="shared" ca="1" si="31"/>
        <v>#REF!</v>
      </c>
      <c r="P255" s="150"/>
    </row>
    <row r="256" spans="1:16" hidden="1" x14ac:dyDescent="0.25">
      <c r="A256" s="136">
        <v>250</v>
      </c>
      <c r="B256" s="158" t="e">
        <f t="shared" ca="1" si="24"/>
        <v>#REF!</v>
      </c>
      <c r="C256" s="158" t="e">
        <f t="shared" ca="1" si="25"/>
        <v>#REF!</v>
      </c>
      <c r="D256" s="140"/>
      <c r="E256" s="141"/>
      <c r="F256" s="141" t="e">
        <f t="shared" ca="1" si="26"/>
        <v>#REF!</v>
      </c>
      <c r="G256" s="139"/>
      <c r="H256" s="139"/>
      <c r="I256" s="139" t="e">
        <f t="shared" ca="1" si="28"/>
        <v>#REF!</v>
      </c>
      <c r="J256" s="142"/>
      <c r="K256" s="142"/>
      <c r="L256" s="142" t="e">
        <f t="shared" ca="1" si="27"/>
        <v>#REF!</v>
      </c>
      <c r="M256" s="143" t="e">
        <f t="shared" ca="1" si="29"/>
        <v>#REF!</v>
      </c>
      <c r="N256" s="182" t="e">
        <f t="shared" ca="1" si="30"/>
        <v>#REF!</v>
      </c>
      <c r="O256" s="145" t="e">
        <f t="shared" ca="1" si="31"/>
        <v>#REF!</v>
      </c>
      <c r="P256" s="150"/>
    </row>
    <row r="257" spans="1:16" hidden="1" x14ac:dyDescent="0.25">
      <c r="A257" s="136">
        <v>251</v>
      </c>
      <c r="B257" s="158" t="e">
        <f t="shared" ca="1" si="24"/>
        <v>#REF!</v>
      </c>
      <c r="C257" s="158" t="e">
        <f t="shared" ca="1" si="25"/>
        <v>#REF!</v>
      </c>
      <c r="D257" s="140"/>
      <c r="E257" s="141"/>
      <c r="F257" s="141" t="e">
        <f t="shared" ca="1" si="26"/>
        <v>#REF!</v>
      </c>
      <c r="G257" s="139"/>
      <c r="H257" s="139"/>
      <c r="I257" s="139" t="e">
        <f t="shared" ca="1" si="28"/>
        <v>#REF!</v>
      </c>
      <c r="J257" s="142"/>
      <c r="K257" s="142"/>
      <c r="L257" s="142" t="e">
        <f t="shared" ca="1" si="27"/>
        <v>#REF!</v>
      </c>
      <c r="M257" s="143" t="e">
        <f t="shared" ca="1" si="29"/>
        <v>#REF!</v>
      </c>
      <c r="N257" s="182" t="e">
        <f t="shared" ca="1" si="30"/>
        <v>#REF!</v>
      </c>
      <c r="O257" s="145" t="e">
        <f t="shared" ca="1" si="31"/>
        <v>#REF!</v>
      </c>
      <c r="P257" s="150"/>
    </row>
    <row r="258" spans="1:16" hidden="1" x14ac:dyDescent="0.25">
      <c r="A258" s="136">
        <v>252</v>
      </c>
      <c r="B258" s="158" t="e">
        <f t="shared" ca="1" si="24"/>
        <v>#REF!</v>
      </c>
      <c r="C258" s="158" t="e">
        <f t="shared" ca="1" si="25"/>
        <v>#REF!</v>
      </c>
      <c r="D258" s="140"/>
      <c r="E258" s="141"/>
      <c r="F258" s="141" t="e">
        <f t="shared" ca="1" si="26"/>
        <v>#REF!</v>
      </c>
      <c r="G258" s="139"/>
      <c r="H258" s="139"/>
      <c r="I258" s="139" t="e">
        <f t="shared" ca="1" si="28"/>
        <v>#REF!</v>
      </c>
      <c r="J258" s="142"/>
      <c r="K258" s="142"/>
      <c r="L258" s="142" t="e">
        <f t="shared" ca="1" si="27"/>
        <v>#REF!</v>
      </c>
      <c r="M258" s="143" t="e">
        <f t="shared" ca="1" si="29"/>
        <v>#REF!</v>
      </c>
      <c r="N258" s="182" t="e">
        <f t="shared" ca="1" si="30"/>
        <v>#REF!</v>
      </c>
      <c r="O258" s="145" t="e">
        <f t="shared" ca="1" si="31"/>
        <v>#REF!</v>
      </c>
      <c r="P258" s="150"/>
    </row>
    <row r="259" spans="1:16" x14ac:dyDescent="0.25">
      <c r="A259" s="136">
        <v>253</v>
      </c>
      <c r="B259" s="158" t="e">
        <f t="shared" ca="1" si="24"/>
        <v>#REF!</v>
      </c>
      <c r="C259" s="158" t="e">
        <f t="shared" ca="1" si="25"/>
        <v>#REF!</v>
      </c>
      <c r="D259" s="140"/>
      <c r="E259" s="141"/>
      <c r="F259" s="141" t="e">
        <f t="shared" ca="1" si="26"/>
        <v>#REF!</v>
      </c>
      <c r="G259" s="139"/>
      <c r="H259" s="139"/>
      <c r="I259" s="139" t="e">
        <f t="shared" ca="1" si="28"/>
        <v>#REF!</v>
      </c>
      <c r="J259" s="142"/>
      <c r="K259" s="142"/>
      <c r="L259" s="142" t="e">
        <f t="shared" ca="1" si="27"/>
        <v>#REF!</v>
      </c>
      <c r="M259" s="143" t="e">
        <f t="shared" ca="1" si="29"/>
        <v>#REF!</v>
      </c>
      <c r="N259" s="182" t="e">
        <f t="shared" ca="1" si="30"/>
        <v>#REF!</v>
      </c>
      <c r="O259" s="145" t="e">
        <f t="shared" ca="1" si="31"/>
        <v>#REF!</v>
      </c>
      <c r="P259" s="173"/>
    </row>
    <row r="260" spans="1:16" x14ac:dyDescent="0.25">
      <c r="A260" s="136">
        <v>254</v>
      </c>
      <c r="B260" s="158" t="e">
        <f t="shared" ca="1" si="24"/>
        <v>#REF!</v>
      </c>
      <c r="C260" s="158" t="e">
        <f t="shared" ca="1" si="25"/>
        <v>#REF!</v>
      </c>
      <c r="D260" s="140"/>
      <c r="E260" s="141"/>
      <c r="F260" s="141" t="e">
        <f t="shared" ca="1" si="26"/>
        <v>#REF!</v>
      </c>
      <c r="G260" s="139"/>
      <c r="H260" s="139"/>
      <c r="I260" s="139" t="e">
        <f t="shared" ca="1" si="28"/>
        <v>#REF!</v>
      </c>
      <c r="J260" s="142"/>
      <c r="K260" s="142"/>
      <c r="L260" s="142" t="e">
        <f t="shared" ca="1" si="27"/>
        <v>#REF!</v>
      </c>
      <c r="M260" s="143" t="e">
        <f t="shared" ca="1" si="29"/>
        <v>#REF!</v>
      </c>
      <c r="N260" s="182" t="e">
        <f t="shared" ca="1" si="30"/>
        <v>#REF!</v>
      </c>
      <c r="O260" s="145" t="e">
        <f t="shared" ca="1" si="31"/>
        <v>#REF!</v>
      </c>
      <c r="P260" s="173"/>
    </row>
    <row r="261" spans="1:16" hidden="1" x14ac:dyDescent="0.25">
      <c r="A261" s="136">
        <v>255</v>
      </c>
      <c r="B261" s="158" t="e">
        <f t="shared" ca="1" si="24"/>
        <v>#REF!</v>
      </c>
      <c r="C261" s="158" t="e">
        <f t="shared" ca="1" si="25"/>
        <v>#REF!</v>
      </c>
      <c r="D261" s="140"/>
      <c r="E261" s="141"/>
      <c r="F261" s="141" t="e">
        <f t="shared" ca="1" si="26"/>
        <v>#REF!</v>
      </c>
      <c r="G261" s="139"/>
      <c r="H261" s="139"/>
      <c r="I261" s="139" t="e">
        <f t="shared" ca="1" si="28"/>
        <v>#REF!</v>
      </c>
      <c r="J261" s="142"/>
      <c r="K261" s="142"/>
      <c r="L261" s="142" t="e">
        <f t="shared" ca="1" si="27"/>
        <v>#REF!</v>
      </c>
      <c r="M261" s="143" t="e">
        <f t="shared" ca="1" si="29"/>
        <v>#REF!</v>
      </c>
      <c r="N261" s="182" t="e">
        <f t="shared" ca="1" si="30"/>
        <v>#REF!</v>
      </c>
      <c r="O261" s="145" t="e">
        <f t="shared" ca="1" si="31"/>
        <v>#REF!</v>
      </c>
      <c r="P261" s="150"/>
    </row>
    <row r="262" spans="1:16" hidden="1" x14ac:dyDescent="0.25">
      <c r="A262" s="136">
        <v>256</v>
      </c>
      <c r="B262" s="158" t="e">
        <f t="shared" ca="1" si="24"/>
        <v>#REF!</v>
      </c>
      <c r="C262" s="158" t="e">
        <f t="shared" ca="1" si="25"/>
        <v>#REF!</v>
      </c>
      <c r="D262" s="140"/>
      <c r="E262" s="141"/>
      <c r="F262" s="141" t="e">
        <f t="shared" ca="1" si="26"/>
        <v>#REF!</v>
      </c>
      <c r="G262" s="139"/>
      <c r="H262" s="139"/>
      <c r="I262" s="139" t="e">
        <f t="shared" ca="1" si="28"/>
        <v>#REF!</v>
      </c>
      <c r="J262" s="142"/>
      <c r="K262" s="142"/>
      <c r="L262" s="142" t="e">
        <f t="shared" ca="1" si="27"/>
        <v>#REF!</v>
      </c>
      <c r="M262" s="143" t="e">
        <f t="shared" ca="1" si="29"/>
        <v>#REF!</v>
      </c>
      <c r="N262" s="182" t="e">
        <f t="shared" ca="1" si="30"/>
        <v>#REF!</v>
      </c>
      <c r="O262" s="145" t="e">
        <f t="shared" ca="1" si="31"/>
        <v>#REF!</v>
      </c>
      <c r="P262" s="150"/>
    </row>
    <row r="263" spans="1:16" x14ac:dyDescent="0.25">
      <c r="A263" s="136">
        <v>257</v>
      </c>
      <c r="B263" s="158" t="e">
        <f t="shared" ca="1" si="24"/>
        <v>#REF!</v>
      </c>
      <c r="C263" s="158" t="e">
        <f t="shared" ca="1" si="25"/>
        <v>#REF!</v>
      </c>
      <c r="D263" s="140"/>
      <c r="E263" s="141"/>
      <c r="F263" s="141" t="e">
        <f t="shared" ca="1" si="26"/>
        <v>#REF!</v>
      </c>
      <c r="G263" s="139"/>
      <c r="H263" s="139"/>
      <c r="I263" s="139" t="e">
        <f t="shared" ca="1" si="28"/>
        <v>#REF!</v>
      </c>
      <c r="J263" s="142"/>
      <c r="K263" s="142"/>
      <c r="L263" s="142" t="e">
        <f t="shared" ca="1" si="27"/>
        <v>#REF!</v>
      </c>
      <c r="M263" s="143" t="e">
        <f t="shared" ca="1" si="29"/>
        <v>#REF!</v>
      </c>
      <c r="N263" s="182" t="e">
        <f t="shared" ca="1" si="30"/>
        <v>#REF!</v>
      </c>
      <c r="O263" s="145" t="e">
        <f t="shared" ca="1" si="31"/>
        <v>#REF!</v>
      </c>
      <c r="P263" s="173"/>
    </row>
    <row r="264" spans="1:16" x14ac:dyDescent="0.25">
      <c r="A264" s="136">
        <v>258</v>
      </c>
      <c r="B264" s="158" t="e">
        <f t="shared" ref="B264:B327" ca="1" si="32">INDIRECT(CONCATENATE($C$505,$D$505,"!$B",$A264 + 8))</f>
        <v>#REF!</v>
      </c>
      <c r="C264" s="158" t="e">
        <f t="shared" ref="C264:C327" ca="1" si="33">INDIRECT(CONCATENATE($C$505,$D$505,"!$C",$A264 + 8))</f>
        <v>#REF!</v>
      </c>
      <c r="D264" s="140"/>
      <c r="E264" s="141"/>
      <c r="F264" s="141" t="e">
        <f t="shared" ref="F264:F327" ca="1" si="34">INDIRECT(CONCATENATE($C$505,$D$505,"!$Z",$A264 + 8))</f>
        <v>#REF!</v>
      </c>
      <c r="G264" s="139"/>
      <c r="H264" s="139"/>
      <c r="I264" s="139" t="e">
        <f t="shared" ca="1" si="28"/>
        <v>#REF!</v>
      </c>
      <c r="J264" s="142"/>
      <c r="K264" s="142"/>
      <c r="L264" s="142" t="e">
        <f t="shared" ref="L264:L327" ca="1" si="35">INDIRECT(CONCATENATE($C$505,$D$505,"!$V",$A264 + 8))</f>
        <v>#REF!</v>
      </c>
      <c r="M264" s="143" t="e">
        <f t="shared" ca="1" si="29"/>
        <v>#REF!</v>
      </c>
      <c r="N264" s="182" t="e">
        <f t="shared" ca="1" si="30"/>
        <v>#REF!</v>
      </c>
      <c r="O264" s="145" t="e">
        <f t="shared" ca="1" si="31"/>
        <v>#REF!</v>
      </c>
      <c r="P264" s="173"/>
    </row>
    <row r="265" spans="1:16" hidden="1" x14ac:dyDescent="0.25">
      <c r="A265" s="136">
        <v>259</v>
      </c>
      <c r="B265" s="158" t="e">
        <f t="shared" ca="1" si="32"/>
        <v>#REF!</v>
      </c>
      <c r="C265" s="158" t="e">
        <f t="shared" ca="1" si="33"/>
        <v>#REF!</v>
      </c>
      <c r="D265" s="140"/>
      <c r="E265" s="141"/>
      <c r="F265" s="141" t="e">
        <f t="shared" ca="1" si="34"/>
        <v>#REF!</v>
      </c>
      <c r="G265" s="139"/>
      <c r="H265" s="139"/>
      <c r="I265" s="139" t="e">
        <f t="shared" ref="I265:I328" ca="1" si="36">INDIRECT(CONCATENATE($C$505,$D$505,"!$AD",$A265 + 8))</f>
        <v>#REF!</v>
      </c>
      <c r="J265" s="142"/>
      <c r="K265" s="142"/>
      <c r="L265" s="142" t="e">
        <f t="shared" ca="1" si="35"/>
        <v>#REF!</v>
      </c>
      <c r="M265" s="143" t="e">
        <f t="shared" ref="M265:M328" ca="1" si="37">IF(I265&lt;10,0,10)</f>
        <v>#REF!</v>
      </c>
      <c r="N265" s="182" t="e">
        <f t="shared" ref="N265:N328" ca="1" si="38">ROUNDDOWN(O265,0)</f>
        <v>#REF!</v>
      </c>
      <c r="O265" s="145" t="e">
        <f t="shared" ref="O265:O328" ca="1" si="39">I265*M265/100</f>
        <v>#REF!</v>
      </c>
      <c r="P265" s="150"/>
    </row>
    <row r="266" spans="1:16" hidden="1" x14ac:dyDescent="0.25">
      <c r="A266" s="136">
        <v>260</v>
      </c>
      <c r="B266" s="158" t="e">
        <f t="shared" ca="1" si="32"/>
        <v>#REF!</v>
      </c>
      <c r="C266" s="158" t="e">
        <f t="shared" ca="1" si="33"/>
        <v>#REF!</v>
      </c>
      <c r="D266" s="140"/>
      <c r="E266" s="141"/>
      <c r="F266" s="141" t="e">
        <f t="shared" ca="1" si="34"/>
        <v>#REF!</v>
      </c>
      <c r="G266" s="139"/>
      <c r="H266" s="139"/>
      <c r="I266" s="139" t="e">
        <f t="shared" ca="1" si="36"/>
        <v>#REF!</v>
      </c>
      <c r="J266" s="142"/>
      <c r="K266" s="142"/>
      <c r="L266" s="142" t="e">
        <f t="shared" ca="1" si="35"/>
        <v>#REF!</v>
      </c>
      <c r="M266" s="143" t="e">
        <f t="shared" ca="1" si="37"/>
        <v>#REF!</v>
      </c>
      <c r="N266" s="182" t="e">
        <f t="shared" ca="1" si="38"/>
        <v>#REF!</v>
      </c>
      <c r="O266" s="145" t="e">
        <f t="shared" ca="1" si="39"/>
        <v>#REF!</v>
      </c>
      <c r="P266" s="150"/>
    </row>
    <row r="267" spans="1:16" x14ac:dyDescent="0.25">
      <c r="A267" s="136">
        <v>261</v>
      </c>
      <c r="B267" s="158" t="e">
        <f t="shared" ca="1" si="32"/>
        <v>#REF!</v>
      </c>
      <c r="C267" s="158" t="e">
        <f t="shared" ca="1" si="33"/>
        <v>#REF!</v>
      </c>
      <c r="D267" s="140"/>
      <c r="E267" s="141"/>
      <c r="F267" s="141" t="e">
        <f t="shared" ca="1" si="34"/>
        <v>#REF!</v>
      </c>
      <c r="G267" s="139"/>
      <c r="H267" s="139"/>
      <c r="I267" s="139" t="e">
        <f t="shared" ca="1" si="36"/>
        <v>#REF!</v>
      </c>
      <c r="J267" s="142"/>
      <c r="K267" s="142"/>
      <c r="L267" s="142" t="e">
        <f t="shared" ca="1" si="35"/>
        <v>#REF!</v>
      </c>
      <c r="M267" s="143" t="e">
        <f t="shared" ca="1" si="37"/>
        <v>#REF!</v>
      </c>
      <c r="N267" s="182" t="e">
        <f t="shared" ca="1" si="38"/>
        <v>#REF!</v>
      </c>
      <c r="O267" s="145" t="e">
        <f t="shared" ca="1" si="39"/>
        <v>#REF!</v>
      </c>
      <c r="P267" s="173"/>
    </row>
    <row r="268" spans="1:16" hidden="1" x14ac:dyDescent="0.25">
      <c r="A268" s="136">
        <v>262</v>
      </c>
      <c r="B268" s="158" t="e">
        <f t="shared" ca="1" si="32"/>
        <v>#REF!</v>
      </c>
      <c r="C268" s="158" t="e">
        <f t="shared" ca="1" si="33"/>
        <v>#REF!</v>
      </c>
      <c r="D268" s="140"/>
      <c r="E268" s="141"/>
      <c r="F268" s="141" t="e">
        <f t="shared" ca="1" si="34"/>
        <v>#REF!</v>
      </c>
      <c r="G268" s="139"/>
      <c r="H268" s="139"/>
      <c r="I268" s="139" t="e">
        <f t="shared" ca="1" si="36"/>
        <v>#REF!</v>
      </c>
      <c r="J268" s="142"/>
      <c r="K268" s="142"/>
      <c r="L268" s="142" t="e">
        <f t="shared" ca="1" si="35"/>
        <v>#REF!</v>
      </c>
      <c r="M268" s="143" t="e">
        <f t="shared" ca="1" si="37"/>
        <v>#REF!</v>
      </c>
      <c r="N268" s="182" t="e">
        <f t="shared" ca="1" si="38"/>
        <v>#REF!</v>
      </c>
      <c r="O268" s="145" t="e">
        <f t="shared" ca="1" si="39"/>
        <v>#REF!</v>
      </c>
      <c r="P268" s="150"/>
    </row>
    <row r="269" spans="1:16" hidden="1" x14ac:dyDescent="0.25">
      <c r="A269" s="136">
        <v>263</v>
      </c>
      <c r="B269" s="158" t="e">
        <f t="shared" ca="1" si="32"/>
        <v>#REF!</v>
      </c>
      <c r="C269" s="158" t="e">
        <f t="shared" ca="1" si="33"/>
        <v>#REF!</v>
      </c>
      <c r="D269" s="140"/>
      <c r="E269" s="141"/>
      <c r="F269" s="141" t="e">
        <f t="shared" ca="1" si="34"/>
        <v>#REF!</v>
      </c>
      <c r="G269" s="139"/>
      <c r="H269" s="139"/>
      <c r="I269" s="139" t="e">
        <f t="shared" ca="1" si="36"/>
        <v>#REF!</v>
      </c>
      <c r="J269" s="142"/>
      <c r="K269" s="142"/>
      <c r="L269" s="142" t="e">
        <f t="shared" ca="1" si="35"/>
        <v>#REF!</v>
      </c>
      <c r="M269" s="143" t="e">
        <f t="shared" ca="1" si="37"/>
        <v>#REF!</v>
      </c>
      <c r="N269" s="182" t="e">
        <f t="shared" ca="1" si="38"/>
        <v>#REF!</v>
      </c>
      <c r="O269" s="145" t="e">
        <f t="shared" ca="1" si="39"/>
        <v>#REF!</v>
      </c>
      <c r="P269" s="150"/>
    </row>
    <row r="270" spans="1:16" hidden="1" x14ac:dyDescent="0.25">
      <c r="A270" s="136">
        <v>264</v>
      </c>
      <c r="B270" s="158" t="e">
        <f t="shared" ca="1" si="32"/>
        <v>#REF!</v>
      </c>
      <c r="C270" s="158" t="e">
        <f t="shared" ca="1" si="33"/>
        <v>#REF!</v>
      </c>
      <c r="D270" s="140"/>
      <c r="E270" s="141"/>
      <c r="F270" s="141" t="e">
        <f t="shared" ca="1" si="34"/>
        <v>#REF!</v>
      </c>
      <c r="G270" s="139"/>
      <c r="H270" s="139"/>
      <c r="I270" s="139" t="e">
        <f t="shared" ca="1" si="36"/>
        <v>#REF!</v>
      </c>
      <c r="J270" s="142"/>
      <c r="K270" s="142"/>
      <c r="L270" s="142" t="e">
        <f t="shared" ca="1" si="35"/>
        <v>#REF!</v>
      </c>
      <c r="M270" s="143" t="e">
        <f t="shared" ca="1" si="37"/>
        <v>#REF!</v>
      </c>
      <c r="N270" s="182" t="e">
        <f t="shared" ca="1" si="38"/>
        <v>#REF!</v>
      </c>
      <c r="O270" s="145" t="e">
        <f t="shared" ca="1" si="39"/>
        <v>#REF!</v>
      </c>
      <c r="P270" s="150"/>
    </row>
    <row r="271" spans="1:16" hidden="1" x14ac:dyDescent="0.25">
      <c r="A271" s="136">
        <v>265</v>
      </c>
      <c r="B271" s="158" t="e">
        <f t="shared" ca="1" si="32"/>
        <v>#REF!</v>
      </c>
      <c r="C271" s="158" t="e">
        <f t="shared" ca="1" si="33"/>
        <v>#REF!</v>
      </c>
      <c r="D271" s="140"/>
      <c r="E271" s="141"/>
      <c r="F271" s="141" t="e">
        <f t="shared" ca="1" si="34"/>
        <v>#REF!</v>
      </c>
      <c r="G271" s="139"/>
      <c r="H271" s="139"/>
      <c r="I271" s="139" t="e">
        <f t="shared" ca="1" si="36"/>
        <v>#REF!</v>
      </c>
      <c r="J271" s="142"/>
      <c r="K271" s="142"/>
      <c r="L271" s="142" t="e">
        <f t="shared" ca="1" si="35"/>
        <v>#REF!</v>
      </c>
      <c r="M271" s="143" t="e">
        <f t="shared" ca="1" si="37"/>
        <v>#REF!</v>
      </c>
      <c r="N271" s="182" t="e">
        <f t="shared" ca="1" si="38"/>
        <v>#REF!</v>
      </c>
      <c r="O271" s="145" t="e">
        <f t="shared" ca="1" si="39"/>
        <v>#REF!</v>
      </c>
      <c r="P271" s="150"/>
    </row>
    <row r="272" spans="1:16" x14ac:dyDescent="0.25">
      <c r="A272" s="136">
        <v>266</v>
      </c>
      <c r="B272" s="158" t="e">
        <f t="shared" ca="1" si="32"/>
        <v>#REF!</v>
      </c>
      <c r="C272" s="158" t="e">
        <f t="shared" ca="1" si="33"/>
        <v>#REF!</v>
      </c>
      <c r="D272" s="140"/>
      <c r="E272" s="141"/>
      <c r="F272" s="141" t="e">
        <f t="shared" ca="1" si="34"/>
        <v>#REF!</v>
      </c>
      <c r="G272" s="139"/>
      <c r="H272" s="139"/>
      <c r="I272" s="139" t="e">
        <f t="shared" ca="1" si="36"/>
        <v>#REF!</v>
      </c>
      <c r="J272" s="142"/>
      <c r="K272" s="142"/>
      <c r="L272" s="142" t="e">
        <f t="shared" ca="1" si="35"/>
        <v>#REF!</v>
      </c>
      <c r="M272" s="143" t="e">
        <f t="shared" ca="1" si="37"/>
        <v>#REF!</v>
      </c>
      <c r="N272" s="182" t="e">
        <f t="shared" ca="1" si="38"/>
        <v>#REF!</v>
      </c>
      <c r="O272" s="145" t="e">
        <f t="shared" ca="1" si="39"/>
        <v>#REF!</v>
      </c>
      <c r="P272" s="173"/>
    </row>
    <row r="273" spans="1:16" hidden="1" x14ac:dyDescent="0.25">
      <c r="A273" s="136">
        <v>267</v>
      </c>
      <c r="B273" s="158" t="e">
        <f t="shared" ca="1" si="32"/>
        <v>#REF!</v>
      </c>
      <c r="C273" s="158" t="e">
        <f t="shared" ca="1" si="33"/>
        <v>#REF!</v>
      </c>
      <c r="D273" s="140"/>
      <c r="E273" s="141"/>
      <c r="F273" s="141" t="e">
        <f t="shared" ca="1" si="34"/>
        <v>#REF!</v>
      </c>
      <c r="G273" s="139"/>
      <c r="H273" s="139"/>
      <c r="I273" s="139" t="e">
        <f t="shared" ca="1" si="36"/>
        <v>#REF!</v>
      </c>
      <c r="J273" s="142"/>
      <c r="K273" s="142"/>
      <c r="L273" s="142" t="e">
        <f t="shared" ca="1" si="35"/>
        <v>#REF!</v>
      </c>
      <c r="M273" s="143" t="e">
        <f t="shared" ca="1" si="37"/>
        <v>#REF!</v>
      </c>
      <c r="N273" s="182" t="e">
        <f t="shared" ca="1" si="38"/>
        <v>#REF!</v>
      </c>
      <c r="O273" s="145" t="e">
        <f t="shared" ca="1" si="39"/>
        <v>#REF!</v>
      </c>
      <c r="P273" s="150"/>
    </row>
    <row r="274" spans="1:16" hidden="1" x14ac:dyDescent="0.25">
      <c r="A274" s="136">
        <v>268</v>
      </c>
      <c r="B274" s="158" t="e">
        <f t="shared" ca="1" si="32"/>
        <v>#REF!</v>
      </c>
      <c r="C274" s="158" t="e">
        <f t="shared" ca="1" si="33"/>
        <v>#REF!</v>
      </c>
      <c r="D274" s="140"/>
      <c r="E274" s="141"/>
      <c r="F274" s="141" t="e">
        <f t="shared" ca="1" si="34"/>
        <v>#REF!</v>
      </c>
      <c r="G274" s="139"/>
      <c r="H274" s="139"/>
      <c r="I274" s="139" t="e">
        <f t="shared" ca="1" si="36"/>
        <v>#REF!</v>
      </c>
      <c r="J274" s="142"/>
      <c r="K274" s="142"/>
      <c r="L274" s="142" t="e">
        <f t="shared" ca="1" si="35"/>
        <v>#REF!</v>
      </c>
      <c r="M274" s="143" t="e">
        <f t="shared" ca="1" si="37"/>
        <v>#REF!</v>
      </c>
      <c r="N274" s="182" t="e">
        <f t="shared" ca="1" si="38"/>
        <v>#REF!</v>
      </c>
      <c r="O274" s="145" t="e">
        <f t="shared" ca="1" si="39"/>
        <v>#REF!</v>
      </c>
      <c r="P274" s="150"/>
    </row>
    <row r="275" spans="1:16" x14ac:dyDescent="0.25">
      <c r="A275" s="136">
        <v>269</v>
      </c>
      <c r="B275" s="158" t="e">
        <f t="shared" ca="1" si="32"/>
        <v>#REF!</v>
      </c>
      <c r="C275" s="158" t="e">
        <f t="shared" ca="1" si="33"/>
        <v>#REF!</v>
      </c>
      <c r="D275" s="140"/>
      <c r="E275" s="141"/>
      <c r="F275" s="141" t="e">
        <f t="shared" ca="1" si="34"/>
        <v>#REF!</v>
      </c>
      <c r="G275" s="139"/>
      <c r="H275" s="139"/>
      <c r="I275" s="139" t="e">
        <f t="shared" ca="1" si="36"/>
        <v>#REF!</v>
      </c>
      <c r="J275" s="142"/>
      <c r="K275" s="142"/>
      <c r="L275" s="142" t="e">
        <f t="shared" ca="1" si="35"/>
        <v>#REF!</v>
      </c>
      <c r="M275" s="143" t="e">
        <f t="shared" ca="1" si="37"/>
        <v>#REF!</v>
      </c>
      <c r="N275" s="182" t="e">
        <f t="shared" ca="1" si="38"/>
        <v>#REF!</v>
      </c>
      <c r="O275" s="145" t="e">
        <f t="shared" ca="1" si="39"/>
        <v>#REF!</v>
      </c>
      <c r="P275" s="173"/>
    </row>
    <row r="276" spans="1:16" hidden="1" x14ac:dyDescent="0.25">
      <c r="A276" s="136">
        <v>270</v>
      </c>
      <c r="B276" s="158" t="e">
        <f t="shared" ca="1" si="32"/>
        <v>#REF!</v>
      </c>
      <c r="C276" s="158" t="e">
        <f t="shared" ca="1" si="33"/>
        <v>#REF!</v>
      </c>
      <c r="D276" s="140"/>
      <c r="E276" s="141"/>
      <c r="F276" s="141" t="e">
        <f t="shared" ca="1" si="34"/>
        <v>#REF!</v>
      </c>
      <c r="G276" s="139"/>
      <c r="H276" s="139"/>
      <c r="I276" s="139" t="e">
        <f t="shared" ca="1" si="36"/>
        <v>#REF!</v>
      </c>
      <c r="J276" s="142"/>
      <c r="K276" s="142"/>
      <c r="L276" s="142" t="e">
        <f t="shared" ca="1" si="35"/>
        <v>#REF!</v>
      </c>
      <c r="M276" s="143" t="e">
        <f t="shared" ca="1" si="37"/>
        <v>#REF!</v>
      </c>
      <c r="N276" s="182" t="e">
        <f t="shared" ca="1" si="38"/>
        <v>#REF!</v>
      </c>
      <c r="O276" s="145" t="e">
        <f t="shared" ca="1" si="39"/>
        <v>#REF!</v>
      </c>
      <c r="P276" s="150"/>
    </row>
    <row r="277" spans="1:16" hidden="1" x14ac:dyDescent="0.25">
      <c r="A277" s="136">
        <v>271</v>
      </c>
      <c r="B277" s="158" t="e">
        <f t="shared" ca="1" si="32"/>
        <v>#REF!</v>
      </c>
      <c r="C277" s="158" t="e">
        <f t="shared" ca="1" si="33"/>
        <v>#REF!</v>
      </c>
      <c r="D277" s="140"/>
      <c r="E277" s="141"/>
      <c r="F277" s="141" t="e">
        <f t="shared" ca="1" si="34"/>
        <v>#REF!</v>
      </c>
      <c r="G277" s="139"/>
      <c r="H277" s="139"/>
      <c r="I277" s="139" t="e">
        <f t="shared" ca="1" si="36"/>
        <v>#REF!</v>
      </c>
      <c r="J277" s="142"/>
      <c r="K277" s="142"/>
      <c r="L277" s="142" t="e">
        <f t="shared" ca="1" si="35"/>
        <v>#REF!</v>
      </c>
      <c r="M277" s="143" t="e">
        <f t="shared" ca="1" si="37"/>
        <v>#REF!</v>
      </c>
      <c r="N277" s="182" t="e">
        <f t="shared" ca="1" si="38"/>
        <v>#REF!</v>
      </c>
      <c r="O277" s="145" t="e">
        <f t="shared" ca="1" si="39"/>
        <v>#REF!</v>
      </c>
      <c r="P277" s="150"/>
    </row>
    <row r="278" spans="1:16" hidden="1" x14ac:dyDescent="0.25">
      <c r="A278" s="136">
        <v>272</v>
      </c>
      <c r="B278" s="158" t="e">
        <f t="shared" ca="1" si="32"/>
        <v>#REF!</v>
      </c>
      <c r="C278" s="158" t="e">
        <f t="shared" ca="1" si="33"/>
        <v>#REF!</v>
      </c>
      <c r="D278" s="140"/>
      <c r="E278" s="141"/>
      <c r="F278" s="141" t="e">
        <f t="shared" ca="1" si="34"/>
        <v>#REF!</v>
      </c>
      <c r="G278" s="139"/>
      <c r="H278" s="139"/>
      <c r="I278" s="139" t="e">
        <f t="shared" ca="1" si="36"/>
        <v>#REF!</v>
      </c>
      <c r="J278" s="142"/>
      <c r="K278" s="142"/>
      <c r="L278" s="142" t="e">
        <f t="shared" ca="1" si="35"/>
        <v>#REF!</v>
      </c>
      <c r="M278" s="143" t="e">
        <f t="shared" ca="1" si="37"/>
        <v>#REF!</v>
      </c>
      <c r="N278" s="182" t="e">
        <f t="shared" ca="1" si="38"/>
        <v>#REF!</v>
      </c>
      <c r="O278" s="145" t="e">
        <f t="shared" ca="1" si="39"/>
        <v>#REF!</v>
      </c>
      <c r="P278" s="150"/>
    </row>
    <row r="279" spans="1:16" x14ac:dyDescent="0.25">
      <c r="A279" s="136">
        <v>273</v>
      </c>
      <c r="B279" s="158" t="e">
        <f t="shared" ca="1" si="32"/>
        <v>#REF!</v>
      </c>
      <c r="C279" s="158" t="e">
        <f t="shared" ca="1" si="33"/>
        <v>#REF!</v>
      </c>
      <c r="D279" s="140"/>
      <c r="E279" s="141"/>
      <c r="F279" s="141" t="e">
        <f t="shared" ca="1" si="34"/>
        <v>#REF!</v>
      </c>
      <c r="G279" s="139"/>
      <c r="H279" s="139"/>
      <c r="I279" s="139" t="e">
        <f t="shared" ca="1" si="36"/>
        <v>#REF!</v>
      </c>
      <c r="J279" s="142"/>
      <c r="K279" s="142"/>
      <c r="L279" s="142" t="e">
        <f t="shared" ca="1" si="35"/>
        <v>#REF!</v>
      </c>
      <c r="M279" s="143" t="e">
        <f t="shared" ca="1" si="37"/>
        <v>#REF!</v>
      </c>
      <c r="N279" s="182" t="e">
        <f t="shared" ca="1" si="38"/>
        <v>#REF!</v>
      </c>
      <c r="O279" s="145" t="e">
        <f t="shared" ca="1" si="39"/>
        <v>#REF!</v>
      </c>
      <c r="P279" s="173"/>
    </row>
    <row r="280" spans="1:16" hidden="1" x14ac:dyDescent="0.25">
      <c r="A280" s="136">
        <v>274</v>
      </c>
      <c r="B280" s="158" t="e">
        <f t="shared" ca="1" si="32"/>
        <v>#REF!</v>
      </c>
      <c r="C280" s="158" t="e">
        <f t="shared" ca="1" si="33"/>
        <v>#REF!</v>
      </c>
      <c r="D280" s="140"/>
      <c r="E280" s="141"/>
      <c r="F280" s="141" t="e">
        <f t="shared" ca="1" si="34"/>
        <v>#REF!</v>
      </c>
      <c r="G280" s="139"/>
      <c r="H280" s="139"/>
      <c r="I280" s="139" t="e">
        <f t="shared" ca="1" si="36"/>
        <v>#REF!</v>
      </c>
      <c r="J280" s="142"/>
      <c r="K280" s="142"/>
      <c r="L280" s="142" t="e">
        <f t="shared" ca="1" si="35"/>
        <v>#REF!</v>
      </c>
      <c r="M280" s="143" t="e">
        <f t="shared" ca="1" si="37"/>
        <v>#REF!</v>
      </c>
      <c r="N280" s="182" t="e">
        <f t="shared" ca="1" si="38"/>
        <v>#REF!</v>
      </c>
      <c r="O280" s="145" t="e">
        <f t="shared" ca="1" si="39"/>
        <v>#REF!</v>
      </c>
      <c r="P280" s="150"/>
    </row>
    <row r="281" spans="1:16" hidden="1" x14ac:dyDescent="0.25">
      <c r="A281" s="136">
        <v>275</v>
      </c>
      <c r="B281" s="158" t="e">
        <f t="shared" ca="1" si="32"/>
        <v>#REF!</v>
      </c>
      <c r="C281" s="158" t="e">
        <f t="shared" ca="1" si="33"/>
        <v>#REF!</v>
      </c>
      <c r="D281" s="140"/>
      <c r="E281" s="141"/>
      <c r="F281" s="141" t="e">
        <f t="shared" ca="1" si="34"/>
        <v>#REF!</v>
      </c>
      <c r="G281" s="139"/>
      <c r="H281" s="139"/>
      <c r="I281" s="139" t="e">
        <f t="shared" ca="1" si="36"/>
        <v>#REF!</v>
      </c>
      <c r="J281" s="142"/>
      <c r="K281" s="142"/>
      <c r="L281" s="142" t="e">
        <f t="shared" ca="1" si="35"/>
        <v>#REF!</v>
      </c>
      <c r="M281" s="143" t="e">
        <f t="shared" ca="1" si="37"/>
        <v>#REF!</v>
      </c>
      <c r="N281" s="182" t="e">
        <f t="shared" ca="1" si="38"/>
        <v>#REF!</v>
      </c>
      <c r="O281" s="145" t="e">
        <f t="shared" ca="1" si="39"/>
        <v>#REF!</v>
      </c>
      <c r="P281" s="150"/>
    </row>
    <row r="282" spans="1:16" hidden="1" x14ac:dyDescent="0.25">
      <c r="A282" s="136">
        <v>276</v>
      </c>
      <c r="B282" s="158" t="e">
        <f t="shared" ca="1" si="32"/>
        <v>#REF!</v>
      </c>
      <c r="C282" s="158" t="e">
        <f t="shared" ca="1" si="33"/>
        <v>#REF!</v>
      </c>
      <c r="D282" s="140"/>
      <c r="E282" s="141"/>
      <c r="F282" s="141" t="e">
        <f t="shared" ca="1" si="34"/>
        <v>#REF!</v>
      </c>
      <c r="G282" s="139"/>
      <c r="H282" s="139"/>
      <c r="I282" s="139" t="e">
        <f t="shared" ca="1" si="36"/>
        <v>#REF!</v>
      </c>
      <c r="J282" s="142"/>
      <c r="K282" s="142"/>
      <c r="L282" s="142" t="e">
        <f t="shared" ca="1" si="35"/>
        <v>#REF!</v>
      </c>
      <c r="M282" s="143" t="e">
        <f t="shared" ca="1" si="37"/>
        <v>#REF!</v>
      </c>
      <c r="N282" s="182" t="e">
        <f t="shared" ca="1" si="38"/>
        <v>#REF!</v>
      </c>
      <c r="O282" s="145" t="e">
        <f t="shared" ca="1" si="39"/>
        <v>#REF!</v>
      </c>
      <c r="P282" s="150"/>
    </row>
    <row r="283" spans="1:16" hidden="1" x14ac:dyDescent="0.25">
      <c r="A283" s="136">
        <v>277</v>
      </c>
      <c r="B283" s="158" t="e">
        <f t="shared" ca="1" si="32"/>
        <v>#REF!</v>
      </c>
      <c r="C283" s="158" t="e">
        <f t="shared" ca="1" si="33"/>
        <v>#REF!</v>
      </c>
      <c r="D283" s="140"/>
      <c r="E283" s="141"/>
      <c r="F283" s="141" t="e">
        <f t="shared" ca="1" si="34"/>
        <v>#REF!</v>
      </c>
      <c r="G283" s="139"/>
      <c r="H283" s="139"/>
      <c r="I283" s="139" t="e">
        <f t="shared" ca="1" si="36"/>
        <v>#REF!</v>
      </c>
      <c r="J283" s="142"/>
      <c r="K283" s="142"/>
      <c r="L283" s="142" t="e">
        <f t="shared" ca="1" si="35"/>
        <v>#REF!</v>
      </c>
      <c r="M283" s="143" t="e">
        <f t="shared" ca="1" si="37"/>
        <v>#REF!</v>
      </c>
      <c r="N283" s="182" t="e">
        <f t="shared" ca="1" si="38"/>
        <v>#REF!</v>
      </c>
      <c r="O283" s="145" t="e">
        <f t="shared" ca="1" si="39"/>
        <v>#REF!</v>
      </c>
      <c r="P283" s="150"/>
    </row>
    <row r="284" spans="1:16" hidden="1" x14ac:dyDescent="0.25">
      <c r="A284" s="136">
        <v>278</v>
      </c>
      <c r="B284" s="158" t="e">
        <f t="shared" ca="1" si="32"/>
        <v>#REF!</v>
      </c>
      <c r="C284" s="158" t="e">
        <f t="shared" ca="1" si="33"/>
        <v>#REF!</v>
      </c>
      <c r="D284" s="140"/>
      <c r="E284" s="141"/>
      <c r="F284" s="141" t="e">
        <f t="shared" ca="1" si="34"/>
        <v>#REF!</v>
      </c>
      <c r="G284" s="139"/>
      <c r="H284" s="139"/>
      <c r="I284" s="139" t="e">
        <f t="shared" ca="1" si="36"/>
        <v>#REF!</v>
      </c>
      <c r="J284" s="142"/>
      <c r="K284" s="142"/>
      <c r="L284" s="142" t="e">
        <f t="shared" ca="1" si="35"/>
        <v>#REF!</v>
      </c>
      <c r="M284" s="143" t="e">
        <f t="shared" ca="1" si="37"/>
        <v>#REF!</v>
      </c>
      <c r="N284" s="182" t="e">
        <f t="shared" ca="1" si="38"/>
        <v>#REF!</v>
      </c>
      <c r="O284" s="145" t="e">
        <f t="shared" ca="1" si="39"/>
        <v>#REF!</v>
      </c>
      <c r="P284" s="150"/>
    </row>
    <row r="285" spans="1:16" hidden="1" x14ac:dyDescent="0.25">
      <c r="A285" s="136">
        <v>279</v>
      </c>
      <c r="B285" s="158" t="e">
        <f t="shared" ca="1" si="32"/>
        <v>#REF!</v>
      </c>
      <c r="C285" s="158" t="e">
        <f t="shared" ca="1" si="33"/>
        <v>#REF!</v>
      </c>
      <c r="D285" s="140"/>
      <c r="E285" s="141"/>
      <c r="F285" s="141" t="e">
        <f t="shared" ca="1" si="34"/>
        <v>#REF!</v>
      </c>
      <c r="G285" s="139"/>
      <c r="H285" s="139"/>
      <c r="I285" s="139" t="e">
        <f t="shared" ca="1" si="36"/>
        <v>#REF!</v>
      </c>
      <c r="J285" s="142"/>
      <c r="K285" s="142"/>
      <c r="L285" s="142" t="e">
        <f t="shared" ca="1" si="35"/>
        <v>#REF!</v>
      </c>
      <c r="M285" s="143" t="e">
        <f t="shared" ca="1" si="37"/>
        <v>#REF!</v>
      </c>
      <c r="N285" s="182" t="e">
        <f t="shared" ca="1" si="38"/>
        <v>#REF!</v>
      </c>
      <c r="O285" s="145" t="e">
        <f t="shared" ca="1" si="39"/>
        <v>#REF!</v>
      </c>
      <c r="P285" s="150"/>
    </row>
    <row r="286" spans="1:16" hidden="1" x14ac:dyDescent="0.25">
      <c r="A286" s="136">
        <v>280</v>
      </c>
      <c r="B286" s="158" t="e">
        <f t="shared" ca="1" si="32"/>
        <v>#REF!</v>
      </c>
      <c r="C286" s="158" t="e">
        <f t="shared" ca="1" si="33"/>
        <v>#REF!</v>
      </c>
      <c r="D286" s="140"/>
      <c r="E286" s="141"/>
      <c r="F286" s="141" t="e">
        <f t="shared" ca="1" si="34"/>
        <v>#REF!</v>
      </c>
      <c r="G286" s="139"/>
      <c r="H286" s="139"/>
      <c r="I286" s="139" t="e">
        <f t="shared" ca="1" si="36"/>
        <v>#REF!</v>
      </c>
      <c r="J286" s="142"/>
      <c r="K286" s="142"/>
      <c r="L286" s="142" t="e">
        <f t="shared" ca="1" si="35"/>
        <v>#REF!</v>
      </c>
      <c r="M286" s="143" t="e">
        <f t="shared" ca="1" si="37"/>
        <v>#REF!</v>
      </c>
      <c r="N286" s="182" t="e">
        <f t="shared" ca="1" si="38"/>
        <v>#REF!</v>
      </c>
      <c r="O286" s="145" t="e">
        <f t="shared" ca="1" si="39"/>
        <v>#REF!</v>
      </c>
      <c r="P286" s="150"/>
    </row>
    <row r="287" spans="1:16" hidden="1" x14ac:dyDescent="0.25">
      <c r="A287" s="136">
        <v>281</v>
      </c>
      <c r="B287" s="158" t="e">
        <f t="shared" ca="1" si="32"/>
        <v>#REF!</v>
      </c>
      <c r="C287" s="158" t="e">
        <f t="shared" ca="1" si="33"/>
        <v>#REF!</v>
      </c>
      <c r="D287" s="140"/>
      <c r="E287" s="141"/>
      <c r="F287" s="141" t="e">
        <f t="shared" ca="1" si="34"/>
        <v>#REF!</v>
      </c>
      <c r="G287" s="139"/>
      <c r="H287" s="139"/>
      <c r="I287" s="139" t="e">
        <f t="shared" ca="1" si="36"/>
        <v>#REF!</v>
      </c>
      <c r="J287" s="142"/>
      <c r="K287" s="142"/>
      <c r="L287" s="142" t="e">
        <f t="shared" ca="1" si="35"/>
        <v>#REF!</v>
      </c>
      <c r="M287" s="143" t="e">
        <f t="shared" ca="1" si="37"/>
        <v>#REF!</v>
      </c>
      <c r="N287" s="182" t="e">
        <f t="shared" ca="1" si="38"/>
        <v>#REF!</v>
      </c>
      <c r="O287" s="145" t="e">
        <f t="shared" ca="1" si="39"/>
        <v>#REF!</v>
      </c>
      <c r="P287" s="150"/>
    </row>
    <row r="288" spans="1:16" hidden="1" x14ac:dyDescent="0.25">
      <c r="A288" s="136">
        <v>282</v>
      </c>
      <c r="B288" s="158" t="e">
        <f t="shared" ca="1" si="32"/>
        <v>#REF!</v>
      </c>
      <c r="C288" s="158" t="e">
        <f t="shared" ca="1" si="33"/>
        <v>#REF!</v>
      </c>
      <c r="D288" s="140"/>
      <c r="E288" s="141"/>
      <c r="F288" s="141" t="e">
        <f t="shared" ca="1" si="34"/>
        <v>#REF!</v>
      </c>
      <c r="G288" s="139"/>
      <c r="H288" s="139"/>
      <c r="I288" s="139" t="e">
        <f t="shared" ca="1" si="36"/>
        <v>#REF!</v>
      </c>
      <c r="J288" s="142"/>
      <c r="K288" s="142"/>
      <c r="L288" s="142" t="e">
        <f t="shared" ca="1" si="35"/>
        <v>#REF!</v>
      </c>
      <c r="M288" s="143" t="e">
        <f t="shared" ca="1" si="37"/>
        <v>#REF!</v>
      </c>
      <c r="N288" s="182" t="e">
        <f t="shared" ca="1" si="38"/>
        <v>#REF!</v>
      </c>
      <c r="O288" s="145" t="e">
        <f t="shared" ca="1" si="39"/>
        <v>#REF!</v>
      </c>
      <c r="P288" s="150"/>
    </row>
    <row r="289" spans="1:16" hidden="1" x14ac:dyDescent="0.25">
      <c r="A289" s="136">
        <v>283</v>
      </c>
      <c r="B289" s="158" t="e">
        <f t="shared" ca="1" si="32"/>
        <v>#REF!</v>
      </c>
      <c r="C289" s="158" t="e">
        <f t="shared" ca="1" si="33"/>
        <v>#REF!</v>
      </c>
      <c r="D289" s="140"/>
      <c r="E289" s="141"/>
      <c r="F289" s="141" t="e">
        <f t="shared" ca="1" si="34"/>
        <v>#REF!</v>
      </c>
      <c r="G289" s="139"/>
      <c r="H289" s="139"/>
      <c r="I289" s="139" t="e">
        <f t="shared" ca="1" si="36"/>
        <v>#REF!</v>
      </c>
      <c r="J289" s="142"/>
      <c r="K289" s="142"/>
      <c r="L289" s="142" t="e">
        <f t="shared" ca="1" si="35"/>
        <v>#REF!</v>
      </c>
      <c r="M289" s="143" t="e">
        <f t="shared" ca="1" si="37"/>
        <v>#REF!</v>
      </c>
      <c r="N289" s="182" t="e">
        <f t="shared" ca="1" si="38"/>
        <v>#REF!</v>
      </c>
      <c r="O289" s="145" t="e">
        <f t="shared" ca="1" si="39"/>
        <v>#REF!</v>
      </c>
      <c r="P289" s="150"/>
    </row>
    <row r="290" spans="1:16" hidden="1" x14ac:dyDescent="0.25">
      <c r="A290" s="136">
        <v>284</v>
      </c>
      <c r="B290" s="158" t="e">
        <f t="shared" ca="1" si="32"/>
        <v>#REF!</v>
      </c>
      <c r="C290" s="158" t="e">
        <f t="shared" ca="1" si="33"/>
        <v>#REF!</v>
      </c>
      <c r="D290" s="140"/>
      <c r="E290" s="141"/>
      <c r="F290" s="141" t="e">
        <f t="shared" ca="1" si="34"/>
        <v>#REF!</v>
      </c>
      <c r="G290" s="139"/>
      <c r="H290" s="139"/>
      <c r="I290" s="139" t="e">
        <f t="shared" ca="1" si="36"/>
        <v>#REF!</v>
      </c>
      <c r="J290" s="142"/>
      <c r="K290" s="142"/>
      <c r="L290" s="142" t="e">
        <f t="shared" ca="1" si="35"/>
        <v>#REF!</v>
      </c>
      <c r="M290" s="143" t="e">
        <f t="shared" ca="1" si="37"/>
        <v>#REF!</v>
      </c>
      <c r="N290" s="182" t="e">
        <f t="shared" ca="1" si="38"/>
        <v>#REF!</v>
      </c>
      <c r="O290" s="145" t="e">
        <f t="shared" ca="1" si="39"/>
        <v>#REF!</v>
      </c>
      <c r="P290" s="150"/>
    </row>
    <row r="291" spans="1:16" hidden="1" x14ac:dyDescent="0.25">
      <c r="A291" s="136">
        <v>285</v>
      </c>
      <c r="B291" s="158" t="e">
        <f t="shared" ca="1" si="32"/>
        <v>#REF!</v>
      </c>
      <c r="C291" s="158" t="e">
        <f t="shared" ca="1" si="33"/>
        <v>#REF!</v>
      </c>
      <c r="D291" s="140"/>
      <c r="E291" s="141"/>
      <c r="F291" s="141" t="e">
        <f t="shared" ca="1" si="34"/>
        <v>#REF!</v>
      </c>
      <c r="G291" s="139"/>
      <c r="H291" s="139"/>
      <c r="I291" s="139" t="e">
        <f t="shared" ca="1" si="36"/>
        <v>#REF!</v>
      </c>
      <c r="J291" s="142"/>
      <c r="K291" s="142"/>
      <c r="L291" s="142" t="e">
        <f t="shared" ca="1" si="35"/>
        <v>#REF!</v>
      </c>
      <c r="M291" s="143" t="e">
        <f t="shared" ca="1" si="37"/>
        <v>#REF!</v>
      </c>
      <c r="N291" s="182" t="e">
        <f t="shared" ca="1" si="38"/>
        <v>#REF!</v>
      </c>
      <c r="O291" s="145" t="e">
        <f t="shared" ca="1" si="39"/>
        <v>#REF!</v>
      </c>
      <c r="P291" s="150"/>
    </row>
    <row r="292" spans="1:16" hidden="1" x14ac:dyDescent="0.25">
      <c r="A292" s="136">
        <v>286</v>
      </c>
      <c r="B292" s="158" t="e">
        <f t="shared" ca="1" si="32"/>
        <v>#REF!</v>
      </c>
      <c r="C292" s="158" t="e">
        <f t="shared" ca="1" si="33"/>
        <v>#REF!</v>
      </c>
      <c r="D292" s="140"/>
      <c r="E292" s="141"/>
      <c r="F292" s="141" t="e">
        <f t="shared" ca="1" si="34"/>
        <v>#REF!</v>
      </c>
      <c r="G292" s="139"/>
      <c r="H292" s="139"/>
      <c r="I292" s="139" t="e">
        <f t="shared" ca="1" si="36"/>
        <v>#REF!</v>
      </c>
      <c r="J292" s="142"/>
      <c r="K292" s="142"/>
      <c r="L292" s="142" t="e">
        <f t="shared" ca="1" si="35"/>
        <v>#REF!</v>
      </c>
      <c r="M292" s="143" t="e">
        <f t="shared" ca="1" si="37"/>
        <v>#REF!</v>
      </c>
      <c r="N292" s="182" t="e">
        <f t="shared" ca="1" si="38"/>
        <v>#REF!</v>
      </c>
      <c r="O292" s="145" t="e">
        <f t="shared" ca="1" si="39"/>
        <v>#REF!</v>
      </c>
      <c r="P292" s="150"/>
    </row>
    <row r="293" spans="1:16" hidden="1" x14ac:dyDescent="0.25">
      <c r="A293" s="136">
        <v>287</v>
      </c>
      <c r="B293" s="158" t="e">
        <f t="shared" ca="1" si="32"/>
        <v>#REF!</v>
      </c>
      <c r="C293" s="158" t="e">
        <f t="shared" ca="1" si="33"/>
        <v>#REF!</v>
      </c>
      <c r="D293" s="140"/>
      <c r="E293" s="141"/>
      <c r="F293" s="141" t="e">
        <f t="shared" ca="1" si="34"/>
        <v>#REF!</v>
      </c>
      <c r="G293" s="139"/>
      <c r="H293" s="139"/>
      <c r="I293" s="139" t="e">
        <f t="shared" ca="1" si="36"/>
        <v>#REF!</v>
      </c>
      <c r="J293" s="142"/>
      <c r="K293" s="142"/>
      <c r="L293" s="142" t="e">
        <f t="shared" ca="1" si="35"/>
        <v>#REF!</v>
      </c>
      <c r="M293" s="143" t="e">
        <f t="shared" ca="1" si="37"/>
        <v>#REF!</v>
      </c>
      <c r="N293" s="182" t="e">
        <f t="shared" ca="1" si="38"/>
        <v>#REF!</v>
      </c>
      <c r="O293" s="145" t="e">
        <f t="shared" ca="1" si="39"/>
        <v>#REF!</v>
      </c>
      <c r="P293" s="150"/>
    </row>
    <row r="294" spans="1:16" hidden="1" x14ac:dyDescent="0.25">
      <c r="A294" s="136">
        <v>288</v>
      </c>
      <c r="B294" s="158" t="e">
        <f t="shared" ca="1" si="32"/>
        <v>#REF!</v>
      </c>
      <c r="C294" s="158" t="e">
        <f t="shared" ca="1" si="33"/>
        <v>#REF!</v>
      </c>
      <c r="D294" s="140"/>
      <c r="E294" s="141"/>
      <c r="F294" s="141" t="e">
        <f t="shared" ca="1" si="34"/>
        <v>#REF!</v>
      </c>
      <c r="G294" s="139"/>
      <c r="H294" s="139"/>
      <c r="I294" s="139" t="e">
        <f t="shared" ca="1" si="36"/>
        <v>#REF!</v>
      </c>
      <c r="J294" s="142"/>
      <c r="K294" s="142"/>
      <c r="L294" s="142" t="e">
        <f t="shared" ca="1" si="35"/>
        <v>#REF!</v>
      </c>
      <c r="M294" s="143" t="e">
        <f t="shared" ca="1" si="37"/>
        <v>#REF!</v>
      </c>
      <c r="N294" s="182" t="e">
        <f t="shared" ca="1" si="38"/>
        <v>#REF!</v>
      </c>
      <c r="O294" s="145" t="e">
        <f t="shared" ca="1" si="39"/>
        <v>#REF!</v>
      </c>
      <c r="P294" s="150"/>
    </row>
    <row r="295" spans="1:16" hidden="1" x14ac:dyDescent="0.25">
      <c r="A295" s="136">
        <v>289</v>
      </c>
      <c r="B295" s="158" t="e">
        <f t="shared" ca="1" si="32"/>
        <v>#REF!</v>
      </c>
      <c r="C295" s="158" t="e">
        <f t="shared" ca="1" si="33"/>
        <v>#REF!</v>
      </c>
      <c r="D295" s="140"/>
      <c r="E295" s="141"/>
      <c r="F295" s="141" t="e">
        <f t="shared" ca="1" si="34"/>
        <v>#REF!</v>
      </c>
      <c r="G295" s="139"/>
      <c r="H295" s="139"/>
      <c r="I295" s="139" t="e">
        <f t="shared" ca="1" si="36"/>
        <v>#REF!</v>
      </c>
      <c r="J295" s="142"/>
      <c r="K295" s="142"/>
      <c r="L295" s="142" t="e">
        <f t="shared" ca="1" si="35"/>
        <v>#REF!</v>
      </c>
      <c r="M295" s="143" t="e">
        <f t="shared" ca="1" si="37"/>
        <v>#REF!</v>
      </c>
      <c r="N295" s="182" t="e">
        <f t="shared" ca="1" si="38"/>
        <v>#REF!</v>
      </c>
      <c r="O295" s="145" t="e">
        <f t="shared" ca="1" si="39"/>
        <v>#REF!</v>
      </c>
      <c r="P295" s="150"/>
    </row>
    <row r="296" spans="1:16" hidden="1" x14ac:dyDescent="0.25">
      <c r="A296" s="136">
        <v>290</v>
      </c>
      <c r="B296" s="158" t="e">
        <f t="shared" ca="1" si="32"/>
        <v>#REF!</v>
      </c>
      <c r="C296" s="158" t="e">
        <f t="shared" ca="1" si="33"/>
        <v>#REF!</v>
      </c>
      <c r="D296" s="140"/>
      <c r="E296" s="141"/>
      <c r="F296" s="141" t="e">
        <f t="shared" ca="1" si="34"/>
        <v>#REF!</v>
      </c>
      <c r="G296" s="139"/>
      <c r="H296" s="139"/>
      <c r="I296" s="139" t="e">
        <f t="shared" ca="1" si="36"/>
        <v>#REF!</v>
      </c>
      <c r="J296" s="142"/>
      <c r="K296" s="142"/>
      <c r="L296" s="142" t="e">
        <f t="shared" ca="1" si="35"/>
        <v>#REF!</v>
      </c>
      <c r="M296" s="143" t="e">
        <f t="shared" ca="1" si="37"/>
        <v>#REF!</v>
      </c>
      <c r="N296" s="182" t="e">
        <f t="shared" ca="1" si="38"/>
        <v>#REF!</v>
      </c>
      <c r="O296" s="145" t="e">
        <f t="shared" ca="1" si="39"/>
        <v>#REF!</v>
      </c>
      <c r="P296" s="150"/>
    </row>
    <row r="297" spans="1:16" x14ac:dyDescent="0.25">
      <c r="A297" s="136">
        <v>291</v>
      </c>
      <c r="B297" s="158" t="e">
        <f t="shared" ca="1" si="32"/>
        <v>#REF!</v>
      </c>
      <c r="C297" s="158" t="e">
        <f t="shared" ca="1" si="33"/>
        <v>#REF!</v>
      </c>
      <c r="D297" s="140"/>
      <c r="E297" s="141"/>
      <c r="F297" s="141" t="e">
        <f t="shared" ca="1" si="34"/>
        <v>#REF!</v>
      </c>
      <c r="G297" s="139"/>
      <c r="H297" s="139"/>
      <c r="I297" s="139" t="e">
        <f t="shared" ca="1" si="36"/>
        <v>#REF!</v>
      </c>
      <c r="J297" s="142"/>
      <c r="K297" s="142"/>
      <c r="L297" s="142" t="e">
        <f t="shared" ca="1" si="35"/>
        <v>#REF!</v>
      </c>
      <c r="M297" s="143" t="e">
        <f t="shared" ca="1" si="37"/>
        <v>#REF!</v>
      </c>
      <c r="N297" s="182" t="e">
        <f t="shared" ca="1" si="38"/>
        <v>#REF!</v>
      </c>
      <c r="O297" s="145" t="e">
        <f t="shared" ca="1" si="39"/>
        <v>#REF!</v>
      </c>
      <c r="P297" s="173"/>
    </row>
    <row r="298" spans="1:16" hidden="1" x14ac:dyDescent="0.25">
      <c r="A298" s="136">
        <v>292</v>
      </c>
      <c r="B298" s="158" t="e">
        <f t="shared" ca="1" si="32"/>
        <v>#REF!</v>
      </c>
      <c r="C298" s="158" t="e">
        <f t="shared" ca="1" si="33"/>
        <v>#REF!</v>
      </c>
      <c r="D298" s="140"/>
      <c r="E298" s="141"/>
      <c r="F298" s="141" t="e">
        <f t="shared" ca="1" si="34"/>
        <v>#REF!</v>
      </c>
      <c r="G298" s="139"/>
      <c r="H298" s="139"/>
      <c r="I298" s="139" t="e">
        <f t="shared" ca="1" si="36"/>
        <v>#REF!</v>
      </c>
      <c r="J298" s="142"/>
      <c r="K298" s="142"/>
      <c r="L298" s="142" t="e">
        <f t="shared" ca="1" si="35"/>
        <v>#REF!</v>
      </c>
      <c r="M298" s="143" t="e">
        <f t="shared" ca="1" si="37"/>
        <v>#REF!</v>
      </c>
      <c r="N298" s="182" t="e">
        <f t="shared" ca="1" si="38"/>
        <v>#REF!</v>
      </c>
      <c r="O298" s="145" t="e">
        <f t="shared" ca="1" si="39"/>
        <v>#REF!</v>
      </c>
      <c r="P298" s="150"/>
    </row>
    <row r="299" spans="1:16" hidden="1" x14ac:dyDescent="0.25">
      <c r="A299" s="136">
        <v>293</v>
      </c>
      <c r="B299" s="158" t="e">
        <f t="shared" ca="1" si="32"/>
        <v>#REF!</v>
      </c>
      <c r="C299" s="158" t="e">
        <f t="shared" ca="1" si="33"/>
        <v>#REF!</v>
      </c>
      <c r="D299" s="140"/>
      <c r="E299" s="141"/>
      <c r="F299" s="141" t="e">
        <f t="shared" ca="1" si="34"/>
        <v>#REF!</v>
      </c>
      <c r="G299" s="139"/>
      <c r="H299" s="139"/>
      <c r="I299" s="139" t="e">
        <f t="shared" ca="1" si="36"/>
        <v>#REF!</v>
      </c>
      <c r="J299" s="142"/>
      <c r="K299" s="142"/>
      <c r="L299" s="142" t="e">
        <f t="shared" ca="1" si="35"/>
        <v>#REF!</v>
      </c>
      <c r="M299" s="143" t="e">
        <f t="shared" ca="1" si="37"/>
        <v>#REF!</v>
      </c>
      <c r="N299" s="182" t="e">
        <f t="shared" ca="1" si="38"/>
        <v>#REF!</v>
      </c>
      <c r="O299" s="145" t="e">
        <f t="shared" ca="1" si="39"/>
        <v>#REF!</v>
      </c>
      <c r="P299" s="150"/>
    </row>
    <row r="300" spans="1:16" hidden="1" x14ac:dyDescent="0.25">
      <c r="A300" s="136">
        <v>294</v>
      </c>
      <c r="B300" s="158" t="e">
        <f t="shared" ca="1" si="32"/>
        <v>#REF!</v>
      </c>
      <c r="C300" s="158" t="e">
        <f t="shared" ca="1" si="33"/>
        <v>#REF!</v>
      </c>
      <c r="D300" s="140"/>
      <c r="E300" s="141"/>
      <c r="F300" s="141" t="e">
        <f t="shared" ca="1" si="34"/>
        <v>#REF!</v>
      </c>
      <c r="G300" s="139"/>
      <c r="H300" s="139"/>
      <c r="I300" s="139" t="e">
        <f t="shared" ca="1" si="36"/>
        <v>#REF!</v>
      </c>
      <c r="J300" s="142"/>
      <c r="K300" s="142"/>
      <c r="L300" s="142" t="e">
        <f t="shared" ca="1" si="35"/>
        <v>#REF!</v>
      </c>
      <c r="M300" s="143" t="e">
        <f t="shared" ca="1" si="37"/>
        <v>#REF!</v>
      </c>
      <c r="N300" s="182" t="e">
        <f t="shared" ca="1" si="38"/>
        <v>#REF!</v>
      </c>
      <c r="O300" s="145" t="e">
        <f t="shared" ca="1" si="39"/>
        <v>#REF!</v>
      </c>
      <c r="P300" s="150"/>
    </row>
    <row r="301" spans="1:16" hidden="1" x14ac:dyDescent="0.25">
      <c r="A301" s="136">
        <v>295</v>
      </c>
      <c r="B301" s="158" t="e">
        <f t="shared" ca="1" si="32"/>
        <v>#REF!</v>
      </c>
      <c r="C301" s="158" t="e">
        <f t="shared" ca="1" si="33"/>
        <v>#REF!</v>
      </c>
      <c r="D301" s="140"/>
      <c r="E301" s="141"/>
      <c r="F301" s="141" t="e">
        <f t="shared" ca="1" si="34"/>
        <v>#REF!</v>
      </c>
      <c r="G301" s="139"/>
      <c r="H301" s="139"/>
      <c r="I301" s="139" t="e">
        <f t="shared" ca="1" si="36"/>
        <v>#REF!</v>
      </c>
      <c r="J301" s="142"/>
      <c r="K301" s="142"/>
      <c r="L301" s="142" t="e">
        <f t="shared" ca="1" si="35"/>
        <v>#REF!</v>
      </c>
      <c r="M301" s="143" t="e">
        <f t="shared" ca="1" si="37"/>
        <v>#REF!</v>
      </c>
      <c r="N301" s="182" t="e">
        <f t="shared" ca="1" si="38"/>
        <v>#REF!</v>
      </c>
      <c r="O301" s="145" t="e">
        <f t="shared" ca="1" si="39"/>
        <v>#REF!</v>
      </c>
      <c r="P301" s="150"/>
    </row>
    <row r="302" spans="1:16" hidden="1" x14ac:dyDescent="0.25">
      <c r="A302" s="136">
        <v>296</v>
      </c>
      <c r="B302" s="158" t="e">
        <f t="shared" ca="1" si="32"/>
        <v>#REF!</v>
      </c>
      <c r="C302" s="158" t="e">
        <f t="shared" ca="1" si="33"/>
        <v>#REF!</v>
      </c>
      <c r="D302" s="140"/>
      <c r="E302" s="141"/>
      <c r="F302" s="141" t="e">
        <f t="shared" ca="1" si="34"/>
        <v>#REF!</v>
      </c>
      <c r="G302" s="139"/>
      <c r="H302" s="139"/>
      <c r="I302" s="139" t="e">
        <f t="shared" ca="1" si="36"/>
        <v>#REF!</v>
      </c>
      <c r="J302" s="142"/>
      <c r="K302" s="142"/>
      <c r="L302" s="142" t="e">
        <f t="shared" ca="1" si="35"/>
        <v>#REF!</v>
      </c>
      <c r="M302" s="143" t="e">
        <f t="shared" ca="1" si="37"/>
        <v>#REF!</v>
      </c>
      <c r="N302" s="182" t="e">
        <f t="shared" ca="1" si="38"/>
        <v>#REF!</v>
      </c>
      <c r="O302" s="145" t="e">
        <f t="shared" ca="1" si="39"/>
        <v>#REF!</v>
      </c>
      <c r="P302" s="150"/>
    </row>
    <row r="303" spans="1:16" x14ac:dyDescent="0.25">
      <c r="A303" s="136">
        <v>297</v>
      </c>
      <c r="B303" s="158" t="e">
        <f t="shared" ca="1" si="32"/>
        <v>#REF!</v>
      </c>
      <c r="C303" s="158" t="e">
        <f t="shared" ca="1" si="33"/>
        <v>#REF!</v>
      </c>
      <c r="D303" s="140"/>
      <c r="E303" s="141"/>
      <c r="F303" s="141" t="e">
        <f t="shared" ca="1" si="34"/>
        <v>#REF!</v>
      </c>
      <c r="G303" s="139"/>
      <c r="H303" s="139"/>
      <c r="I303" s="139" t="e">
        <f t="shared" ca="1" si="36"/>
        <v>#REF!</v>
      </c>
      <c r="J303" s="142"/>
      <c r="K303" s="142"/>
      <c r="L303" s="142" t="e">
        <f t="shared" ca="1" si="35"/>
        <v>#REF!</v>
      </c>
      <c r="M303" s="143" t="e">
        <f t="shared" ca="1" si="37"/>
        <v>#REF!</v>
      </c>
      <c r="N303" s="182" t="e">
        <f t="shared" ca="1" si="38"/>
        <v>#REF!</v>
      </c>
      <c r="O303" s="145" t="e">
        <f t="shared" ca="1" si="39"/>
        <v>#REF!</v>
      </c>
      <c r="P303" s="173"/>
    </row>
    <row r="304" spans="1:16" hidden="1" x14ac:dyDescent="0.25">
      <c r="A304" s="136">
        <v>298</v>
      </c>
      <c r="B304" s="158" t="e">
        <f t="shared" ca="1" si="32"/>
        <v>#REF!</v>
      </c>
      <c r="C304" s="158" t="e">
        <f t="shared" ca="1" si="33"/>
        <v>#REF!</v>
      </c>
      <c r="D304" s="140"/>
      <c r="E304" s="141"/>
      <c r="F304" s="141" t="e">
        <f t="shared" ca="1" si="34"/>
        <v>#REF!</v>
      </c>
      <c r="G304" s="139"/>
      <c r="H304" s="139"/>
      <c r="I304" s="139" t="e">
        <f t="shared" ca="1" si="36"/>
        <v>#REF!</v>
      </c>
      <c r="J304" s="142"/>
      <c r="K304" s="142"/>
      <c r="L304" s="142" t="e">
        <f t="shared" ca="1" si="35"/>
        <v>#REF!</v>
      </c>
      <c r="M304" s="143" t="e">
        <f t="shared" ca="1" si="37"/>
        <v>#REF!</v>
      </c>
      <c r="N304" s="182" t="e">
        <f t="shared" ca="1" si="38"/>
        <v>#REF!</v>
      </c>
      <c r="O304" s="145" t="e">
        <f t="shared" ca="1" si="39"/>
        <v>#REF!</v>
      </c>
      <c r="P304" s="150"/>
    </row>
    <row r="305" spans="1:16" hidden="1" x14ac:dyDescent="0.25">
      <c r="A305" s="136">
        <v>299</v>
      </c>
      <c r="B305" s="158" t="e">
        <f t="shared" ca="1" si="32"/>
        <v>#REF!</v>
      </c>
      <c r="C305" s="158" t="e">
        <f t="shared" ca="1" si="33"/>
        <v>#REF!</v>
      </c>
      <c r="D305" s="140"/>
      <c r="E305" s="141"/>
      <c r="F305" s="141" t="e">
        <f t="shared" ca="1" si="34"/>
        <v>#REF!</v>
      </c>
      <c r="G305" s="139"/>
      <c r="H305" s="139"/>
      <c r="I305" s="139" t="e">
        <f t="shared" ca="1" si="36"/>
        <v>#REF!</v>
      </c>
      <c r="J305" s="142"/>
      <c r="K305" s="142"/>
      <c r="L305" s="142" t="e">
        <f t="shared" ca="1" si="35"/>
        <v>#REF!</v>
      </c>
      <c r="M305" s="143" t="e">
        <f t="shared" ca="1" si="37"/>
        <v>#REF!</v>
      </c>
      <c r="N305" s="182" t="e">
        <f t="shared" ca="1" si="38"/>
        <v>#REF!</v>
      </c>
      <c r="O305" s="145" t="e">
        <f t="shared" ca="1" si="39"/>
        <v>#REF!</v>
      </c>
      <c r="P305" s="150"/>
    </row>
    <row r="306" spans="1:16" hidden="1" x14ac:dyDescent="0.25">
      <c r="A306" s="136">
        <v>300</v>
      </c>
      <c r="B306" s="158" t="e">
        <f t="shared" ca="1" si="32"/>
        <v>#REF!</v>
      </c>
      <c r="C306" s="158" t="e">
        <f t="shared" ca="1" si="33"/>
        <v>#REF!</v>
      </c>
      <c r="D306" s="140"/>
      <c r="E306" s="141"/>
      <c r="F306" s="141" t="e">
        <f t="shared" ca="1" si="34"/>
        <v>#REF!</v>
      </c>
      <c r="G306" s="139"/>
      <c r="H306" s="139"/>
      <c r="I306" s="139" t="e">
        <f t="shared" ca="1" si="36"/>
        <v>#REF!</v>
      </c>
      <c r="J306" s="142"/>
      <c r="K306" s="142"/>
      <c r="L306" s="142" t="e">
        <f t="shared" ca="1" si="35"/>
        <v>#REF!</v>
      </c>
      <c r="M306" s="143" t="e">
        <f t="shared" ca="1" si="37"/>
        <v>#REF!</v>
      </c>
      <c r="N306" s="182" t="e">
        <f t="shared" ca="1" si="38"/>
        <v>#REF!</v>
      </c>
      <c r="O306" s="145" t="e">
        <f t="shared" ca="1" si="39"/>
        <v>#REF!</v>
      </c>
      <c r="P306" s="150"/>
    </row>
    <row r="307" spans="1:16" hidden="1" x14ac:dyDescent="0.25">
      <c r="A307" s="136">
        <v>301</v>
      </c>
      <c r="B307" s="158" t="e">
        <f t="shared" ca="1" si="32"/>
        <v>#REF!</v>
      </c>
      <c r="C307" s="158" t="e">
        <f t="shared" ca="1" si="33"/>
        <v>#REF!</v>
      </c>
      <c r="D307" s="140"/>
      <c r="E307" s="141"/>
      <c r="F307" s="141" t="e">
        <f t="shared" ca="1" si="34"/>
        <v>#REF!</v>
      </c>
      <c r="G307" s="139"/>
      <c r="H307" s="139"/>
      <c r="I307" s="139" t="e">
        <f t="shared" ca="1" si="36"/>
        <v>#REF!</v>
      </c>
      <c r="J307" s="142"/>
      <c r="K307" s="142"/>
      <c r="L307" s="142" t="e">
        <f t="shared" ca="1" si="35"/>
        <v>#REF!</v>
      </c>
      <c r="M307" s="143" t="e">
        <f t="shared" ca="1" si="37"/>
        <v>#REF!</v>
      </c>
      <c r="N307" s="182" t="e">
        <f t="shared" ca="1" si="38"/>
        <v>#REF!</v>
      </c>
      <c r="O307" s="145" t="e">
        <f t="shared" ca="1" si="39"/>
        <v>#REF!</v>
      </c>
      <c r="P307" s="150"/>
    </row>
    <row r="308" spans="1:16" hidden="1" x14ac:dyDescent="0.25">
      <c r="A308" s="136">
        <v>302</v>
      </c>
      <c r="B308" s="158" t="e">
        <f t="shared" ca="1" si="32"/>
        <v>#REF!</v>
      </c>
      <c r="C308" s="158" t="e">
        <f t="shared" ca="1" si="33"/>
        <v>#REF!</v>
      </c>
      <c r="D308" s="140"/>
      <c r="E308" s="141"/>
      <c r="F308" s="141" t="e">
        <f t="shared" ca="1" si="34"/>
        <v>#REF!</v>
      </c>
      <c r="G308" s="139"/>
      <c r="H308" s="139"/>
      <c r="I308" s="139" t="e">
        <f t="shared" ca="1" si="36"/>
        <v>#REF!</v>
      </c>
      <c r="J308" s="142"/>
      <c r="K308" s="142"/>
      <c r="L308" s="142" t="e">
        <f t="shared" ca="1" si="35"/>
        <v>#REF!</v>
      </c>
      <c r="M308" s="143" t="e">
        <f t="shared" ca="1" si="37"/>
        <v>#REF!</v>
      </c>
      <c r="N308" s="182" t="e">
        <f t="shared" ca="1" si="38"/>
        <v>#REF!</v>
      </c>
      <c r="O308" s="145" t="e">
        <f t="shared" ca="1" si="39"/>
        <v>#REF!</v>
      </c>
      <c r="P308" s="150"/>
    </row>
    <row r="309" spans="1:16" hidden="1" x14ac:dyDescent="0.25">
      <c r="A309" s="136">
        <v>303</v>
      </c>
      <c r="B309" s="158" t="e">
        <f t="shared" ca="1" si="32"/>
        <v>#REF!</v>
      </c>
      <c r="C309" s="158" t="e">
        <f t="shared" ca="1" si="33"/>
        <v>#REF!</v>
      </c>
      <c r="D309" s="140"/>
      <c r="E309" s="141"/>
      <c r="F309" s="141" t="e">
        <f t="shared" ca="1" si="34"/>
        <v>#REF!</v>
      </c>
      <c r="G309" s="139"/>
      <c r="H309" s="139"/>
      <c r="I309" s="139" t="e">
        <f t="shared" ca="1" si="36"/>
        <v>#REF!</v>
      </c>
      <c r="J309" s="142"/>
      <c r="K309" s="142"/>
      <c r="L309" s="142" t="e">
        <f t="shared" ca="1" si="35"/>
        <v>#REF!</v>
      </c>
      <c r="M309" s="143" t="e">
        <f t="shared" ca="1" si="37"/>
        <v>#REF!</v>
      </c>
      <c r="N309" s="182" t="e">
        <f t="shared" ca="1" si="38"/>
        <v>#REF!</v>
      </c>
      <c r="O309" s="145" t="e">
        <f t="shared" ca="1" si="39"/>
        <v>#REF!</v>
      </c>
      <c r="P309" s="150"/>
    </row>
    <row r="310" spans="1:16" hidden="1" x14ac:dyDescent="0.25">
      <c r="A310" s="136">
        <v>304</v>
      </c>
      <c r="B310" s="158" t="e">
        <f t="shared" ca="1" si="32"/>
        <v>#REF!</v>
      </c>
      <c r="C310" s="158" t="e">
        <f t="shared" ca="1" si="33"/>
        <v>#REF!</v>
      </c>
      <c r="D310" s="140"/>
      <c r="E310" s="141"/>
      <c r="F310" s="141" t="e">
        <f t="shared" ca="1" si="34"/>
        <v>#REF!</v>
      </c>
      <c r="G310" s="139"/>
      <c r="H310" s="139"/>
      <c r="I310" s="139" t="e">
        <f t="shared" ca="1" si="36"/>
        <v>#REF!</v>
      </c>
      <c r="J310" s="142"/>
      <c r="K310" s="142"/>
      <c r="L310" s="142" t="e">
        <f t="shared" ca="1" si="35"/>
        <v>#REF!</v>
      </c>
      <c r="M310" s="143" t="e">
        <f t="shared" ca="1" si="37"/>
        <v>#REF!</v>
      </c>
      <c r="N310" s="182" t="e">
        <f t="shared" ca="1" si="38"/>
        <v>#REF!</v>
      </c>
      <c r="O310" s="145" t="e">
        <f t="shared" ca="1" si="39"/>
        <v>#REF!</v>
      </c>
      <c r="P310" s="150"/>
    </row>
    <row r="311" spans="1:16" hidden="1" x14ac:dyDescent="0.25">
      <c r="A311" s="136">
        <v>305</v>
      </c>
      <c r="B311" s="158" t="e">
        <f t="shared" ca="1" si="32"/>
        <v>#REF!</v>
      </c>
      <c r="C311" s="158" t="e">
        <f t="shared" ca="1" si="33"/>
        <v>#REF!</v>
      </c>
      <c r="D311" s="140"/>
      <c r="E311" s="141"/>
      <c r="F311" s="141" t="e">
        <f t="shared" ca="1" si="34"/>
        <v>#REF!</v>
      </c>
      <c r="G311" s="139"/>
      <c r="H311" s="139"/>
      <c r="I311" s="139" t="e">
        <f t="shared" ca="1" si="36"/>
        <v>#REF!</v>
      </c>
      <c r="J311" s="142"/>
      <c r="K311" s="142"/>
      <c r="L311" s="142" t="e">
        <f t="shared" ca="1" si="35"/>
        <v>#REF!</v>
      </c>
      <c r="M311" s="143" t="e">
        <f t="shared" ca="1" si="37"/>
        <v>#REF!</v>
      </c>
      <c r="N311" s="182" t="e">
        <f t="shared" ca="1" si="38"/>
        <v>#REF!</v>
      </c>
      <c r="O311" s="145" t="e">
        <f t="shared" ca="1" si="39"/>
        <v>#REF!</v>
      </c>
      <c r="P311" s="150"/>
    </row>
    <row r="312" spans="1:16" hidden="1" x14ac:dyDescent="0.25">
      <c r="A312" s="136">
        <v>306</v>
      </c>
      <c r="B312" s="158" t="e">
        <f t="shared" ca="1" si="32"/>
        <v>#REF!</v>
      </c>
      <c r="C312" s="158" t="e">
        <f t="shared" ca="1" si="33"/>
        <v>#REF!</v>
      </c>
      <c r="D312" s="140"/>
      <c r="E312" s="141"/>
      <c r="F312" s="141" t="e">
        <f t="shared" ca="1" si="34"/>
        <v>#REF!</v>
      </c>
      <c r="G312" s="139"/>
      <c r="H312" s="139"/>
      <c r="I312" s="139" t="e">
        <f t="shared" ca="1" si="36"/>
        <v>#REF!</v>
      </c>
      <c r="J312" s="142"/>
      <c r="K312" s="142"/>
      <c r="L312" s="142" t="e">
        <f t="shared" ca="1" si="35"/>
        <v>#REF!</v>
      </c>
      <c r="M312" s="143" t="e">
        <f t="shared" ca="1" si="37"/>
        <v>#REF!</v>
      </c>
      <c r="N312" s="182" t="e">
        <f t="shared" ca="1" si="38"/>
        <v>#REF!</v>
      </c>
      <c r="O312" s="145" t="e">
        <f t="shared" ca="1" si="39"/>
        <v>#REF!</v>
      </c>
      <c r="P312" s="150"/>
    </row>
    <row r="313" spans="1:16" hidden="1" x14ac:dyDescent="0.25">
      <c r="A313" s="136">
        <v>307</v>
      </c>
      <c r="B313" s="158" t="e">
        <f t="shared" ca="1" si="32"/>
        <v>#REF!</v>
      </c>
      <c r="C313" s="158" t="e">
        <f t="shared" ca="1" si="33"/>
        <v>#REF!</v>
      </c>
      <c r="D313" s="140"/>
      <c r="E313" s="141"/>
      <c r="F313" s="141" t="e">
        <f t="shared" ca="1" si="34"/>
        <v>#REF!</v>
      </c>
      <c r="G313" s="139"/>
      <c r="H313" s="139"/>
      <c r="I313" s="139" t="e">
        <f t="shared" ca="1" si="36"/>
        <v>#REF!</v>
      </c>
      <c r="J313" s="142"/>
      <c r="K313" s="142"/>
      <c r="L313" s="142" t="e">
        <f t="shared" ca="1" si="35"/>
        <v>#REF!</v>
      </c>
      <c r="M313" s="143" t="e">
        <f t="shared" ca="1" si="37"/>
        <v>#REF!</v>
      </c>
      <c r="N313" s="182" t="e">
        <f t="shared" ca="1" si="38"/>
        <v>#REF!</v>
      </c>
      <c r="O313" s="145" t="e">
        <f t="shared" ca="1" si="39"/>
        <v>#REF!</v>
      </c>
      <c r="P313" s="150"/>
    </row>
    <row r="314" spans="1:16" hidden="1" x14ac:dyDescent="0.25">
      <c r="A314" s="136">
        <v>308</v>
      </c>
      <c r="B314" s="158" t="e">
        <f t="shared" ca="1" si="32"/>
        <v>#REF!</v>
      </c>
      <c r="C314" s="158" t="e">
        <f t="shared" ca="1" si="33"/>
        <v>#REF!</v>
      </c>
      <c r="D314" s="140"/>
      <c r="E314" s="141"/>
      <c r="F314" s="141" t="e">
        <f t="shared" ca="1" si="34"/>
        <v>#REF!</v>
      </c>
      <c r="G314" s="139"/>
      <c r="H314" s="139"/>
      <c r="I314" s="139" t="e">
        <f t="shared" ca="1" si="36"/>
        <v>#REF!</v>
      </c>
      <c r="J314" s="142"/>
      <c r="K314" s="142"/>
      <c r="L314" s="142" t="e">
        <f t="shared" ca="1" si="35"/>
        <v>#REF!</v>
      </c>
      <c r="M314" s="143" t="e">
        <f t="shared" ca="1" si="37"/>
        <v>#REF!</v>
      </c>
      <c r="N314" s="182" t="e">
        <f t="shared" ca="1" si="38"/>
        <v>#REF!</v>
      </c>
      <c r="O314" s="145" t="e">
        <f t="shared" ca="1" si="39"/>
        <v>#REF!</v>
      </c>
      <c r="P314" s="150"/>
    </row>
    <row r="315" spans="1:16" hidden="1" x14ac:dyDescent="0.25">
      <c r="A315" s="136">
        <v>309</v>
      </c>
      <c r="B315" s="158" t="e">
        <f t="shared" ca="1" si="32"/>
        <v>#REF!</v>
      </c>
      <c r="C315" s="158" t="e">
        <f t="shared" ca="1" si="33"/>
        <v>#REF!</v>
      </c>
      <c r="D315" s="140"/>
      <c r="E315" s="141"/>
      <c r="F315" s="141" t="e">
        <f t="shared" ca="1" si="34"/>
        <v>#REF!</v>
      </c>
      <c r="G315" s="139"/>
      <c r="H315" s="139"/>
      <c r="I315" s="139" t="e">
        <f t="shared" ca="1" si="36"/>
        <v>#REF!</v>
      </c>
      <c r="J315" s="142"/>
      <c r="K315" s="142"/>
      <c r="L315" s="142" t="e">
        <f t="shared" ca="1" si="35"/>
        <v>#REF!</v>
      </c>
      <c r="M315" s="143" t="e">
        <f t="shared" ca="1" si="37"/>
        <v>#REF!</v>
      </c>
      <c r="N315" s="182" t="e">
        <f t="shared" ca="1" si="38"/>
        <v>#REF!</v>
      </c>
      <c r="O315" s="145" t="e">
        <f t="shared" ca="1" si="39"/>
        <v>#REF!</v>
      </c>
      <c r="P315" s="150"/>
    </row>
    <row r="316" spans="1:16" hidden="1" x14ac:dyDescent="0.25">
      <c r="A316" s="136">
        <v>310</v>
      </c>
      <c r="B316" s="158" t="e">
        <f t="shared" ca="1" si="32"/>
        <v>#REF!</v>
      </c>
      <c r="C316" s="158" t="e">
        <f t="shared" ca="1" si="33"/>
        <v>#REF!</v>
      </c>
      <c r="D316" s="140"/>
      <c r="E316" s="141"/>
      <c r="F316" s="141" t="e">
        <f t="shared" ca="1" si="34"/>
        <v>#REF!</v>
      </c>
      <c r="G316" s="139"/>
      <c r="H316" s="139"/>
      <c r="I316" s="139" t="e">
        <f t="shared" ca="1" si="36"/>
        <v>#REF!</v>
      </c>
      <c r="J316" s="142"/>
      <c r="K316" s="142"/>
      <c r="L316" s="142" t="e">
        <f t="shared" ca="1" si="35"/>
        <v>#REF!</v>
      </c>
      <c r="M316" s="143" t="e">
        <f t="shared" ca="1" si="37"/>
        <v>#REF!</v>
      </c>
      <c r="N316" s="182" t="e">
        <f t="shared" ca="1" si="38"/>
        <v>#REF!</v>
      </c>
      <c r="O316" s="145" t="e">
        <f t="shared" ca="1" si="39"/>
        <v>#REF!</v>
      </c>
      <c r="P316" s="150"/>
    </row>
    <row r="317" spans="1:16" hidden="1" x14ac:dyDescent="0.25">
      <c r="A317" s="136">
        <v>311</v>
      </c>
      <c r="B317" s="158" t="e">
        <f t="shared" ca="1" si="32"/>
        <v>#REF!</v>
      </c>
      <c r="C317" s="158" t="e">
        <f t="shared" ca="1" si="33"/>
        <v>#REF!</v>
      </c>
      <c r="D317" s="140"/>
      <c r="E317" s="141"/>
      <c r="F317" s="141" t="e">
        <f t="shared" ca="1" si="34"/>
        <v>#REF!</v>
      </c>
      <c r="G317" s="139"/>
      <c r="H317" s="139"/>
      <c r="I317" s="139" t="e">
        <f t="shared" ca="1" si="36"/>
        <v>#REF!</v>
      </c>
      <c r="J317" s="142"/>
      <c r="K317" s="142"/>
      <c r="L317" s="142" t="e">
        <f t="shared" ca="1" si="35"/>
        <v>#REF!</v>
      </c>
      <c r="M317" s="143" t="e">
        <f t="shared" ca="1" si="37"/>
        <v>#REF!</v>
      </c>
      <c r="N317" s="182" t="e">
        <f t="shared" ca="1" si="38"/>
        <v>#REF!</v>
      </c>
      <c r="O317" s="145" t="e">
        <f t="shared" ca="1" si="39"/>
        <v>#REF!</v>
      </c>
      <c r="P317" s="150"/>
    </row>
    <row r="318" spans="1:16" hidden="1" x14ac:dyDescent="0.25">
      <c r="A318" s="136">
        <v>312</v>
      </c>
      <c r="B318" s="158" t="e">
        <f t="shared" ca="1" si="32"/>
        <v>#REF!</v>
      </c>
      <c r="C318" s="158" t="e">
        <f t="shared" ca="1" si="33"/>
        <v>#REF!</v>
      </c>
      <c r="D318" s="140"/>
      <c r="E318" s="141"/>
      <c r="F318" s="141" t="e">
        <f t="shared" ca="1" si="34"/>
        <v>#REF!</v>
      </c>
      <c r="G318" s="139"/>
      <c r="H318" s="139"/>
      <c r="I318" s="139" t="e">
        <f t="shared" ca="1" si="36"/>
        <v>#REF!</v>
      </c>
      <c r="J318" s="142"/>
      <c r="K318" s="142"/>
      <c r="L318" s="142" t="e">
        <f t="shared" ca="1" si="35"/>
        <v>#REF!</v>
      </c>
      <c r="M318" s="143" t="e">
        <f t="shared" ca="1" si="37"/>
        <v>#REF!</v>
      </c>
      <c r="N318" s="182" t="e">
        <f t="shared" ca="1" si="38"/>
        <v>#REF!</v>
      </c>
      <c r="O318" s="145" t="e">
        <f t="shared" ca="1" si="39"/>
        <v>#REF!</v>
      </c>
      <c r="P318" s="150"/>
    </row>
    <row r="319" spans="1:16" hidden="1" x14ac:dyDescent="0.25">
      <c r="A319" s="136">
        <v>313</v>
      </c>
      <c r="B319" s="158" t="e">
        <f t="shared" ca="1" si="32"/>
        <v>#REF!</v>
      </c>
      <c r="C319" s="158" t="e">
        <f t="shared" ca="1" si="33"/>
        <v>#REF!</v>
      </c>
      <c r="D319" s="140"/>
      <c r="E319" s="141"/>
      <c r="F319" s="141" t="e">
        <f t="shared" ca="1" si="34"/>
        <v>#REF!</v>
      </c>
      <c r="G319" s="139"/>
      <c r="H319" s="139"/>
      <c r="I319" s="139" t="e">
        <f t="shared" ca="1" si="36"/>
        <v>#REF!</v>
      </c>
      <c r="J319" s="142"/>
      <c r="K319" s="142"/>
      <c r="L319" s="142" t="e">
        <f t="shared" ca="1" si="35"/>
        <v>#REF!</v>
      </c>
      <c r="M319" s="143" t="e">
        <f t="shared" ca="1" si="37"/>
        <v>#REF!</v>
      </c>
      <c r="N319" s="182" t="e">
        <f t="shared" ca="1" si="38"/>
        <v>#REF!</v>
      </c>
      <c r="O319" s="145" t="e">
        <f t="shared" ca="1" si="39"/>
        <v>#REF!</v>
      </c>
      <c r="P319" s="150"/>
    </row>
    <row r="320" spans="1:16" hidden="1" x14ac:dyDescent="0.25">
      <c r="A320" s="136">
        <v>314</v>
      </c>
      <c r="B320" s="158" t="e">
        <f t="shared" ca="1" si="32"/>
        <v>#REF!</v>
      </c>
      <c r="C320" s="158" t="e">
        <f t="shared" ca="1" si="33"/>
        <v>#REF!</v>
      </c>
      <c r="D320" s="140"/>
      <c r="E320" s="141"/>
      <c r="F320" s="141" t="e">
        <f t="shared" ca="1" si="34"/>
        <v>#REF!</v>
      </c>
      <c r="G320" s="139"/>
      <c r="H320" s="139"/>
      <c r="I320" s="139" t="e">
        <f t="shared" ca="1" si="36"/>
        <v>#REF!</v>
      </c>
      <c r="J320" s="142"/>
      <c r="K320" s="142"/>
      <c r="L320" s="142" t="e">
        <f t="shared" ca="1" si="35"/>
        <v>#REF!</v>
      </c>
      <c r="M320" s="143" t="e">
        <f t="shared" ca="1" si="37"/>
        <v>#REF!</v>
      </c>
      <c r="N320" s="182" t="e">
        <f t="shared" ca="1" si="38"/>
        <v>#REF!</v>
      </c>
      <c r="O320" s="145" t="e">
        <f t="shared" ca="1" si="39"/>
        <v>#REF!</v>
      </c>
      <c r="P320" s="150"/>
    </row>
    <row r="321" spans="1:16" hidden="1" x14ac:dyDescent="0.25">
      <c r="A321" s="136">
        <v>315</v>
      </c>
      <c r="B321" s="158" t="e">
        <f t="shared" ca="1" si="32"/>
        <v>#REF!</v>
      </c>
      <c r="C321" s="158" t="e">
        <f t="shared" ca="1" si="33"/>
        <v>#REF!</v>
      </c>
      <c r="D321" s="140"/>
      <c r="E321" s="141"/>
      <c r="F321" s="141" t="e">
        <f t="shared" ca="1" si="34"/>
        <v>#REF!</v>
      </c>
      <c r="G321" s="139"/>
      <c r="H321" s="139"/>
      <c r="I321" s="139" t="e">
        <f t="shared" ca="1" si="36"/>
        <v>#REF!</v>
      </c>
      <c r="J321" s="142"/>
      <c r="K321" s="142"/>
      <c r="L321" s="142" t="e">
        <f t="shared" ca="1" si="35"/>
        <v>#REF!</v>
      </c>
      <c r="M321" s="143" t="e">
        <f t="shared" ca="1" si="37"/>
        <v>#REF!</v>
      </c>
      <c r="N321" s="182" t="e">
        <f t="shared" ca="1" si="38"/>
        <v>#REF!</v>
      </c>
      <c r="O321" s="145" t="e">
        <f t="shared" ca="1" si="39"/>
        <v>#REF!</v>
      </c>
      <c r="P321" s="150"/>
    </row>
    <row r="322" spans="1:16" hidden="1" x14ac:dyDescent="0.25">
      <c r="A322" s="136">
        <v>316</v>
      </c>
      <c r="B322" s="158" t="e">
        <f t="shared" ca="1" si="32"/>
        <v>#REF!</v>
      </c>
      <c r="C322" s="158" t="e">
        <f t="shared" ca="1" si="33"/>
        <v>#REF!</v>
      </c>
      <c r="D322" s="140"/>
      <c r="E322" s="141"/>
      <c r="F322" s="141" t="e">
        <f t="shared" ca="1" si="34"/>
        <v>#REF!</v>
      </c>
      <c r="G322" s="139"/>
      <c r="H322" s="139"/>
      <c r="I322" s="139" t="e">
        <f t="shared" ca="1" si="36"/>
        <v>#REF!</v>
      </c>
      <c r="J322" s="142"/>
      <c r="K322" s="142"/>
      <c r="L322" s="142" t="e">
        <f t="shared" ca="1" si="35"/>
        <v>#REF!</v>
      </c>
      <c r="M322" s="143" t="e">
        <f t="shared" ca="1" si="37"/>
        <v>#REF!</v>
      </c>
      <c r="N322" s="182" t="e">
        <f t="shared" ca="1" si="38"/>
        <v>#REF!</v>
      </c>
      <c r="O322" s="145" t="e">
        <f t="shared" ca="1" si="39"/>
        <v>#REF!</v>
      </c>
      <c r="P322" s="150"/>
    </row>
    <row r="323" spans="1:16" hidden="1" x14ac:dyDescent="0.25">
      <c r="A323" s="136">
        <v>317</v>
      </c>
      <c r="B323" s="158" t="e">
        <f t="shared" ca="1" si="32"/>
        <v>#REF!</v>
      </c>
      <c r="C323" s="158" t="e">
        <f t="shared" ca="1" si="33"/>
        <v>#REF!</v>
      </c>
      <c r="D323" s="140"/>
      <c r="E323" s="141"/>
      <c r="F323" s="141" t="e">
        <f t="shared" ca="1" si="34"/>
        <v>#REF!</v>
      </c>
      <c r="G323" s="139"/>
      <c r="H323" s="139"/>
      <c r="I323" s="139" t="e">
        <f t="shared" ca="1" si="36"/>
        <v>#REF!</v>
      </c>
      <c r="J323" s="142"/>
      <c r="K323" s="142"/>
      <c r="L323" s="142" t="e">
        <f t="shared" ca="1" si="35"/>
        <v>#REF!</v>
      </c>
      <c r="M323" s="143" t="e">
        <f t="shared" ca="1" si="37"/>
        <v>#REF!</v>
      </c>
      <c r="N323" s="182" t="e">
        <f t="shared" ca="1" si="38"/>
        <v>#REF!</v>
      </c>
      <c r="O323" s="145" t="e">
        <f t="shared" ca="1" si="39"/>
        <v>#REF!</v>
      </c>
      <c r="P323" s="150"/>
    </row>
    <row r="324" spans="1:16" hidden="1" x14ac:dyDescent="0.25">
      <c r="A324" s="136">
        <v>318</v>
      </c>
      <c r="B324" s="158" t="e">
        <f t="shared" ca="1" si="32"/>
        <v>#REF!</v>
      </c>
      <c r="C324" s="158" t="e">
        <f t="shared" ca="1" si="33"/>
        <v>#REF!</v>
      </c>
      <c r="D324" s="140"/>
      <c r="E324" s="141"/>
      <c r="F324" s="141" t="e">
        <f t="shared" ca="1" si="34"/>
        <v>#REF!</v>
      </c>
      <c r="G324" s="139"/>
      <c r="H324" s="139"/>
      <c r="I324" s="139" t="e">
        <f t="shared" ca="1" si="36"/>
        <v>#REF!</v>
      </c>
      <c r="J324" s="142"/>
      <c r="K324" s="142"/>
      <c r="L324" s="142" t="e">
        <f t="shared" ca="1" si="35"/>
        <v>#REF!</v>
      </c>
      <c r="M324" s="143" t="e">
        <f t="shared" ca="1" si="37"/>
        <v>#REF!</v>
      </c>
      <c r="N324" s="182" t="e">
        <f t="shared" ca="1" si="38"/>
        <v>#REF!</v>
      </c>
      <c r="O324" s="145" t="e">
        <f t="shared" ca="1" si="39"/>
        <v>#REF!</v>
      </c>
      <c r="P324" s="150"/>
    </row>
    <row r="325" spans="1:16" hidden="1" x14ac:dyDescent="0.25">
      <c r="A325" s="136">
        <v>319</v>
      </c>
      <c r="B325" s="158" t="e">
        <f t="shared" ca="1" si="32"/>
        <v>#REF!</v>
      </c>
      <c r="C325" s="158" t="e">
        <f t="shared" ca="1" si="33"/>
        <v>#REF!</v>
      </c>
      <c r="D325" s="140"/>
      <c r="E325" s="141"/>
      <c r="F325" s="141" t="e">
        <f t="shared" ca="1" si="34"/>
        <v>#REF!</v>
      </c>
      <c r="G325" s="139"/>
      <c r="H325" s="139"/>
      <c r="I325" s="139" t="e">
        <f t="shared" ca="1" si="36"/>
        <v>#REF!</v>
      </c>
      <c r="J325" s="142"/>
      <c r="K325" s="142"/>
      <c r="L325" s="142" t="e">
        <f t="shared" ca="1" si="35"/>
        <v>#REF!</v>
      </c>
      <c r="M325" s="143" t="e">
        <f t="shared" ca="1" si="37"/>
        <v>#REF!</v>
      </c>
      <c r="N325" s="182" t="e">
        <f t="shared" ca="1" si="38"/>
        <v>#REF!</v>
      </c>
      <c r="O325" s="145" t="e">
        <f t="shared" ca="1" si="39"/>
        <v>#REF!</v>
      </c>
      <c r="P325" s="150"/>
    </row>
    <row r="326" spans="1:16" hidden="1" x14ac:dyDescent="0.25">
      <c r="A326" s="136">
        <v>320</v>
      </c>
      <c r="B326" s="158" t="e">
        <f t="shared" ca="1" si="32"/>
        <v>#REF!</v>
      </c>
      <c r="C326" s="158" t="e">
        <f t="shared" ca="1" si="33"/>
        <v>#REF!</v>
      </c>
      <c r="D326" s="140"/>
      <c r="E326" s="141"/>
      <c r="F326" s="141" t="e">
        <f t="shared" ca="1" si="34"/>
        <v>#REF!</v>
      </c>
      <c r="G326" s="139"/>
      <c r="H326" s="139"/>
      <c r="I326" s="139" t="e">
        <f t="shared" ca="1" si="36"/>
        <v>#REF!</v>
      </c>
      <c r="J326" s="142"/>
      <c r="K326" s="142"/>
      <c r="L326" s="142" t="e">
        <f t="shared" ca="1" si="35"/>
        <v>#REF!</v>
      </c>
      <c r="M326" s="143" t="e">
        <f t="shared" ca="1" si="37"/>
        <v>#REF!</v>
      </c>
      <c r="N326" s="182" t="e">
        <f t="shared" ca="1" si="38"/>
        <v>#REF!</v>
      </c>
      <c r="O326" s="145" t="e">
        <f t="shared" ca="1" si="39"/>
        <v>#REF!</v>
      </c>
      <c r="P326" s="150"/>
    </row>
    <row r="327" spans="1:16" hidden="1" x14ac:dyDescent="0.25">
      <c r="A327" s="136">
        <v>321</v>
      </c>
      <c r="B327" s="158" t="e">
        <f t="shared" ca="1" si="32"/>
        <v>#REF!</v>
      </c>
      <c r="C327" s="158" t="e">
        <f t="shared" ca="1" si="33"/>
        <v>#REF!</v>
      </c>
      <c r="D327" s="140"/>
      <c r="E327" s="141"/>
      <c r="F327" s="141" t="e">
        <f t="shared" ca="1" si="34"/>
        <v>#REF!</v>
      </c>
      <c r="G327" s="139"/>
      <c r="H327" s="139"/>
      <c r="I327" s="139" t="e">
        <f t="shared" ca="1" si="36"/>
        <v>#REF!</v>
      </c>
      <c r="J327" s="142"/>
      <c r="K327" s="142"/>
      <c r="L327" s="142" t="e">
        <f t="shared" ca="1" si="35"/>
        <v>#REF!</v>
      </c>
      <c r="M327" s="143" t="e">
        <f t="shared" ca="1" si="37"/>
        <v>#REF!</v>
      </c>
      <c r="N327" s="182" t="e">
        <f t="shared" ca="1" si="38"/>
        <v>#REF!</v>
      </c>
      <c r="O327" s="145" t="e">
        <f t="shared" ca="1" si="39"/>
        <v>#REF!</v>
      </c>
      <c r="P327" s="150"/>
    </row>
    <row r="328" spans="1:16" hidden="1" x14ac:dyDescent="0.25">
      <c r="A328" s="136">
        <v>322</v>
      </c>
      <c r="B328" s="158" t="e">
        <f t="shared" ref="B328:B391" ca="1" si="40">INDIRECT(CONCATENATE($C$505,$D$505,"!$B",$A328 + 8))</f>
        <v>#REF!</v>
      </c>
      <c r="C328" s="158" t="e">
        <f t="shared" ref="C328:C391" ca="1" si="41">INDIRECT(CONCATENATE($C$505,$D$505,"!$C",$A328 + 8))</f>
        <v>#REF!</v>
      </c>
      <c r="D328" s="140"/>
      <c r="E328" s="141"/>
      <c r="F328" s="141" t="e">
        <f t="shared" ref="F328:F391" ca="1" si="42">INDIRECT(CONCATENATE($C$505,$D$505,"!$Z",$A328 + 8))</f>
        <v>#REF!</v>
      </c>
      <c r="G328" s="139"/>
      <c r="H328" s="139"/>
      <c r="I328" s="139" t="e">
        <f t="shared" ca="1" si="36"/>
        <v>#REF!</v>
      </c>
      <c r="J328" s="142"/>
      <c r="K328" s="142"/>
      <c r="L328" s="142" t="e">
        <f t="shared" ref="L328:L391" ca="1" si="43">INDIRECT(CONCATENATE($C$505,$D$505,"!$V",$A328 + 8))</f>
        <v>#REF!</v>
      </c>
      <c r="M328" s="143" t="e">
        <f t="shared" ca="1" si="37"/>
        <v>#REF!</v>
      </c>
      <c r="N328" s="182" t="e">
        <f t="shared" ca="1" si="38"/>
        <v>#REF!</v>
      </c>
      <c r="O328" s="145" t="e">
        <f t="shared" ca="1" si="39"/>
        <v>#REF!</v>
      </c>
      <c r="P328" s="150"/>
    </row>
    <row r="329" spans="1:16" hidden="1" x14ac:dyDescent="0.25">
      <c r="A329" s="136">
        <v>323</v>
      </c>
      <c r="B329" s="158" t="e">
        <f t="shared" ca="1" si="40"/>
        <v>#REF!</v>
      </c>
      <c r="C329" s="158" t="e">
        <f t="shared" ca="1" si="41"/>
        <v>#REF!</v>
      </c>
      <c r="D329" s="140"/>
      <c r="E329" s="141"/>
      <c r="F329" s="141" t="e">
        <f t="shared" ca="1" si="42"/>
        <v>#REF!</v>
      </c>
      <c r="G329" s="139"/>
      <c r="H329" s="139"/>
      <c r="I329" s="139" t="e">
        <f t="shared" ref="I329:I392" ca="1" si="44">INDIRECT(CONCATENATE($C$505,$D$505,"!$AD",$A329 + 8))</f>
        <v>#REF!</v>
      </c>
      <c r="J329" s="142"/>
      <c r="K329" s="142"/>
      <c r="L329" s="142" t="e">
        <f t="shared" ca="1" si="43"/>
        <v>#REF!</v>
      </c>
      <c r="M329" s="143" t="e">
        <f t="shared" ref="M329:M392" ca="1" si="45">IF(I329&lt;10,0,10)</f>
        <v>#REF!</v>
      </c>
      <c r="N329" s="182" t="e">
        <f t="shared" ref="N329:N392" ca="1" si="46">ROUNDDOWN(O329,0)</f>
        <v>#REF!</v>
      </c>
      <c r="O329" s="145" t="e">
        <f t="shared" ref="O329:O392" ca="1" si="47">I329*M329/100</f>
        <v>#REF!</v>
      </c>
      <c r="P329" s="150"/>
    </row>
    <row r="330" spans="1:16" hidden="1" x14ac:dyDescent="0.25">
      <c r="A330" s="136">
        <v>324</v>
      </c>
      <c r="B330" s="158" t="e">
        <f t="shared" ca="1" si="40"/>
        <v>#REF!</v>
      </c>
      <c r="C330" s="158" t="e">
        <f t="shared" ca="1" si="41"/>
        <v>#REF!</v>
      </c>
      <c r="D330" s="140"/>
      <c r="E330" s="141"/>
      <c r="F330" s="141" t="e">
        <f t="shared" ca="1" si="42"/>
        <v>#REF!</v>
      </c>
      <c r="G330" s="139"/>
      <c r="H330" s="139"/>
      <c r="I330" s="139" t="e">
        <f t="shared" ca="1" si="44"/>
        <v>#REF!</v>
      </c>
      <c r="J330" s="142"/>
      <c r="K330" s="142"/>
      <c r="L330" s="142" t="e">
        <f t="shared" ca="1" si="43"/>
        <v>#REF!</v>
      </c>
      <c r="M330" s="143" t="e">
        <f t="shared" ca="1" si="45"/>
        <v>#REF!</v>
      </c>
      <c r="N330" s="182" t="e">
        <f t="shared" ca="1" si="46"/>
        <v>#REF!</v>
      </c>
      <c r="O330" s="145" t="e">
        <f t="shared" ca="1" si="47"/>
        <v>#REF!</v>
      </c>
      <c r="P330" s="150"/>
    </row>
    <row r="331" spans="1:16" hidden="1" x14ac:dyDescent="0.25">
      <c r="A331" s="136">
        <v>325</v>
      </c>
      <c r="B331" s="158" t="e">
        <f t="shared" ca="1" si="40"/>
        <v>#REF!</v>
      </c>
      <c r="C331" s="158" t="e">
        <f t="shared" ca="1" si="41"/>
        <v>#REF!</v>
      </c>
      <c r="D331" s="140"/>
      <c r="E331" s="141"/>
      <c r="F331" s="141" t="e">
        <f t="shared" ca="1" si="42"/>
        <v>#REF!</v>
      </c>
      <c r="G331" s="139"/>
      <c r="H331" s="139"/>
      <c r="I331" s="139" t="e">
        <f t="shared" ca="1" si="44"/>
        <v>#REF!</v>
      </c>
      <c r="J331" s="142"/>
      <c r="K331" s="142"/>
      <c r="L331" s="142" t="e">
        <f t="shared" ca="1" si="43"/>
        <v>#REF!</v>
      </c>
      <c r="M331" s="143" t="e">
        <f t="shared" ca="1" si="45"/>
        <v>#REF!</v>
      </c>
      <c r="N331" s="182" t="e">
        <f t="shared" ca="1" si="46"/>
        <v>#REF!</v>
      </c>
      <c r="O331" s="145" t="e">
        <f t="shared" ca="1" si="47"/>
        <v>#REF!</v>
      </c>
      <c r="P331" s="150"/>
    </row>
    <row r="332" spans="1:16" hidden="1" x14ac:dyDescent="0.25">
      <c r="A332" s="136">
        <v>326</v>
      </c>
      <c r="B332" s="158" t="e">
        <f t="shared" ca="1" si="40"/>
        <v>#REF!</v>
      </c>
      <c r="C332" s="158" t="e">
        <f t="shared" ca="1" si="41"/>
        <v>#REF!</v>
      </c>
      <c r="D332" s="140"/>
      <c r="E332" s="141"/>
      <c r="F332" s="141" t="e">
        <f t="shared" ca="1" si="42"/>
        <v>#REF!</v>
      </c>
      <c r="G332" s="139"/>
      <c r="H332" s="139"/>
      <c r="I332" s="139" t="e">
        <f t="shared" ca="1" si="44"/>
        <v>#REF!</v>
      </c>
      <c r="J332" s="142"/>
      <c r="K332" s="142"/>
      <c r="L332" s="142" t="e">
        <f t="shared" ca="1" si="43"/>
        <v>#REF!</v>
      </c>
      <c r="M332" s="143" t="e">
        <f t="shared" ca="1" si="45"/>
        <v>#REF!</v>
      </c>
      <c r="N332" s="182" t="e">
        <f t="shared" ca="1" si="46"/>
        <v>#REF!</v>
      </c>
      <c r="O332" s="145" t="e">
        <f t="shared" ca="1" si="47"/>
        <v>#REF!</v>
      </c>
      <c r="P332" s="150"/>
    </row>
    <row r="333" spans="1:16" hidden="1" x14ac:dyDescent="0.25">
      <c r="A333" s="136">
        <v>327</v>
      </c>
      <c r="B333" s="158" t="e">
        <f t="shared" ca="1" si="40"/>
        <v>#REF!</v>
      </c>
      <c r="C333" s="158" t="e">
        <f t="shared" ca="1" si="41"/>
        <v>#REF!</v>
      </c>
      <c r="D333" s="140"/>
      <c r="E333" s="141"/>
      <c r="F333" s="141" t="e">
        <f t="shared" ca="1" si="42"/>
        <v>#REF!</v>
      </c>
      <c r="G333" s="139"/>
      <c r="H333" s="139"/>
      <c r="I333" s="139" t="e">
        <f t="shared" ca="1" si="44"/>
        <v>#REF!</v>
      </c>
      <c r="J333" s="142"/>
      <c r="K333" s="142"/>
      <c r="L333" s="142" t="e">
        <f t="shared" ca="1" si="43"/>
        <v>#REF!</v>
      </c>
      <c r="M333" s="143" t="e">
        <f t="shared" ca="1" si="45"/>
        <v>#REF!</v>
      </c>
      <c r="N333" s="182" t="e">
        <f t="shared" ca="1" si="46"/>
        <v>#REF!</v>
      </c>
      <c r="O333" s="145" t="e">
        <f t="shared" ca="1" si="47"/>
        <v>#REF!</v>
      </c>
      <c r="P333" s="150"/>
    </row>
    <row r="334" spans="1:16" hidden="1" x14ac:dyDescent="0.25">
      <c r="A334" s="136">
        <v>328</v>
      </c>
      <c r="B334" s="158" t="e">
        <f t="shared" ca="1" si="40"/>
        <v>#REF!</v>
      </c>
      <c r="C334" s="158" t="e">
        <f t="shared" ca="1" si="41"/>
        <v>#REF!</v>
      </c>
      <c r="D334" s="140"/>
      <c r="E334" s="141"/>
      <c r="F334" s="141" t="e">
        <f t="shared" ca="1" si="42"/>
        <v>#REF!</v>
      </c>
      <c r="G334" s="139"/>
      <c r="H334" s="139"/>
      <c r="I334" s="139" t="e">
        <f t="shared" ca="1" si="44"/>
        <v>#REF!</v>
      </c>
      <c r="J334" s="142"/>
      <c r="K334" s="142"/>
      <c r="L334" s="142" t="e">
        <f t="shared" ca="1" si="43"/>
        <v>#REF!</v>
      </c>
      <c r="M334" s="143" t="e">
        <f t="shared" ca="1" si="45"/>
        <v>#REF!</v>
      </c>
      <c r="N334" s="182" t="e">
        <f t="shared" ca="1" si="46"/>
        <v>#REF!</v>
      </c>
      <c r="O334" s="145" t="e">
        <f t="shared" ca="1" si="47"/>
        <v>#REF!</v>
      </c>
      <c r="P334" s="150"/>
    </row>
    <row r="335" spans="1:16" hidden="1" x14ac:dyDescent="0.25">
      <c r="A335" s="136">
        <v>329</v>
      </c>
      <c r="B335" s="158" t="e">
        <f t="shared" ca="1" si="40"/>
        <v>#REF!</v>
      </c>
      <c r="C335" s="158" t="e">
        <f t="shared" ca="1" si="41"/>
        <v>#REF!</v>
      </c>
      <c r="D335" s="140"/>
      <c r="E335" s="141"/>
      <c r="F335" s="141" t="e">
        <f t="shared" ca="1" si="42"/>
        <v>#REF!</v>
      </c>
      <c r="G335" s="139"/>
      <c r="H335" s="139"/>
      <c r="I335" s="139" t="e">
        <f t="shared" ca="1" si="44"/>
        <v>#REF!</v>
      </c>
      <c r="J335" s="142"/>
      <c r="K335" s="142"/>
      <c r="L335" s="142" t="e">
        <f t="shared" ca="1" si="43"/>
        <v>#REF!</v>
      </c>
      <c r="M335" s="143" t="e">
        <f t="shared" ca="1" si="45"/>
        <v>#REF!</v>
      </c>
      <c r="N335" s="182" t="e">
        <f t="shared" ca="1" si="46"/>
        <v>#REF!</v>
      </c>
      <c r="O335" s="145" t="e">
        <f t="shared" ca="1" si="47"/>
        <v>#REF!</v>
      </c>
      <c r="P335" s="150"/>
    </row>
    <row r="336" spans="1:16" hidden="1" x14ac:dyDescent="0.25">
      <c r="A336" s="136">
        <v>330</v>
      </c>
      <c r="B336" s="158" t="e">
        <f t="shared" ca="1" si="40"/>
        <v>#REF!</v>
      </c>
      <c r="C336" s="158" t="e">
        <f t="shared" ca="1" si="41"/>
        <v>#REF!</v>
      </c>
      <c r="D336" s="140"/>
      <c r="E336" s="141"/>
      <c r="F336" s="141" t="e">
        <f t="shared" ca="1" si="42"/>
        <v>#REF!</v>
      </c>
      <c r="G336" s="139"/>
      <c r="H336" s="139"/>
      <c r="I336" s="139" t="e">
        <f t="shared" ca="1" si="44"/>
        <v>#REF!</v>
      </c>
      <c r="J336" s="142"/>
      <c r="K336" s="142"/>
      <c r="L336" s="142" t="e">
        <f t="shared" ca="1" si="43"/>
        <v>#REF!</v>
      </c>
      <c r="M336" s="143" t="e">
        <f t="shared" ca="1" si="45"/>
        <v>#REF!</v>
      </c>
      <c r="N336" s="182" t="e">
        <f t="shared" ca="1" si="46"/>
        <v>#REF!</v>
      </c>
      <c r="O336" s="145" t="e">
        <f t="shared" ca="1" si="47"/>
        <v>#REF!</v>
      </c>
      <c r="P336" s="150"/>
    </row>
    <row r="337" spans="1:16" hidden="1" x14ac:dyDescent="0.25">
      <c r="A337" s="136">
        <v>331</v>
      </c>
      <c r="B337" s="158" t="e">
        <f t="shared" ca="1" si="40"/>
        <v>#REF!</v>
      </c>
      <c r="C337" s="158" t="e">
        <f t="shared" ca="1" si="41"/>
        <v>#REF!</v>
      </c>
      <c r="D337" s="140"/>
      <c r="E337" s="141"/>
      <c r="F337" s="141" t="e">
        <f t="shared" ca="1" si="42"/>
        <v>#REF!</v>
      </c>
      <c r="G337" s="139"/>
      <c r="H337" s="139"/>
      <c r="I337" s="139" t="e">
        <f t="shared" ca="1" si="44"/>
        <v>#REF!</v>
      </c>
      <c r="J337" s="142"/>
      <c r="K337" s="142"/>
      <c r="L337" s="142" t="e">
        <f t="shared" ca="1" si="43"/>
        <v>#REF!</v>
      </c>
      <c r="M337" s="143" t="e">
        <f t="shared" ca="1" si="45"/>
        <v>#REF!</v>
      </c>
      <c r="N337" s="182" t="e">
        <f t="shared" ca="1" si="46"/>
        <v>#REF!</v>
      </c>
      <c r="O337" s="145" t="e">
        <f t="shared" ca="1" si="47"/>
        <v>#REF!</v>
      </c>
      <c r="P337" s="150"/>
    </row>
    <row r="338" spans="1:16" hidden="1" x14ac:dyDescent="0.25">
      <c r="A338" s="136">
        <v>332</v>
      </c>
      <c r="B338" s="158" t="e">
        <f t="shared" ca="1" si="40"/>
        <v>#REF!</v>
      </c>
      <c r="C338" s="158" t="e">
        <f t="shared" ca="1" si="41"/>
        <v>#REF!</v>
      </c>
      <c r="D338" s="140"/>
      <c r="E338" s="141"/>
      <c r="F338" s="141" t="e">
        <f t="shared" ca="1" si="42"/>
        <v>#REF!</v>
      </c>
      <c r="G338" s="139"/>
      <c r="H338" s="139"/>
      <c r="I338" s="139" t="e">
        <f t="shared" ca="1" si="44"/>
        <v>#REF!</v>
      </c>
      <c r="J338" s="142"/>
      <c r="K338" s="142"/>
      <c r="L338" s="142" t="e">
        <f t="shared" ca="1" si="43"/>
        <v>#REF!</v>
      </c>
      <c r="M338" s="143" t="e">
        <f t="shared" ca="1" si="45"/>
        <v>#REF!</v>
      </c>
      <c r="N338" s="182" t="e">
        <f t="shared" ca="1" si="46"/>
        <v>#REF!</v>
      </c>
      <c r="O338" s="145" t="e">
        <f t="shared" ca="1" si="47"/>
        <v>#REF!</v>
      </c>
      <c r="P338" s="150"/>
    </row>
    <row r="339" spans="1:16" hidden="1" x14ac:dyDescent="0.25">
      <c r="A339" s="136">
        <v>333</v>
      </c>
      <c r="B339" s="158" t="e">
        <f t="shared" ca="1" si="40"/>
        <v>#REF!</v>
      </c>
      <c r="C339" s="158" t="e">
        <f t="shared" ca="1" si="41"/>
        <v>#REF!</v>
      </c>
      <c r="D339" s="140"/>
      <c r="E339" s="141"/>
      <c r="F339" s="141" t="e">
        <f t="shared" ca="1" si="42"/>
        <v>#REF!</v>
      </c>
      <c r="G339" s="139"/>
      <c r="H339" s="139"/>
      <c r="I339" s="139" t="e">
        <f t="shared" ca="1" si="44"/>
        <v>#REF!</v>
      </c>
      <c r="J339" s="142"/>
      <c r="K339" s="142"/>
      <c r="L339" s="142" t="e">
        <f t="shared" ca="1" si="43"/>
        <v>#REF!</v>
      </c>
      <c r="M339" s="143" t="e">
        <f t="shared" ca="1" si="45"/>
        <v>#REF!</v>
      </c>
      <c r="N339" s="182" t="e">
        <f t="shared" ca="1" si="46"/>
        <v>#REF!</v>
      </c>
      <c r="O339" s="145" t="e">
        <f t="shared" ca="1" si="47"/>
        <v>#REF!</v>
      </c>
      <c r="P339" s="150"/>
    </row>
    <row r="340" spans="1:16" hidden="1" x14ac:dyDescent="0.25">
      <c r="A340" s="136">
        <v>334</v>
      </c>
      <c r="B340" s="158" t="e">
        <f t="shared" ca="1" si="40"/>
        <v>#REF!</v>
      </c>
      <c r="C340" s="158" t="e">
        <f t="shared" ca="1" si="41"/>
        <v>#REF!</v>
      </c>
      <c r="D340" s="140"/>
      <c r="E340" s="141"/>
      <c r="F340" s="141" t="e">
        <f t="shared" ca="1" si="42"/>
        <v>#REF!</v>
      </c>
      <c r="G340" s="139"/>
      <c r="H340" s="139"/>
      <c r="I340" s="139" t="e">
        <f t="shared" ca="1" si="44"/>
        <v>#REF!</v>
      </c>
      <c r="J340" s="142"/>
      <c r="K340" s="142"/>
      <c r="L340" s="142" t="e">
        <f t="shared" ca="1" si="43"/>
        <v>#REF!</v>
      </c>
      <c r="M340" s="143" t="e">
        <f t="shared" ca="1" si="45"/>
        <v>#REF!</v>
      </c>
      <c r="N340" s="182" t="e">
        <f t="shared" ca="1" si="46"/>
        <v>#REF!</v>
      </c>
      <c r="O340" s="145" t="e">
        <f t="shared" ca="1" si="47"/>
        <v>#REF!</v>
      </c>
      <c r="P340" s="150"/>
    </row>
    <row r="341" spans="1:16" hidden="1" x14ac:dyDescent="0.25">
      <c r="A341" s="136">
        <v>335</v>
      </c>
      <c r="B341" s="158" t="e">
        <f t="shared" ca="1" si="40"/>
        <v>#REF!</v>
      </c>
      <c r="C341" s="158" t="e">
        <f t="shared" ca="1" si="41"/>
        <v>#REF!</v>
      </c>
      <c r="D341" s="140"/>
      <c r="E341" s="141"/>
      <c r="F341" s="141" t="e">
        <f t="shared" ca="1" si="42"/>
        <v>#REF!</v>
      </c>
      <c r="G341" s="139"/>
      <c r="H341" s="139"/>
      <c r="I341" s="139" t="e">
        <f t="shared" ca="1" si="44"/>
        <v>#REF!</v>
      </c>
      <c r="J341" s="142"/>
      <c r="K341" s="142"/>
      <c r="L341" s="142" t="e">
        <f t="shared" ca="1" si="43"/>
        <v>#REF!</v>
      </c>
      <c r="M341" s="143" t="e">
        <f t="shared" ca="1" si="45"/>
        <v>#REF!</v>
      </c>
      <c r="N341" s="182" t="e">
        <f t="shared" ca="1" si="46"/>
        <v>#REF!</v>
      </c>
      <c r="O341" s="145" t="e">
        <f t="shared" ca="1" si="47"/>
        <v>#REF!</v>
      </c>
      <c r="P341" s="150"/>
    </row>
    <row r="342" spans="1:16" hidden="1" x14ac:dyDescent="0.25">
      <c r="A342" s="136">
        <v>336</v>
      </c>
      <c r="B342" s="158" t="e">
        <f t="shared" ca="1" si="40"/>
        <v>#REF!</v>
      </c>
      <c r="C342" s="158" t="e">
        <f t="shared" ca="1" si="41"/>
        <v>#REF!</v>
      </c>
      <c r="D342" s="140"/>
      <c r="E342" s="141"/>
      <c r="F342" s="141" t="e">
        <f t="shared" ca="1" si="42"/>
        <v>#REF!</v>
      </c>
      <c r="G342" s="139"/>
      <c r="H342" s="139"/>
      <c r="I342" s="139" t="e">
        <f t="shared" ca="1" si="44"/>
        <v>#REF!</v>
      </c>
      <c r="J342" s="142"/>
      <c r="K342" s="142"/>
      <c r="L342" s="142" t="e">
        <f t="shared" ca="1" si="43"/>
        <v>#REF!</v>
      </c>
      <c r="M342" s="143" t="e">
        <f t="shared" ca="1" si="45"/>
        <v>#REF!</v>
      </c>
      <c r="N342" s="182" t="e">
        <f t="shared" ca="1" si="46"/>
        <v>#REF!</v>
      </c>
      <c r="O342" s="145" t="e">
        <f t="shared" ca="1" si="47"/>
        <v>#REF!</v>
      </c>
      <c r="P342" s="150"/>
    </row>
    <row r="343" spans="1:16" hidden="1" x14ac:dyDescent="0.25">
      <c r="A343" s="136">
        <v>337</v>
      </c>
      <c r="B343" s="158" t="e">
        <f t="shared" ca="1" si="40"/>
        <v>#REF!</v>
      </c>
      <c r="C343" s="158" t="e">
        <f t="shared" ca="1" si="41"/>
        <v>#REF!</v>
      </c>
      <c r="D343" s="140"/>
      <c r="E343" s="141"/>
      <c r="F343" s="141" t="e">
        <f t="shared" ca="1" si="42"/>
        <v>#REF!</v>
      </c>
      <c r="G343" s="139"/>
      <c r="H343" s="139"/>
      <c r="I343" s="139" t="e">
        <f t="shared" ca="1" si="44"/>
        <v>#REF!</v>
      </c>
      <c r="J343" s="142"/>
      <c r="K343" s="142"/>
      <c r="L343" s="142" t="e">
        <f t="shared" ca="1" si="43"/>
        <v>#REF!</v>
      </c>
      <c r="M343" s="143" t="e">
        <f t="shared" ca="1" si="45"/>
        <v>#REF!</v>
      </c>
      <c r="N343" s="182" t="e">
        <f t="shared" ca="1" si="46"/>
        <v>#REF!</v>
      </c>
      <c r="O343" s="145" t="e">
        <f t="shared" ca="1" si="47"/>
        <v>#REF!</v>
      </c>
      <c r="P343" s="150"/>
    </row>
    <row r="344" spans="1:16" hidden="1" x14ac:dyDescent="0.25">
      <c r="A344" s="136">
        <v>338</v>
      </c>
      <c r="B344" s="158" t="e">
        <f t="shared" ca="1" si="40"/>
        <v>#REF!</v>
      </c>
      <c r="C344" s="158" t="e">
        <f t="shared" ca="1" si="41"/>
        <v>#REF!</v>
      </c>
      <c r="D344" s="140"/>
      <c r="E344" s="141"/>
      <c r="F344" s="141" t="e">
        <f t="shared" ca="1" si="42"/>
        <v>#REF!</v>
      </c>
      <c r="G344" s="139"/>
      <c r="H344" s="139"/>
      <c r="I344" s="139" t="e">
        <f t="shared" ca="1" si="44"/>
        <v>#REF!</v>
      </c>
      <c r="J344" s="142"/>
      <c r="K344" s="142"/>
      <c r="L344" s="142" t="e">
        <f t="shared" ca="1" si="43"/>
        <v>#REF!</v>
      </c>
      <c r="M344" s="143" t="e">
        <f t="shared" ca="1" si="45"/>
        <v>#REF!</v>
      </c>
      <c r="N344" s="182" t="e">
        <f t="shared" ca="1" si="46"/>
        <v>#REF!</v>
      </c>
      <c r="O344" s="145" t="e">
        <f t="shared" ca="1" si="47"/>
        <v>#REF!</v>
      </c>
      <c r="P344" s="150"/>
    </row>
    <row r="345" spans="1:16" hidden="1" x14ac:dyDescent="0.25">
      <c r="A345" s="136">
        <v>339</v>
      </c>
      <c r="B345" s="158" t="e">
        <f t="shared" ca="1" si="40"/>
        <v>#REF!</v>
      </c>
      <c r="C345" s="158" t="e">
        <f t="shared" ca="1" si="41"/>
        <v>#REF!</v>
      </c>
      <c r="D345" s="140"/>
      <c r="E345" s="141"/>
      <c r="F345" s="141" t="e">
        <f t="shared" ca="1" si="42"/>
        <v>#REF!</v>
      </c>
      <c r="G345" s="139"/>
      <c r="H345" s="139"/>
      <c r="I345" s="139" t="e">
        <f t="shared" ca="1" si="44"/>
        <v>#REF!</v>
      </c>
      <c r="J345" s="142"/>
      <c r="K345" s="142"/>
      <c r="L345" s="142" t="e">
        <f t="shared" ca="1" si="43"/>
        <v>#REF!</v>
      </c>
      <c r="M345" s="143" t="e">
        <f t="shared" ca="1" si="45"/>
        <v>#REF!</v>
      </c>
      <c r="N345" s="182" t="e">
        <f t="shared" ca="1" si="46"/>
        <v>#REF!</v>
      </c>
      <c r="O345" s="145" t="e">
        <f t="shared" ca="1" si="47"/>
        <v>#REF!</v>
      </c>
      <c r="P345" s="150"/>
    </row>
    <row r="346" spans="1:16" hidden="1" x14ac:dyDescent="0.25">
      <c r="A346" s="136">
        <v>340</v>
      </c>
      <c r="B346" s="158" t="e">
        <f t="shared" ca="1" si="40"/>
        <v>#REF!</v>
      </c>
      <c r="C346" s="158" t="e">
        <f t="shared" ca="1" si="41"/>
        <v>#REF!</v>
      </c>
      <c r="D346" s="140"/>
      <c r="E346" s="141"/>
      <c r="F346" s="141" t="e">
        <f t="shared" ca="1" si="42"/>
        <v>#REF!</v>
      </c>
      <c r="G346" s="139"/>
      <c r="H346" s="139"/>
      <c r="I346" s="139" t="e">
        <f t="shared" ca="1" si="44"/>
        <v>#REF!</v>
      </c>
      <c r="J346" s="142"/>
      <c r="K346" s="142"/>
      <c r="L346" s="142" t="e">
        <f t="shared" ca="1" si="43"/>
        <v>#REF!</v>
      </c>
      <c r="M346" s="143" t="e">
        <f t="shared" ca="1" si="45"/>
        <v>#REF!</v>
      </c>
      <c r="N346" s="182" t="e">
        <f t="shared" ca="1" si="46"/>
        <v>#REF!</v>
      </c>
      <c r="O346" s="145" t="e">
        <f t="shared" ca="1" si="47"/>
        <v>#REF!</v>
      </c>
      <c r="P346" s="150"/>
    </row>
    <row r="347" spans="1:16" hidden="1" x14ac:dyDescent="0.25">
      <c r="A347" s="136">
        <v>341</v>
      </c>
      <c r="B347" s="158" t="e">
        <f t="shared" ca="1" si="40"/>
        <v>#REF!</v>
      </c>
      <c r="C347" s="158" t="e">
        <f t="shared" ca="1" si="41"/>
        <v>#REF!</v>
      </c>
      <c r="D347" s="140"/>
      <c r="E347" s="141"/>
      <c r="F347" s="141" t="e">
        <f t="shared" ca="1" si="42"/>
        <v>#REF!</v>
      </c>
      <c r="G347" s="139"/>
      <c r="H347" s="139"/>
      <c r="I347" s="139" t="e">
        <f t="shared" ca="1" si="44"/>
        <v>#REF!</v>
      </c>
      <c r="J347" s="142"/>
      <c r="K347" s="142"/>
      <c r="L347" s="142" t="e">
        <f t="shared" ca="1" si="43"/>
        <v>#REF!</v>
      </c>
      <c r="M347" s="143" t="e">
        <f t="shared" ca="1" si="45"/>
        <v>#REF!</v>
      </c>
      <c r="N347" s="182" t="e">
        <f t="shared" ca="1" si="46"/>
        <v>#REF!</v>
      </c>
      <c r="O347" s="145" t="e">
        <f t="shared" ca="1" si="47"/>
        <v>#REF!</v>
      </c>
      <c r="P347" s="150"/>
    </row>
    <row r="348" spans="1:16" hidden="1" x14ac:dyDescent="0.25">
      <c r="A348" s="136">
        <v>342</v>
      </c>
      <c r="B348" s="158" t="e">
        <f t="shared" ca="1" si="40"/>
        <v>#REF!</v>
      </c>
      <c r="C348" s="158" t="e">
        <f t="shared" ca="1" si="41"/>
        <v>#REF!</v>
      </c>
      <c r="D348" s="140"/>
      <c r="E348" s="141"/>
      <c r="F348" s="141" t="e">
        <f t="shared" ca="1" si="42"/>
        <v>#REF!</v>
      </c>
      <c r="G348" s="139"/>
      <c r="H348" s="139"/>
      <c r="I348" s="139" t="e">
        <f t="shared" ca="1" si="44"/>
        <v>#REF!</v>
      </c>
      <c r="J348" s="142"/>
      <c r="K348" s="142"/>
      <c r="L348" s="142" t="e">
        <f t="shared" ca="1" si="43"/>
        <v>#REF!</v>
      </c>
      <c r="M348" s="143" t="e">
        <f t="shared" ca="1" si="45"/>
        <v>#REF!</v>
      </c>
      <c r="N348" s="182" t="e">
        <f t="shared" ca="1" si="46"/>
        <v>#REF!</v>
      </c>
      <c r="O348" s="145" t="e">
        <f t="shared" ca="1" si="47"/>
        <v>#REF!</v>
      </c>
      <c r="P348" s="150"/>
    </row>
    <row r="349" spans="1:16" hidden="1" x14ac:dyDescent="0.25">
      <c r="A349" s="136">
        <v>343</v>
      </c>
      <c r="B349" s="158" t="e">
        <f t="shared" ca="1" si="40"/>
        <v>#REF!</v>
      </c>
      <c r="C349" s="158" t="e">
        <f t="shared" ca="1" si="41"/>
        <v>#REF!</v>
      </c>
      <c r="D349" s="140"/>
      <c r="E349" s="141"/>
      <c r="F349" s="141" t="e">
        <f t="shared" ca="1" si="42"/>
        <v>#REF!</v>
      </c>
      <c r="G349" s="139"/>
      <c r="H349" s="139"/>
      <c r="I349" s="139" t="e">
        <f t="shared" ca="1" si="44"/>
        <v>#REF!</v>
      </c>
      <c r="J349" s="142"/>
      <c r="K349" s="142"/>
      <c r="L349" s="142" t="e">
        <f t="shared" ca="1" si="43"/>
        <v>#REF!</v>
      </c>
      <c r="M349" s="143" t="e">
        <f t="shared" ca="1" si="45"/>
        <v>#REF!</v>
      </c>
      <c r="N349" s="182" t="e">
        <f t="shared" ca="1" si="46"/>
        <v>#REF!</v>
      </c>
      <c r="O349" s="145" t="e">
        <f t="shared" ca="1" si="47"/>
        <v>#REF!</v>
      </c>
      <c r="P349" s="150"/>
    </row>
    <row r="350" spans="1:16" hidden="1" x14ac:dyDescent="0.25">
      <c r="A350" s="136">
        <v>344</v>
      </c>
      <c r="B350" s="158" t="e">
        <f t="shared" ca="1" si="40"/>
        <v>#REF!</v>
      </c>
      <c r="C350" s="158" t="e">
        <f t="shared" ca="1" si="41"/>
        <v>#REF!</v>
      </c>
      <c r="D350" s="140"/>
      <c r="E350" s="141"/>
      <c r="F350" s="141" t="e">
        <f t="shared" ca="1" si="42"/>
        <v>#REF!</v>
      </c>
      <c r="G350" s="139"/>
      <c r="H350" s="139"/>
      <c r="I350" s="139" t="e">
        <f t="shared" ca="1" si="44"/>
        <v>#REF!</v>
      </c>
      <c r="J350" s="142"/>
      <c r="K350" s="142"/>
      <c r="L350" s="142" t="e">
        <f t="shared" ca="1" si="43"/>
        <v>#REF!</v>
      </c>
      <c r="M350" s="143" t="e">
        <f t="shared" ca="1" si="45"/>
        <v>#REF!</v>
      </c>
      <c r="N350" s="182" t="e">
        <f t="shared" ca="1" si="46"/>
        <v>#REF!</v>
      </c>
      <c r="O350" s="145" t="e">
        <f t="shared" ca="1" si="47"/>
        <v>#REF!</v>
      </c>
      <c r="P350" s="150"/>
    </row>
    <row r="351" spans="1:16" hidden="1" x14ac:dyDescent="0.25">
      <c r="A351" s="136">
        <v>345</v>
      </c>
      <c r="B351" s="158" t="e">
        <f t="shared" ca="1" si="40"/>
        <v>#REF!</v>
      </c>
      <c r="C351" s="158" t="e">
        <f t="shared" ca="1" si="41"/>
        <v>#REF!</v>
      </c>
      <c r="D351" s="140"/>
      <c r="E351" s="141"/>
      <c r="F351" s="141" t="e">
        <f t="shared" ca="1" si="42"/>
        <v>#REF!</v>
      </c>
      <c r="G351" s="139"/>
      <c r="H351" s="139"/>
      <c r="I351" s="139" t="e">
        <f t="shared" ca="1" si="44"/>
        <v>#REF!</v>
      </c>
      <c r="J351" s="142"/>
      <c r="K351" s="142"/>
      <c r="L351" s="142" t="e">
        <f t="shared" ca="1" si="43"/>
        <v>#REF!</v>
      </c>
      <c r="M351" s="143" t="e">
        <f t="shared" ca="1" si="45"/>
        <v>#REF!</v>
      </c>
      <c r="N351" s="182" t="e">
        <f t="shared" ca="1" si="46"/>
        <v>#REF!</v>
      </c>
      <c r="O351" s="145" t="e">
        <f t="shared" ca="1" si="47"/>
        <v>#REF!</v>
      </c>
      <c r="P351" s="150"/>
    </row>
    <row r="352" spans="1:16" hidden="1" x14ac:dyDescent="0.25">
      <c r="A352" s="136">
        <v>346</v>
      </c>
      <c r="B352" s="158" t="e">
        <f t="shared" ca="1" si="40"/>
        <v>#REF!</v>
      </c>
      <c r="C352" s="158" t="e">
        <f t="shared" ca="1" si="41"/>
        <v>#REF!</v>
      </c>
      <c r="D352" s="140"/>
      <c r="E352" s="141"/>
      <c r="F352" s="141" t="e">
        <f t="shared" ca="1" si="42"/>
        <v>#REF!</v>
      </c>
      <c r="G352" s="139"/>
      <c r="H352" s="139"/>
      <c r="I352" s="139" t="e">
        <f t="shared" ca="1" si="44"/>
        <v>#REF!</v>
      </c>
      <c r="J352" s="142"/>
      <c r="K352" s="142"/>
      <c r="L352" s="142" t="e">
        <f t="shared" ca="1" si="43"/>
        <v>#REF!</v>
      </c>
      <c r="M352" s="143" t="e">
        <f t="shared" ca="1" si="45"/>
        <v>#REF!</v>
      </c>
      <c r="N352" s="182" t="e">
        <f t="shared" ca="1" si="46"/>
        <v>#REF!</v>
      </c>
      <c r="O352" s="145" t="e">
        <f t="shared" ca="1" si="47"/>
        <v>#REF!</v>
      </c>
      <c r="P352" s="150"/>
    </row>
    <row r="353" spans="1:16" hidden="1" x14ac:dyDescent="0.25">
      <c r="A353" s="136">
        <v>347</v>
      </c>
      <c r="B353" s="158" t="e">
        <f t="shared" ca="1" si="40"/>
        <v>#REF!</v>
      </c>
      <c r="C353" s="158" t="e">
        <f t="shared" ca="1" si="41"/>
        <v>#REF!</v>
      </c>
      <c r="D353" s="140"/>
      <c r="E353" s="141"/>
      <c r="F353" s="141" t="e">
        <f t="shared" ca="1" si="42"/>
        <v>#REF!</v>
      </c>
      <c r="G353" s="139"/>
      <c r="H353" s="139"/>
      <c r="I353" s="139" t="e">
        <f t="shared" ca="1" si="44"/>
        <v>#REF!</v>
      </c>
      <c r="J353" s="142"/>
      <c r="K353" s="142"/>
      <c r="L353" s="142" t="e">
        <f t="shared" ca="1" si="43"/>
        <v>#REF!</v>
      </c>
      <c r="M353" s="143" t="e">
        <f t="shared" ca="1" si="45"/>
        <v>#REF!</v>
      </c>
      <c r="N353" s="182" t="e">
        <f t="shared" ca="1" si="46"/>
        <v>#REF!</v>
      </c>
      <c r="O353" s="145" t="e">
        <f t="shared" ca="1" si="47"/>
        <v>#REF!</v>
      </c>
      <c r="P353" s="150"/>
    </row>
    <row r="354" spans="1:16" hidden="1" x14ac:dyDescent="0.25">
      <c r="A354" s="136">
        <v>348</v>
      </c>
      <c r="B354" s="158" t="e">
        <f t="shared" ca="1" si="40"/>
        <v>#REF!</v>
      </c>
      <c r="C354" s="158" t="e">
        <f t="shared" ca="1" si="41"/>
        <v>#REF!</v>
      </c>
      <c r="D354" s="140"/>
      <c r="E354" s="141"/>
      <c r="F354" s="141" t="e">
        <f t="shared" ca="1" si="42"/>
        <v>#REF!</v>
      </c>
      <c r="G354" s="139"/>
      <c r="H354" s="139"/>
      <c r="I354" s="139" t="e">
        <f t="shared" ca="1" si="44"/>
        <v>#REF!</v>
      </c>
      <c r="J354" s="142"/>
      <c r="K354" s="142"/>
      <c r="L354" s="142" t="e">
        <f t="shared" ca="1" si="43"/>
        <v>#REF!</v>
      </c>
      <c r="M354" s="143" t="e">
        <f t="shared" ca="1" si="45"/>
        <v>#REF!</v>
      </c>
      <c r="N354" s="182" t="e">
        <f t="shared" ca="1" si="46"/>
        <v>#REF!</v>
      </c>
      <c r="O354" s="145" t="e">
        <f t="shared" ca="1" si="47"/>
        <v>#REF!</v>
      </c>
      <c r="P354" s="150"/>
    </row>
    <row r="355" spans="1:16" hidden="1" x14ac:dyDescent="0.25">
      <c r="A355" s="136">
        <v>349</v>
      </c>
      <c r="B355" s="158" t="e">
        <f t="shared" ca="1" si="40"/>
        <v>#REF!</v>
      </c>
      <c r="C355" s="158" t="e">
        <f t="shared" ca="1" si="41"/>
        <v>#REF!</v>
      </c>
      <c r="D355" s="140"/>
      <c r="E355" s="141"/>
      <c r="F355" s="141" t="e">
        <f t="shared" ca="1" si="42"/>
        <v>#REF!</v>
      </c>
      <c r="G355" s="139"/>
      <c r="H355" s="139"/>
      <c r="I355" s="139" t="e">
        <f t="shared" ca="1" si="44"/>
        <v>#REF!</v>
      </c>
      <c r="J355" s="142"/>
      <c r="K355" s="142"/>
      <c r="L355" s="142" t="e">
        <f t="shared" ca="1" si="43"/>
        <v>#REF!</v>
      </c>
      <c r="M355" s="143" t="e">
        <f t="shared" ca="1" si="45"/>
        <v>#REF!</v>
      </c>
      <c r="N355" s="182" t="e">
        <f t="shared" ca="1" si="46"/>
        <v>#REF!</v>
      </c>
      <c r="O355" s="145" t="e">
        <f t="shared" ca="1" si="47"/>
        <v>#REF!</v>
      </c>
      <c r="P355" s="150"/>
    </row>
    <row r="356" spans="1:16" hidden="1" x14ac:dyDescent="0.25">
      <c r="A356" s="136">
        <v>350</v>
      </c>
      <c r="B356" s="158" t="e">
        <f t="shared" ca="1" si="40"/>
        <v>#REF!</v>
      </c>
      <c r="C356" s="158" t="e">
        <f t="shared" ca="1" si="41"/>
        <v>#REF!</v>
      </c>
      <c r="D356" s="140"/>
      <c r="E356" s="141"/>
      <c r="F356" s="141" t="e">
        <f t="shared" ca="1" si="42"/>
        <v>#REF!</v>
      </c>
      <c r="G356" s="139"/>
      <c r="H356" s="139"/>
      <c r="I356" s="139" t="e">
        <f t="shared" ca="1" si="44"/>
        <v>#REF!</v>
      </c>
      <c r="J356" s="142"/>
      <c r="K356" s="142"/>
      <c r="L356" s="142" t="e">
        <f t="shared" ca="1" si="43"/>
        <v>#REF!</v>
      </c>
      <c r="M356" s="143" t="e">
        <f t="shared" ca="1" si="45"/>
        <v>#REF!</v>
      </c>
      <c r="N356" s="182" t="e">
        <f t="shared" ca="1" si="46"/>
        <v>#REF!</v>
      </c>
      <c r="O356" s="145" t="e">
        <f t="shared" ca="1" si="47"/>
        <v>#REF!</v>
      </c>
      <c r="P356" s="150"/>
    </row>
    <row r="357" spans="1:16" hidden="1" x14ac:dyDescent="0.25">
      <c r="A357" s="136">
        <v>351</v>
      </c>
      <c r="B357" s="158" t="e">
        <f t="shared" ca="1" si="40"/>
        <v>#REF!</v>
      </c>
      <c r="C357" s="158" t="e">
        <f t="shared" ca="1" si="41"/>
        <v>#REF!</v>
      </c>
      <c r="D357" s="140"/>
      <c r="E357" s="141"/>
      <c r="F357" s="141" t="e">
        <f t="shared" ca="1" si="42"/>
        <v>#REF!</v>
      </c>
      <c r="G357" s="139"/>
      <c r="H357" s="139"/>
      <c r="I357" s="139" t="e">
        <f t="shared" ca="1" si="44"/>
        <v>#REF!</v>
      </c>
      <c r="J357" s="142"/>
      <c r="K357" s="142"/>
      <c r="L357" s="142" t="e">
        <f t="shared" ca="1" si="43"/>
        <v>#REF!</v>
      </c>
      <c r="M357" s="143" t="e">
        <f t="shared" ca="1" si="45"/>
        <v>#REF!</v>
      </c>
      <c r="N357" s="182" t="e">
        <f t="shared" ca="1" si="46"/>
        <v>#REF!</v>
      </c>
      <c r="O357" s="145" t="e">
        <f t="shared" ca="1" si="47"/>
        <v>#REF!</v>
      </c>
      <c r="P357" s="150"/>
    </row>
    <row r="358" spans="1:16" hidden="1" x14ac:dyDescent="0.25">
      <c r="A358" s="136">
        <v>352</v>
      </c>
      <c r="B358" s="158" t="e">
        <f t="shared" ca="1" si="40"/>
        <v>#REF!</v>
      </c>
      <c r="C358" s="158" t="e">
        <f t="shared" ca="1" si="41"/>
        <v>#REF!</v>
      </c>
      <c r="D358" s="140"/>
      <c r="E358" s="141"/>
      <c r="F358" s="141" t="e">
        <f t="shared" ca="1" si="42"/>
        <v>#REF!</v>
      </c>
      <c r="G358" s="139"/>
      <c r="H358" s="139"/>
      <c r="I358" s="139" t="e">
        <f t="shared" ca="1" si="44"/>
        <v>#REF!</v>
      </c>
      <c r="J358" s="142"/>
      <c r="K358" s="142"/>
      <c r="L358" s="142" t="e">
        <f t="shared" ca="1" si="43"/>
        <v>#REF!</v>
      </c>
      <c r="M358" s="143" t="e">
        <f t="shared" ca="1" si="45"/>
        <v>#REF!</v>
      </c>
      <c r="N358" s="182" t="e">
        <f t="shared" ca="1" si="46"/>
        <v>#REF!</v>
      </c>
      <c r="O358" s="145" t="e">
        <f t="shared" ca="1" si="47"/>
        <v>#REF!</v>
      </c>
      <c r="P358" s="150"/>
    </row>
    <row r="359" spans="1:16" hidden="1" x14ac:dyDescent="0.25">
      <c r="A359" s="136">
        <v>353</v>
      </c>
      <c r="B359" s="158" t="e">
        <f t="shared" ca="1" si="40"/>
        <v>#REF!</v>
      </c>
      <c r="C359" s="158" t="e">
        <f t="shared" ca="1" si="41"/>
        <v>#REF!</v>
      </c>
      <c r="D359" s="140"/>
      <c r="E359" s="141"/>
      <c r="F359" s="141" t="e">
        <f t="shared" ca="1" si="42"/>
        <v>#REF!</v>
      </c>
      <c r="G359" s="139"/>
      <c r="H359" s="139"/>
      <c r="I359" s="139" t="e">
        <f t="shared" ca="1" si="44"/>
        <v>#REF!</v>
      </c>
      <c r="J359" s="142"/>
      <c r="K359" s="142"/>
      <c r="L359" s="142" t="e">
        <f t="shared" ca="1" si="43"/>
        <v>#REF!</v>
      </c>
      <c r="M359" s="143" t="e">
        <f t="shared" ca="1" si="45"/>
        <v>#REF!</v>
      </c>
      <c r="N359" s="182" t="e">
        <f t="shared" ca="1" si="46"/>
        <v>#REF!</v>
      </c>
      <c r="O359" s="145" t="e">
        <f t="shared" ca="1" si="47"/>
        <v>#REF!</v>
      </c>
      <c r="P359" s="150"/>
    </row>
    <row r="360" spans="1:16" hidden="1" x14ac:dyDescent="0.25">
      <c r="A360" s="136">
        <v>354</v>
      </c>
      <c r="B360" s="158" t="e">
        <f t="shared" ca="1" si="40"/>
        <v>#REF!</v>
      </c>
      <c r="C360" s="158" t="e">
        <f t="shared" ca="1" si="41"/>
        <v>#REF!</v>
      </c>
      <c r="D360" s="140"/>
      <c r="E360" s="141"/>
      <c r="F360" s="141" t="e">
        <f t="shared" ca="1" si="42"/>
        <v>#REF!</v>
      </c>
      <c r="G360" s="139"/>
      <c r="H360" s="139"/>
      <c r="I360" s="139" t="e">
        <f t="shared" ca="1" si="44"/>
        <v>#REF!</v>
      </c>
      <c r="J360" s="142"/>
      <c r="K360" s="142"/>
      <c r="L360" s="142" t="e">
        <f t="shared" ca="1" si="43"/>
        <v>#REF!</v>
      </c>
      <c r="M360" s="143" t="e">
        <f t="shared" ca="1" si="45"/>
        <v>#REF!</v>
      </c>
      <c r="N360" s="182" t="e">
        <f t="shared" ca="1" si="46"/>
        <v>#REF!</v>
      </c>
      <c r="O360" s="145" t="e">
        <f t="shared" ca="1" si="47"/>
        <v>#REF!</v>
      </c>
      <c r="P360" s="150"/>
    </row>
    <row r="361" spans="1:16" hidden="1" x14ac:dyDescent="0.25">
      <c r="A361" s="136">
        <v>355</v>
      </c>
      <c r="B361" s="158" t="e">
        <f t="shared" ca="1" si="40"/>
        <v>#REF!</v>
      </c>
      <c r="C361" s="158" t="e">
        <f t="shared" ca="1" si="41"/>
        <v>#REF!</v>
      </c>
      <c r="D361" s="140"/>
      <c r="E361" s="141"/>
      <c r="F361" s="141" t="e">
        <f t="shared" ca="1" si="42"/>
        <v>#REF!</v>
      </c>
      <c r="G361" s="139"/>
      <c r="H361" s="139"/>
      <c r="I361" s="139" t="e">
        <f t="shared" ca="1" si="44"/>
        <v>#REF!</v>
      </c>
      <c r="J361" s="142"/>
      <c r="K361" s="142"/>
      <c r="L361" s="142" t="e">
        <f t="shared" ca="1" si="43"/>
        <v>#REF!</v>
      </c>
      <c r="M361" s="143" t="e">
        <f t="shared" ca="1" si="45"/>
        <v>#REF!</v>
      </c>
      <c r="N361" s="182" t="e">
        <f t="shared" ca="1" si="46"/>
        <v>#REF!</v>
      </c>
      <c r="O361" s="145" t="e">
        <f t="shared" ca="1" si="47"/>
        <v>#REF!</v>
      </c>
      <c r="P361" s="150"/>
    </row>
    <row r="362" spans="1:16" hidden="1" x14ac:dyDescent="0.25">
      <c r="A362" s="136">
        <v>356</v>
      </c>
      <c r="B362" s="158" t="e">
        <f t="shared" ca="1" si="40"/>
        <v>#REF!</v>
      </c>
      <c r="C362" s="158" t="e">
        <f t="shared" ca="1" si="41"/>
        <v>#REF!</v>
      </c>
      <c r="D362" s="140"/>
      <c r="E362" s="141"/>
      <c r="F362" s="141" t="e">
        <f t="shared" ca="1" si="42"/>
        <v>#REF!</v>
      </c>
      <c r="G362" s="139"/>
      <c r="H362" s="139"/>
      <c r="I362" s="139" t="e">
        <f t="shared" ca="1" si="44"/>
        <v>#REF!</v>
      </c>
      <c r="J362" s="142"/>
      <c r="K362" s="142"/>
      <c r="L362" s="142" t="e">
        <f t="shared" ca="1" si="43"/>
        <v>#REF!</v>
      </c>
      <c r="M362" s="143" t="e">
        <f t="shared" ca="1" si="45"/>
        <v>#REF!</v>
      </c>
      <c r="N362" s="182" t="e">
        <f t="shared" ca="1" si="46"/>
        <v>#REF!</v>
      </c>
      <c r="O362" s="145" t="e">
        <f t="shared" ca="1" si="47"/>
        <v>#REF!</v>
      </c>
      <c r="P362" s="150"/>
    </row>
    <row r="363" spans="1:16" hidden="1" x14ac:dyDescent="0.25">
      <c r="A363" s="136">
        <v>357</v>
      </c>
      <c r="B363" s="158" t="e">
        <f t="shared" ca="1" si="40"/>
        <v>#REF!</v>
      </c>
      <c r="C363" s="158" t="e">
        <f t="shared" ca="1" si="41"/>
        <v>#REF!</v>
      </c>
      <c r="D363" s="140"/>
      <c r="E363" s="141"/>
      <c r="F363" s="141" t="e">
        <f t="shared" ca="1" si="42"/>
        <v>#REF!</v>
      </c>
      <c r="G363" s="139"/>
      <c r="H363" s="139"/>
      <c r="I363" s="139" t="e">
        <f t="shared" ca="1" si="44"/>
        <v>#REF!</v>
      </c>
      <c r="J363" s="142"/>
      <c r="K363" s="142"/>
      <c r="L363" s="142" t="e">
        <f t="shared" ca="1" si="43"/>
        <v>#REF!</v>
      </c>
      <c r="M363" s="143" t="e">
        <f t="shared" ca="1" si="45"/>
        <v>#REF!</v>
      </c>
      <c r="N363" s="182" t="e">
        <f t="shared" ca="1" si="46"/>
        <v>#REF!</v>
      </c>
      <c r="O363" s="145" t="e">
        <f t="shared" ca="1" si="47"/>
        <v>#REF!</v>
      </c>
      <c r="P363" s="150"/>
    </row>
    <row r="364" spans="1:16" hidden="1" x14ac:dyDescent="0.25">
      <c r="A364" s="136">
        <v>358</v>
      </c>
      <c r="B364" s="158" t="e">
        <f t="shared" ca="1" si="40"/>
        <v>#REF!</v>
      </c>
      <c r="C364" s="158" t="e">
        <f t="shared" ca="1" si="41"/>
        <v>#REF!</v>
      </c>
      <c r="D364" s="140"/>
      <c r="E364" s="141"/>
      <c r="F364" s="141" t="e">
        <f t="shared" ca="1" si="42"/>
        <v>#REF!</v>
      </c>
      <c r="G364" s="139"/>
      <c r="H364" s="139"/>
      <c r="I364" s="139" t="e">
        <f t="shared" ca="1" si="44"/>
        <v>#REF!</v>
      </c>
      <c r="J364" s="142"/>
      <c r="K364" s="142"/>
      <c r="L364" s="142" t="e">
        <f t="shared" ca="1" si="43"/>
        <v>#REF!</v>
      </c>
      <c r="M364" s="143" t="e">
        <f t="shared" ca="1" si="45"/>
        <v>#REF!</v>
      </c>
      <c r="N364" s="182" t="e">
        <f t="shared" ca="1" si="46"/>
        <v>#REF!</v>
      </c>
      <c r="O364" s="145" t="e">
        <f t="shared" ca="1" si="47"/>
        <v>#REF!</v>
      </c>
      <c r="P364" s="150"/>
    </row>
    <row r="365" spans="1:16" hidden="1" x14ac:dyDescent="0.25">
      <c r="A365" s="136">
        <v>359</v>
      </c>
      <c r="B365" s="158" t="e">
        <f t="shared" ca="1" si="40"/>
        <v>#REF!</v>
      </c>
      <c r="C365" s="158" t="e">
        <f t="shared" ca="1" si="41"/>
        <v>#REF!</v>
      </c>
      <c r="D365" s="140"/>
      <c r="E365" s="141"/>
      <c r="F365" s="141" t="e">
        <f t="shared" ca="1" si="42"/>
        <v>#REF!</v>
      </c>
      <c r="G365" s="139"/>
      <c r="H365" s="139"/>
      <c r="I365" s="139" t="e">
        <f t="shared" ca="1" si="44"/>
        <v>#REF!</v>
      </c>
      <c r="J365" s="142"/>
      <c r="K365" s="142"/>
      <c r="L365" s="142" t="e">
        <f t="shared" ca="1" si="43"/>
        <v>#REF!</v>
      </c>
      <c r="M365" s="143" t="e">
        <f t="shared" ca="1" si="45"/>
        <v>#REF!</v>
      </c>
      <c r="N365" s="182" t="e">
        <f t="shared" ca="1" si="46"/>
        <v>#REF!</v>
      </c>
      <c r="O365" s="145" t="e">
        <f t="shared" ca="1" si="47"/>
        <v>#REF!</v>
      </c>
      <c r="P365" s="150"/>
    </row>
    <row r="366" spans="1:16" hidden="1" x14ac:dyDescent="0.25">
      <c r="A366" s="136">
        <v>360</v>
      </c>
      <c r="B366" s="158" t="e">
        <f t="shared" ca="1" si="40"/>
        <v>#REF!</v>
      </c>
      <c r="C366" s="158" t="e">
        <f t="shared" ca="1" si="41"/>
        <v>#REF!</v>
      </c>
      <c r="D366" s="140"/>
      <c r="E366" s="141"/>
      <c r="F366" s="141" t="e">
        <f t="shared" ca="1" si="42"/>
        <v>#REF!</v>
      </c>
      <c r="G366" s="139"/>
      <c r="H366" s="139"/>
      <c r="I366" s="139" t="e">
        <f t="shared" ca="1" si="44"/>
        <v>#REF!</v>
      </c>
      <c r="J366" s="142"/>
      <c r="K366" s="142"/>
      <c r="L366" s="142" t="e">
        <f t="shared" ca="1" si="43"/>
        <v>#REF!</v>
      </c>
      <c r="M366" s="143" t="e">
        <f t="shared" ca="1" si="45"/>
        <v>#REF!</v>
      </c>
      <c r="N366" s="182" t="e">
        <f t="shared" ca="1" si="46"/>
        <v>#REF!</v>
      </c>
      <c r="O366" s="145" t="e">
        <f t="shared" ca="1" si="47"/>
        <v>#REF!</v>
      </c>
      <c r="P366" s="150"/>
    </row>
    <row r="367" spans="1:16" hidden="1" x14ac:dyDescent="0.25">
      <c r="A367" s="136">
        <v>361</v>
      </c>
      <c r="B367" s="158" t="e">
        <f t="shared" ca="1" si="40"/>
        <v>#REF!</v>
      </c>
      <c r="C367" s="158" t="e">
        <f t="shared" ca="1" si="41"/>
        <v>#REF!</v>
      </c>
      <c r="D367" s="140"/>
      <c r="E367" s="141"/>
      <c r="F367" s="141" t="e">
        <f t="shared" ca="1" si="42"/>
        <v>#REF!</v>
      </c>
      <c r="G367" s="139"/>
      <c r="H367" s="139"/>
      <c r="I367" s="139" t="e">
        <f t="shared" ca="1" si="44"/>
        <v>#REF!</v>
      </c>
      <c r="J367" s="142"/>
      <c r="K367" s="142"/>
      <c r="L367" s="142" t="e">
        <f t="shared" ca="1" si="43"/>
        <v>#REF!</v>
      </c>
      <c r="M367" s="143" t="e">
        <f t="shared" ca="1" si="45"/>
        <v>#REF!</v>
      </c>
      <c r="N367" s="182" t="e">
        <f t="shared" ca="1" si="46"/>
        <v>#REF!</v>
      </c>
      <c r="O367" s="145" t="e">
        <f t="shared" ca="1" si="47"/>
        <v>#REF!</v>
      </c>
      <c r="P367" s="150"/>
    </row>
    <row r="368" spans="1:16" hidden="1" x14ac:dyDescent="0.25">
      <c r="A368" s="136">
        <v>362</v>
      </c>
      <c r="B368" s="158" t="e">
        <f t="shared" ca="1" si="40"/>
        <v>#REF!</v>
      </c>
      <c r="C368" s="158" t="e">
        <f t="shared" ca="1" si="41"/>
        <v>#REF!</v>
      </c>
      <c r="D368" s="140"/>
      <c r="E368" s="141"/>
      <c r="F368" s="141" t="e">
        <f t="shared" ca="1" si="42"/>
        <v>#REF!</v>
      </c>
      <c r="G368" s="139"/>
      <c r="H368" s="139"/>
      <c r="I368" s="139" t="e">
        <f t="shared" ca="1" si="44"/>
        <v>#REF!</v>
      </c>
      <c r="J368" s="142"/>
      <c r="K368" s="142"/>
      <c r="L368" s="142" t="e">
        <f t="shared" ca="1" si="43"/>
        <v>#REF!</v>
      </c>
      <c r="M368" s="143" t="e">
        <f t="shared" ca="1" si="45"/>
        <v>#REF!</v>
      </c>
      <c r="N368" s="182" t="e">
        <f t="shared" ca="1" si="46"/>
        <v>#REF!</v>
      </c>
      <c r="O368" s="145" t="e">
        <f t="shared" ca="1" si="47"/>
        <v>#REF!</v>
      </c>
      <c r="P368" s="150"/>
    </row>
    <row r="369" spans="1:16" hidden="1" x14ac:dyDescent="0.25">
      <c r="A369" s="136">
        <v>363</v>
      </c>
      <c r="B369" s="158" t="e">
        <f t="shared" ca="1" si="40"/>
        <v>#REF!</v>
      </c>
      <c r="C369" s="158" t="e">
        <f t="shared" ca="1" si="41"/>
        <v>#REF!</v>
      </c>
      <c r="D369" s="140"/>
      <c r="E369" s="141"/>
      <c r="F369" s="141" t="e">
        <f t="shared" ca="1" si="42"/>
        <v>#REF!</v>
      </c>
      <c r="G369" s="139"/>
      <c r="H369" s="139"/>
      <c r="I369" s="139" t="e">
        <f t="shared" ca="1" si="44"/>
        <v>#REF!</v>
      </c>
      <c r="J369" s="142"/>
      <c r="K369" s="142"/>
      <c r="L369" s="142" t="e">
        <f t="shared" ca="1" si="43"/>
        <v>#REF!</v>
      </c>
      <c r="M369" s="143" t="e">
        <f t="shared" ca="1" si="45"/>
        <v>#REF!</v>
      </c>
      <c r="N369" s="182" t="e">
        <f t="shared" ca="1" si="46"/>
        <v>#REF!</v>
      </c>
      <c r="O369" s="145" t="e">
        <f t="shared" ca="1" si="47"/>
        <v>#REF!</v>
      </c>
      <c r="P369" s="150"/>
    </row>
    <row r="370" spans="1:16" hidden="1" x14ac:dyDescent="0.25">
      <c r="A370" s="136">
        <v>364</v>
      </c>
      <c r="B370" s="158" t="e">
        <f t="shared" ca="1" si="40"/>
        <v>#REF!</v>
      </c>
      <c r="C370" s="158" t="e">
        <f t="shared" ca="1" si="41"/>
        <v>#REF!</v>
      </c>
      <c r="D370" s="140"/>
      <c r="E370" s="141"/>
      <c r="F370" s="141" t="e">
        <f t="shared" ca="1" si="42"/>
        <v>#REF!</v>
      </c>
      <c r="G370" s="139"/>
      <c r="H370" s="139"/>
      <c r="I370" s="139" t="e">
        <f t="shared" ca="1" si="44"/>
        <v>#REF!</v>
      </c>
      <c r="J370" s="142"/>
      <c r="K370" s="142"/>
      <c r="L370" s="142" t="e">
        <f t="shared" ca="1" si="43"/>
        <v>#REF!</v>
      </c>
      <c r="M370" s="143" t="e">
        <f t="shared" ca="1" si="45"/>
        <v>#REF!</v>
      </c>
      <c r="N370" s="182" t="e">
        <f t="shared" ca="1" si="46"/>
        <v>#REF!</v>
      </c>
      <c r="O370" s="145" t="e">
        <f t="shared" ca="1" si="47"/>
        <v>#REF!</v>
      </c>
      <c r="P370" s="150"/>
    </row>
    <row r="371" spans="1:16" hidden="1" x14ac:dyDescent="0.25">
      <c r="A371" s="136">
        <v>365</v>
      </c>
      <c r="B371" s="158" t="e">
        <f t="shared" ca="1" si="40"/>
        <v>#REF!</v>
      </c>
      <c r="C371" s="158" t="e">
        <f t="shared" ca="1" si="41"/>
        <v>#REF!</v>
      </c>
      <c r="D371" s="140"/>
      <c r="E371" s="141"/>
      <c r="F371" s="141" t="e">
        <f t="shared" ca="1" si="42"/>
        <v>#REF!</v>
      </c>
      <c r="G371" s="139"/>
      <c r="H371" s="139"/>
      <c r="I371" s="139" t="e">
        <f t="shared" ca="1" si="44"/>
        <v>#REF!</v>
      </c>
      <c r="J371" s="142"/>
      <c r="K371" s="142"/>
      <c r="L371" s="142" t="e">
        <f t="shared" ca="1" si="43"/>
        <v>#REF!</v>
      </c>
      <c r="M371" s="143" t="e">
        <f t="shared" ca="1" si="45"/>
        <v>#REF!</v>
      </c>
      <c r="N371" s="182" t="e">
        <f t="shared" ca="1" si="46"/>
        <v>#REF!</v>
      </c>
      <c r="O371" s="145" t="e">
        <f t="shared" ca="1" si="47"/>
        <v>#REF!</v>
      </c>
      <c r="P371" s="150"/>
    </row>
    <row r="372" spans="1:16" hidden="1" x14ac:dyDescent="0.25">
      <c r="A372" s="136">
        <v>366</v>
      </c>
      <c r="B372" s="158" t="e">
        <f t="shared" ca="1" si="40"/>
        <v>#REF!</v>
      </c>
      <c r="C372" s="158" t="e">
        <f t="shared" ca="1" si="41"/>
        <v>#REF!</v>
      </c>
      <c r="D372" s="140"/>
      <c r="E372" s="141"/>
      <c r="F372" s="141" t="e">
        <f t="shared" ca="1" si="42"/>
        <v>#REF!</v>
      </c>
      <c r="G372" s="139"/>
      <c r="H372" s="139"/>
      <c r="I372" s="139" t="e">
        <f t="shared" ca="1" si="44"/>
        <v>#REF!</v>
      </c>
      <c r="J372" s="142"/>
      <c r="K372" s="142"/>
      <c r="L372" s="142" t="e">
        <f t="shared" ca="1" si="43"/>
        <v>#REF!</v>
      </c>
      <c r="M372" s="143" t="e">
        <f t="shared" ca="1" si="45"/>
        <v>#REF!</v>
      </c>
      <c r="N372" s="182" t="e">
        <f t="shared" ca="1" si="46"/>
        <v>#REF!</v>
      </c>
      <c r="O372" s="145" t="e">
        <f t="shared" ca="1" si="47"/>
        <v>#REF!</v>
      </c>
      <c r="P372" s="150"/>
    </row>
    <row r="373" spans="1:16" hidden="1" x14ac:dyDescent="0.25">
      <c r="A373" s="136">
        <v>367</v>
      </c>
      <c r="B373" s="158" t="e">
        <f t="shared" ca="1" si="40"/>
        <v>#REF!</v>
      </c>
      <c r="C373" s="158" t="e">
        <f t="shared" ca="1" si="41"/>
        <v>#REF!</v>
      </c>
      <c r="D373" s="140"/>
      <c r="E373" s="141"/>
      <c r="F373" s="141" t="e">
        <f t="shared" ca="1" si="42"/>
        <v>#REF!</v>
      </c>
      <c r="G373" s="139"/>
      <c r="H373" s="139"/>
      <c r="I373" s="139" t="e">
        <f t="shared" ca="1" si="44"/>
        <v>#REF!</v>
      </c>
      <c r="J373" s="142"/>
      <c r="K373" s="142"/>
      <c r="L373" s="142" t="e">
        <f t="shared" ca="1" si="43"/>
        <v>#REF!</v>
      </c>
      <c r="M373" s="143" t="e">
        <f t="shared" ca="1" si="45"/>
        <v>#REF!</v>
      </c>
      <c r="N373" s="182" t="e">
        <f t="shared" ca="1" si="46"/>
        <v>#REF!</v>
      </c>
      <c r="O373" s="145" t="e">
        <f t="shared" ca="1" si="47"/>
        <v>#REF!</v>
      </c>
      <c r="P373" s="150"/>
    </row>
    <row r="374" spans="1:16" hidden="1" x14ac:dyDescent="0.25">
      <c r="A374" s="136">
        <v>368</v>
      </c>
      <c r="B374" s="158" t="e">
        <f t="shared" ca="1" si="40"/>
        <v>#REF!</v>
      </c>
      <c r="C374" s="158" t="e">
        <f t="shared" ca="1" si="41"/>
        <v>#REF!</v>
      </c>
      <c r="D374" s="140"/>
      <c r="E374" s="141"/>
      <c r="F374" s="141" t="e">
        <f t="shared" ca="1" si="42"/>
        <v>#REF!</v>
      </c>
      <c r="G374" s="139"/>
      <c r="H374" s="139"/>
      <c r="I374" s="139" t="e">
        <f t="shared" ca="1" si="44"/>
        <v>#REF!</v>
      </c>
      <c r="J374" s="142"/>
      <c r="K374" s="142"/>
      <c r="L374" s="142" t="e">
        <f t="shared" ca="1" si="43"/>
        <v>#REF!</v>
      </c>
      <c r="M374" s="143" t="e">
        <f t="shared" ca="1" si="45"/>
        <v>#REF!</v>
      </c>
      <c r="N374" s="182" t="e">
        <f t="shared" ca="1" si="46"/>
        <v>#REF!</v>
      </c>
      <c r="O374" s="145" t="e">
        <f t="shared" ca="1" si="47"/>
        <v>#REF!</v>
      </c>
      <c r="P374" s="150"/>
    </row>
    <row r="375" spans="1:16" hidden="1" x14ac:dyDescent="0.25">
      <c r="A375" s="136">
        <v>369</v>
      </c>
      <c r="B375" s="158" t="e">
        <f t="shared" ca="1" si="40"/>
        <v>#REF!</v>
      </c>
      <c r="C375" s="158" t="e">
        <f t="shared" ca="1" si="41"/>
        <v>#REF!</v>
      </c>
      <c r="D375" s="140"/>
      <c r="E375" s="141"/>
      <c r="F375" s="141" t="e">
        <f t="shared" ca="1" si="42"/>
        <v>#REF!</v>
      </c>
      <c r="G375" s="139"/>
      <c r="H375" s="139"/>
      <c r="I375" s="139" t="e">
        <f t="shared" ca="1" si="44"/>
        <v>#REF!</v>
      </c>
      <c r="J375" s="142"/>
      <c r="K375" s="142"/>
      <c r="L375" s="142" t="e">
        <f t="shared" ca="1" si="43"/>
        <v>#REF!</v>
      </c>
      <c r="M375" s="143" t="e">
        <f t="shared" ca="1" si="45"/>
        <v>#REF!</v>
      </c>
      <c r="N375" s="182" t="e">
        <f t="shared" ca="1" si="46"/>
        <v>#REF!</v>
      </c>
      <c r="O375" s="145" t="e">
        <f t="shared" ca="1" si="47"/>
        <v>#REF!</v>
      </c>
      <c r="P375" s="150"/>
    </row>
    <row r="376" spans="1:16" hidden="1" x14ac:dyDescent="0.25">
      <c r="A376" s="136">
        <v>370</v>
      </c>
      <c r="B376" s="158" t="e">
        <f t="shared" ca="1" si="40"/>
        <v>#REF!</v>
      </c>
      <c r="C376" s="158" t="e">
        <f t="shared" ca="1" si="41"/>
        <v>#REF!</v>
      </c>
      <c r="D376" s="140"/>
      <c r="E376" s="141"/>
      <c r="F376" s="141" t="e">
        <f t="shared" ca="1" si="42"/>
        <v>#REF!</v>
      </c>
      <c r="G376" s="139"/>
      <c r="H376" s="139"/>
      <c r="I376" s="139" t="e">
        <f t="shared" ca="1" si="44"/>
        <v>#REF!</v>
      </c>
      <c r="J376" s="142"/>
      <c r="K376" s="142"/>
      <c r="L376" s="142" t="e">
        <f t="shared" ca="1" si="43"/>
        <v>#REF!</v>
      </c>
      <c r="M376" s="143" t="e">
        <f t="shared" ca="1" si="45"/>
        <v>#REF!</v>
      </c>
      <c r="N376" s="182" t="e">
        <f t="shared" ca="1" si="46"/>
        <v>#REF!</v>
      </c>
      <c r="O376" s="145" t="e">
        <f t="shared" ca="1" si="47"/>
        <v>#REF!</v>
      </c>
      <c r="P376" s="150"/>
    </row>
    <row r="377" spans="1:16" hidden="1" x14ac:dyDescent="0.25">
      <c r="A377" s="136">
        <v>371</v>
      </c>
      <c r="B377" s="158" t="e">
        <f t="shared" ca="1" si="40"/>
        <v>#REF!</v>
      </c>
      <c r="C377" s="158" t="e">
        <f t="shared" ca="1" si="41"/>
        <v>#REF!</v>
      </c>
      <c r="D377" s="140"/>
      <c r="E377" s="141"/>
      <c r="F377" s="141" t="e">
        <f t="shared" ca="1" si="42"/>
        <v>#REF!</v>
      </c>
      <c r="G377" s="139"/>
      <c r="H377" s="139"/>
      <c r="I377" s="139" t="e">
        <f t="shared" ca="1" si="44"/>
        <v>#REF!</v>
      </c>
      <c r="J377" s="142"/>
      <c r="K377" s="142"/>
      <c r="L377" s="142" t="e">
        <f t="shared" ca="1" si="43"/>
        <v>#REF!</v>
      </c>
      <c r="M377" s="143" t="e">
        <f t="shared" ca="1" si="45"/>
        <v>#REF!</v>
      </c>
      <c r="N377" s="182" t="e">
        <f t="shared" ca="1" si="46"/>
        <v>#REF!</v>
      </c>
      <c r="O377" s="145" t="e">
        <f t="shared" ca="1" si="47"/>
        <v>#REF!</v>
      </c>
      <c r="P377" s="150"/>
    </row>
    <row r="378" spans="1:16" hidden="1" x14ac:dyDescent="0.25">
      <c r="A378" s="136">
        <v>372</v>
      </c>
      <c r="B378" s="158" t="e">
        <f t="shared" ca="1" si="40"/>
        <v>#REF!</v>
      </c>
      <c r="C378" s="158" t="e">
        <f t="shared" ca="1" si="41"/>
        <v>#REF!</v>
      </c>
      <c r="D378" s="140"/>
      <c r="E378" s="141"/>
      <c r="F378" s="141" t="e">
        <f t="shared" ca="1" si="42"/>
        <v>#REF!</v>
      </c>
      <c r="G378" s="139"/>
      <c r="H378" s="139"/>
      <c r="I378" s="139" t="e">
        <f t="shared" ca="1" si="44"/>
        <v>#REF!</v>
      </c>
      <c r="J378" s="142"/>
      <c r="K378" s="142"/>
      <c r="L378" s="142" t="e">
        <f t="shared" ca="1" si="43"/>
        <v>#REF!</v>
      </c>
      <c r="M378" s="143" t="e">
        <f t="shared" ca="1" si="45"/>
        <v>#REF!</v>
      </c>
      <c r="N378" s="182" t="e">
        <f t="shared" ca="1" si="46"/>
        <v>#REF!</v>
      </c>
      <c r="O378" s="145" t="e">
        <f t="shared" ca="1" si="47"/>
        <v>#REF!</v>
      </c>
      <c r="P378" s="150"/>
    </row>
    <row r="379" spans="1:16" hidden="1" x14ac:dyDescent="0.25">
      <c r="A379" s="136">
        <v>373</v>
      </c>
      <c r="B379" s="158" t="e">
        <f t="shared" ca="1" si="40"/>
        <v>#REF!</v>
      </c>
      <c r="C379" s="158" t="e">
        <f t="shared" ca="1" si="41"/>
        <v>#REF!</v>
      </c>
      <c r="D379" s="140"/>
      <c r="E379" s="141"/>
      <c r="F379" s="141" t="e">
        <f t="shared" ca="1" si="42"/>
        <v>#REF!</v>
      </c>
      <c r="G379" s="139"/>
      <c r="H379" s="139"/>
      <c r="I379" s="139" t="e">
        <f t="shared" ca="1" si="44"/>
        <v>#REF!</v>
      </c>
      <c r="J379" s="142"/>
      <c r="K379" s="142"/>
      <c r="L379" s="142" t="e">
        <f t="shared" ca="1" si="43"/>
        <v>#REF!</v>
      </c>
      <c r="M379" s="143" t="e">
        <f t="shared" ca="1" si="45"/>
        <v>#REF!</v>
      </c>
      <c r="N379" s="182" t="e">
        <f t="shared" ca="1" si="46"/>
        <v>#REF!</v>
      </c>
      <c r="O379" s="145" t="e">
        <f t="shared" ca="1" si="47"/>
        <v>#REF!</v>
      </c>
      <c r="P379" s="150"/>
    </row>
    <row r="380" spans="1:16" hidden="1" x14ac:dyDescent="0.25">
      <c r="A380" s="136">
        <v>374</v>
      </c>
      <c r="B380" s="158" t="e">
        <f t="shared" ca="1" si="40"/>
        <v>#REF!</v>
      </c>
      <c r="C380" s="158" t="e">
        <f t="shared" ca="1" si="41"/>
        <v>#REF!</v>
      </c>
      <c r="D380" s="140"/>
      <c r="E380" s="141"/>
      <c r="F380" s="141" t="e">
        <f t="shared" ca="1" si="42"/>
        <v>#REF!</v>
      </c>
      <c r="G380" s="139"/>
      <c r="H380" s="139"/>
      <c r="I380" s="139" t="e">
        <f t="shared" ca="1" si="44"/>
        <v>#REF!</v>
      </c>
      <c r="J380" s="142"/>
      <c r="K380" s="142"/>
      <c r="L380" s="142" t="e">
        <f t="shared" ca="1" si="43"/>
        <v>#REF!</v>
      </c>
      <c r="M380" s="143" t="e">
        <f t="shared" ca="1" si="45"/>
        <v>#REF!</v>
      </c>
      <c r="N380" s="182" t="e">
        <f t="shared" ca="1" si="46"/>
        <v>#REF!</v>
      </c>
      <c r="O380" s="145" t="e">
        <f t="shared" ca="1" si="47"/>
        <v>#REF!</v>
      </c>
      <c r="P380" s="150"/>
    </row>
    <row r="381" spans="1:16" hidden="1" x14ac:dyDescent="0.25">
      <c r="A381" s="136">
        <v>375</v>
      </c>
      <c r="B381" s="158" t="e">
        <f t="shared" ca="1" si="40"/>
        <v>#REF!</v>
      </c>
      <c r="C381" s="158" t="e">
        <f t="shared" ca="1" si="41"/>
        <v>#REF!</v>
      </c>
      <c r="D381" s="140"/>
      <c r="E381" s="141"/>
      <c r="F381" s="141" t="e">
        <f t="shared" ca="1" si="42"/>
        <v>#REF!</v>
      </c>
      <c r="G381" s="139"/>
      <c r="H381" s="139"/>
      <c r="I381" s="139" t="e">
        <f t="shared" ca="1" si="44"/>
        <v>#REF!</v>
      </c>
      <c r="J381" s="142"/>
      <c r="K381" s="142"/>
      <c r="L381" s="142" t="e">
        <f t="shared" ca="1" si="43"/>
        <v>#REF!</v>
      </c>
      <c r="M381" s="143" t="e">
        <f t="shared" ca="1" si="45"/>
        <v>#REF!</v>
      </c>
      <c r="N381" s="182" t="e">
        <f t="shared" ca="1" si="46"/>
        <v>#REF!</v>
      </c>
      <c r="O381" s="145" t="e">
        <f t="shared" ca="1" si="47"/>
        <v>#REF!</v>
      </c>
      <c r="P381" s="150"/>
    </row>
    <row r="382" spans="1:16" hidden="1" x14ac:dyDescent="0.25">
      <c r="A382" s="136">
        <v>376</v>
      </c>
      <c r="B382" s="158" t="e">
        <f t="shared" ca="1" si="40"/>
        <v>#REF!</v>
      </c>
      <c r="C382" s="158" t="e">
        <f t="shared" ca="1" si="41"/>
        <v>#REF!</v>
      </c>
      <c r="D382" s="140"/>
      <c r="E382" s="141"/>
      <c r="F382" s="141" t="e">
        <f t="shared" ca="1" si="42"/>
        <v>#REF!</v>
      </c>
      <c r="G382" s="139"/>
      <c r="H382" s="139"/>
      <c r="I382" s="139" t="e">
        <f t="shared" ca="1" si="44"/>
        <v>#REF!</v>
      </c>
      <c r="J382" s="142"/>
      <c r="K382" s="142"/>
      <c r="L382" s="142" t="e">
        <f t="shared" ca="1" si="43"/>
        <v>#REF!</v>
      </c>
      <c r="M382" s="143" t="e">
        <f t="shared" ca="1" si="45"/>
        <v>#REF!</v>
      </c>
      <c r="N382" s="182" t="e">
        <f t="shared" ca="1" si="46"/>
        <v>#REF!</v>
      </c>
      <c r="O382" s="145" t="e">
        <f t="shared" ca="1" si="47"/>
        <v>#REF!</v>
      </c>
      <c r="P382" s="150"/>
    </row>
    <row r="383" spans="1:16" hidden="1" x14ac:dyDescent="0.25">
      <c r="A383" s="136">
        <v>377</v>
      </c>
      <c r="B383" s="158" t="e">
        <f t="shared" ca="1" si="40"/>
        <v>#REF!</v>
      </c>
      <c r="C383" s="158" t="e">
        <f t="shared" ca="1" si="41"/>
        <v>#REF!</v>
      </c>
      <c r="D383" s="140"/>
      <c r="E383" s="141"/>
      <c r="F383" s="141" t="e">
        <f t="shared" ca="1" si="42"/>
        <v>#REF!</v>
      </c>
      <c r="G383" s="139"/>
      <c r="H383" s="139"/>
      <c r="I383" s="139" t="e">
        <f t="shared" ca="1" si="44"/>
        <v>#REF!</v>
      </c>
      <c r="J383" s="142"/>
      <c r="K383" s="142"/>
      <c r="L383" s="142" t="e">
        <f t="shared" ca="1" si="43"/>
        <v>#REF!</v>
      </c>
      <c r="M383" s="143" t="e">
        <f t="shared" ca="1" si="45"/>
        <v>#REF!</v>
      </c>
      <c r="N383" s="182" t="e">
        <f t="shared" ca="1" si="46"/>
        <v>#REF!</v>
      </c>
      <c r="O383" s="145" t="e">
        <f t="shared" ca="1" si="47"/>
        <v>#REF!</v>
      </c>
      <c r="P383" s="150"/>
    </row>
    <row r="384" spans="1:16" hidden="1" x14ac:dyDescent="0.25">
      <c r="A384" s="136">
        <v>378</v>
      </c>
      <c r="B384" s="158" t="e">
        <f t="shared" ca="1" si="40"/>
        <v>#REF!</v>
      </c>
      <c r="C384" s="158" t="e">
        <f t="shared" ca="1" si="41"/>
        <v>#REF!</v>
      </c>
      <c r="D384" s="140"/>
      <c r="E384" s="141"/>
      <c r="F384" s="141" t="e">
        <f t="shared" ca="1" si="42"/>
        <v>#REF!</v>
      </c>
      <c r="G384" s="139"/>
      <c r="H384" s="139"/>
      <c r="I384" s="139" t="e">
        <f t="shared" ca="1" si="44"/>
        <v>#REF!</v>
      </c>
      <c r="J384" s="142"/>
      <c r="K384" s="142"/>
      <c r="L384" s="142" t="e">
        <f t="shared" ca="1" si="43"/>
        <v>#REF!</v>
      </c>
      <c r="M384" s="143" t="e">
        <f t="shared" ca="1" si="45"/>
        <v>#REF!</v>
      </c>
      <c r="N384" s="182" t="e">
        <f t="shared" ca="1" si="46"/>
        <v>#REF!</v>
      </c>
      <c r="O384" s="145" t="e">
        <f t="shared" ca="1" si="47"/>
        <v>#REF!</v>
      </c>
      <c r="P384" s="150"/>
    </row>
    <row r="385" spans="1:16" hidden="1" x14ac:dyDescent="0.25">
      <c r="A385" s="136">
        <v>379</v>
      </c>
      <c r="B385" s="158" t="e">
        <f t="shared" ca="1" si="40"/>
        <v>#REF!</v>
      </c>
      <c r="C385" s="158" t="e">
        <f t="shared" ca="1" si="41"/>
        <v>#REF!</v>
      </c>
      <c r="D385" s="140"/>
      <c r="E385" s="141"/>
      <c r="F385" s="141" t="e">
        <f t="shared" ca="1" si="42"/>
        <v>#REF!</v>
      </c>
      <c r="G385" s="139"/>
      <c r="H385" s="139"/>
      <c r="I385" s="139" t="e">
        <f t="shared" ca="1" si="44"/>
        <v>#REF!</v>
      </c>
      <c r="J385" s="142"/>
      <c r="K385" s="142"/>
      <c r="L385" s="142" t="e">
        <f t="shared" ca="1" si="43"/>
        <v>#REF!</v>
      </c>
      <c r="M385" s="143" t="e">
        <f t="shared" ca="1" si="45"/>
        <v>#REF!</v>
      </c>
      <c r="N385" s="182" t="e">
        <f t="shared" ca="1" si="46"/>
        <v>#REF!</v>
      </c>
      <c r="O385" s="145" t="e">
        <f t="shared" ca="1" si="47"/>
        <v>#REF!</v>
      </c>
      <c r="P385" s="150"/>
    </row>
    <row r="386" spans="1:16" hidden="1" x14ac:dyDescent="0.25">
      <c r="A386" s="136">
        <v>380</v>
      </c>
      <c r="B386" s="158" t="e">
        <f t="shared" ca="1" si="40"/>
        <v>#REF!</v>
      </c>
      <c r="C386" s="158" t="e">
        <f t="shared" ca="1" si="41"/>
        <v>#REF!</v>
      </c>
      <c r="D386" s="140"/>
      <c r="E386" s="141"/>
      <c r="F386" s="141" t="e">
        <f t="shared" ca="1" si="42"/>
        <v>#REF!</v>
      </c>
      <c r="G386" s="139"/>
      <c r="H386" s="139"/>
      <c r="I386" s="139" t="e">
        <f t="shared" ca="1" si="44"/>
        <v>#REF!</v>
      </c>
      <c r="J386" s="142"/>
      <c r="K386" s="142"/>
      <c r="L386" s="142" t="e">
        <f t="shared" ca="1" si="43"/>
        <v>#REF!</v>
      </c>
      <c r="M386" s="143" t="e">
        <f t="shared" ca="1" si="45"/>
        <v>#REF!</v>
      </c>
      <c r="N386" s="182" t="e">
        <f t="shared" ca="1" si="46"/>
        <v>#REF!</v>
      </c>
      <c r="O386" s="145" t="e">
        <f t="shared" ca="1" si="47"/>
        <v>#REF!</v>
      </c>
      <c r="P386" s="150"/>
    </row>
    <row r="387" spans="1:16" hidden="1" x14ac:dyDescent="0.25">
      <c r="A387" s="136">
        <v>381</v>
      </c>
      <c r="B387" s="158" t="e">
        <f t="shared" ca="1" si="40"/>
        <v>#REF!</v>
      </c>
      <c r="C387" s="158" t="e">
        <f t="shared" ca="1" si="41"/>
        <v>#REF!</v>
      </c>
      <c r="D387" s="140"/>
      <c r="E387" s="141"/>
      <c r="F387" s="141" t="e">
        <f t="shared" ca="1" si="42"/>
        <v>#REF!</v>
      </c>
      <c r="G387" s="139"/>
      <c r="H387" s="139"/>
      <c r="I387" s="139" t="e">
        <f t="shared" ca="1" si="44"/>
        <v>#REF!</v>
      </c>
      <c r="J387" s="142"/>
      <c r="K387" s="142"/>
      <c r="L387" s="142" t="e">
        <f t="shared" ca="1" si="43"/>
        <v>#REF!</v>
      </c>
      <c r="M387" s="143" t="e">
        <f t="shared" ca="1" si="45"/>
        <v>#REF!</v>
      </c>
      <c r="N387" s="182" t="e">
        <f t="shared" ca="1" si="46"/>
        <v>#REF!</v>
      </c>
      <c r="O387" s="145" t="e">
        <f t="shared" ca="1" si="47"/>
        <v>#REF!</v>
      </c>
      <c r="P387" s="150"/>
    </row>
    <row r="388" spans="1:16" hidden="1" x14ac:dyDescent="0.25">
      <c r="A388" s="136">
        <v>382</v>
      </c>
      <c r="B388" s="158" t="e">
        <f t="shared" ca="1" si="40"/>
        <v>#REF!</v>
      </c>
      <c r="C388" s="158" t="e">
        <f t="shared" ca="1" si="41"/>
        <v>#REF!</v>
      </c>
      <c r="D388" s="140"/>
      <c r="E388" s="141"/>
      <c r="F388" s="141" t="e">
        <f t="shared" ca="1" si="42"/>
        <v>#REF!</v>
      </c>
      <c r="G388" s="139"/>
      <c r="H388" s="139"/>
      <c r="I388" s="139" t="e">
        <f t="shared" ca="1" si="44"/>
        <v>#REF!</v>
      </c>
      <c r="J388" s="142"/>
      <c r="K388" s="142"/>
      <c r="L388" s="142" t="e">
        <f t="shared" ca="1" si="43"/>
        <v>#REF!</v>
      </c>
      <c r="M388" s="143" t="e">
        <f t="shared" ca="1" si="45"/>
        <v>#REF!</v>
      </c>
      <c r="N388" s="182" t="e">
        <f t="shared" ca="1" si="46"/>
        <v>#REF!</v>
      </c>
      <c r="O388" s="145" t="e">
        <f t="shared" ca="1" si="47"/>
        <v>#REF!</v>
      </c>
      <c r="P388" s="150"/>
    </row>
    <row r="389" spans="1:16" hidden="1" x14ac:dyDescent="0.25">
      <c r="A389" s="136">
        <v>383</v>
      </c>
      <c r="B389" s="158" t="e">
        <f t="shared" ca="1" si="40"/>
        <v>#REF!</v>
      </c>
      <c r="C389" s="158" t="e">
        <f t="shared" ca="1" si="41"/>
        <v>#REF!</v>
      </c>
      <c r="D389" s="140"/>
      <c r="E389" s="141"/>
      <c r="F389" s="141" t="e">
        <f t="shared" ca="1" si="42"/>
        <v>#REF!</v>
      </c>
      <c r="G389" s="139"/>
      <c r="H389" s="139"/>
      <c r="I389" s="139" t="e">
        <f t="shared" ca="1" si="44"/>
        <v>#REF!</v>
      </c>
      <c r="J389" s="142"/>
      <c r="K389" s="142"/>
      <c r="L389" s="142" t="e">
        <f t="shared" ca="1" si="43"/>
        <v>#REF!</v>
      </c>
      <c r="M389" s="143" t="e">
        <f t="shared" ca="1" si="45"/>
        <v>#REF!</v>
      </c>
      <c r="N389" s="182" t="e">
        <f t="shared" ca="1" si="46"/>
        <v>#REF!</v>
      </c>
      <c r="O389" s="145" t="e">
        <f t="shared" ca="1" si="47"/>
        <v>#REF!</v>
      </c>
      <c r="P389" s="150"/>
    </row>
    <row r="390" spans="1:16" hidden="1" x14ac:dyDescent="0.25">
      <c r="A390" s="136">
        <v>384</v>
      </c>
      <c r="B390" s="158" t="e">
        <f t="shared" ca="1" si="40"/>
        <v>#REF!</v>
      </c>
      <c r="C390" s="158" t="e">
        <f t="shared" ca="1" si="41"/>
        <v>#REF!</v>
      </c>
      <c r="D390" s="140"/>
      <c r="E390" s="141"/>
      <c r="F390" s="141" t="e">
        <f t="shared" ca="1" si="42"/>
        <v>#REF!</v>
      </c>
      <c r="G390" s="139"/>
      <c r="H390" s="139"/>
      <c r="I390" s="139" t="e">
        <f t="shared" ca="1" si="44"/>
        <v>#REF!</v>
      </c>
      <c r="J390" s="142"/>
      <c r="K390" s="142"/>
      <c r="L390" s="142" t="e">
        <f t="shared" ca="1" si="43"/>
        <v>#REF!</v>
      </c>
      <c r="M390" s="143" t="e">
        <f t="shared" ca="1" si="45"/>
        <v>#REF!</v>
      </c>
      <c r="N390" s="182" t="e">
        <f t="shared" ca="1" si="46"/>
        <v>#REF!</v>
      </c>
      <c r="O390" s="145" t="e">
        <f t="shared" ca="1" si="47"/>
        <v>#REF!</v>
      </c>
      <c r="P390" s="150"/>
    </row>
    <row r="391" spans="1:16" hidden="1" x14ac:dyDescent="0.25">
      <c r="A391" s="136">
        <v>385</v>
      </c>
      <c r="B391" s="158" t="e">
        <f t="shared" ca="1" si="40"/>
        <v>#REF!</v>
      </c>
      <c r="C391" s="158" t="e">
        <f t="shared" ca="1" si="41"/>
        <v>#REF!</v>
      </c>
      <c r="D391" s="140"/>
      <c r="E391" s="141"/>
      <c r="F391" s="141" t="e">
        <f t="shared" ca="1" si="42"/>
        <v>#REF!</v>
      </c>
      <c r="G391" s="139"/>
      <c r="H391" s="139"/>
      <c r="I391" s="139" t="e">
        <f t="shared" ca="1" si="44"/>
        <v>#REF!</v>
      </c>
      <c r="J391" s="142"/>
      <c r="K391" s="142"/>
      <c r="L391" s="142" t="e">
        <f t="shared" ca="1" si="43"/>
        <v>#REF!</v>
      </c>
      <c r="M391" s="143" t="e">
        <f t="shared" ca="1" si="45"/>
        <v>#REF!</v>
      </c>
      <c r="N391" s="182" t="e">
        <f t="shared" ca="1" si="46"/>
        <v>#REF!</v>
      </c>
      <c r="O391" s="145" t="e">
        <f t="shared" ca="1" si="47"/>
        <v>#REF!</v>
      </c>
      <c r="P391" s="150"/>
    </row>
    <row r="392" spans="1:16" hidden="1" x14ac:dyDescent="0.25">
      <c r="A392" s="136">
        <v>386</v>
      </c>
      <c r="B392" s="158" t="e">
        <f t="shared" ref="B392:B455" ca="1" si="48">INDIRECT(CONCATENATE($C$505,$D$505,"!$B",$A392 + 8))</f>
        <v>#REF!</v>
      </c>
      <c r="C392" s="158" t="e">
        <f t="shared" ref="C392:C455" ca="1" si="49">INDIRECT(CONCATENATE($C$505,$D$505,"!$C",$A392 + 8))</f>
        <v>#REF!</v>
      </c>
      <c r="D392" s="140"/>
      <c r="E392" s="141"/>
      <c r="F392" s="141" t="e">
        <f t="shared" ref="F392:F455" ca="1" si="50">INDIRECT(CONCATENATE($C$505,$D$505,"!$Z",$A392 + 8))</f>
        <v>#REF!</v>
      </c>
      <c r="G392" s="139"/>
      <c r="H392" s="139"/>
      <c r="I392" s="139" t="e">
        <f t="shared" ca="1" si="44"/>
        <v>#REF!</v>
      </c>
      <c r="J392" s="142"/>
      <c r="K392" s="142"/>
      <c r="L392" s="142" t="e">
        <f t="shared" ref="L392:L455" ca="1" si="51">INDIRECT(CONCATENATE($C$505,$D$505,"!$V",$A392 + 8))</f>
        <v>#REF!</v>
      </c>
      <c r="M392" s="143" t="e">
        <f t="shared" ca="1" si="45"/>
        <v>#REF!</v>
      </c>
      <c r="N392" s="182" t="e">
        <f t="shared" ca="1" si="46"/>
        <v>#REF!</v>
      </c>
      <c r="O392" s="145" t="e">
        <f t="shared" ca="1" si="47"/>
        <v>#REF!</v>
      </c>
      <c r="P392" s="150"/>
    </row>
    <row r="393" spans="1:16" hidden="1" x14ac:dyDescent="0.25">
      <c r="A393" s="136">
        <v>387</v>
      </c>
      <c r="B393" s="158" t="e">
        <f t="shared" ca="1" si="48"/>
        <v>#REF!</v>
      </c>
      <c r="C393" s="158" t="e">
        <f t="shared" ca="1" si="49"/>
        <v>#REF!</v>
      </c>
      <c r="D393" s="140"/>
      <c r="E393" s="141"/>
      <c r="F393" s="141" t="e">
        <f t="shared" ca="1" si="50"/>
        <v>#REF!</v>
      </c>
      <c r="G393" s="139"/>
      <c r="H393" s="139"/>
      <c r="I393" s="139" t="e">
        <f t="shared" ref="I393:I456" ca="1" si="52">INDIRECT(CONCATENATE($C$505,$D$505,"!$AD",$A393 + 8))</f>
        <v>#REF!</v>
      </c>
      <c r="J393" s="142"/>
      <c r="K393" s="142"/>
      <c r="L393" s="142" t="e">
        <f t="shared" ca="1" si="51"/>
        <v>#REF!</v>
      </c>
      <c r="M393" s="143" t="e">
        <f t="shared" ref="M393:M456" ca="1" si="53">IF(I393&lt;10,0,10)</f>
        <v>#REF!</v>
      </c>
      <c r="N393" s="182" t="e">
        <f t="shared" ref="N393:N456" ca="1" si="54">ROUNDDOWN(O393,0)</f>
        <v>#REF!</v>
      </c>
      <c r="O393" s="145" t="e">
        <f t="shared" ref="O393:O456" ca="1" si="55">I393*M393/100</f>
        <v>#REF!</v>
      </c>
      <c r="P393" s="150"/>
    </row>
    <row r="394" spans="1:16" hidden="1" x14ac:dyDescent="0.25">
      <c r="A394" s="136">
        <v>388</v>
      </c>
      <c r="B394" s="158" t="e">
        <f t="shared" ca="1" si="48"/>
        <v>#REF!</v>
      </c>
      <c r="C394" s="158" t="e">
        <f t="shared" ca="1" si="49"/>
        <v>#REF!</v>
      </c>
      <c r="D394" s="140"/>
      <c r="E394" s="141"/>
      <c r="F394" s="141" t="e">
        <f t="shared" ca="1" si="50"/>
        <v>#REF!</v>
      </c>
      <c r="G394" s="139"/>
      <c r="H394" s="139"/>
      <c r="I394" s="139" t="e">
        <f t="shared" ca="1" si="52"/>
        <v>#REF!</v>
      </c>
      <c r="J394" s="142"/>
      <c r="K394" s="142"/>
      <c r="L394" s="142" t="e">
        <f t="shared" ca="1" si="51"/>
        <v>#REF!</v>
      </c>
      <c r="M394" s="143" t="e">
        <f t="shared" ca="1" si="53"/>
        <v>#REF!</v>
      </c>
      <c r="N394" s="182" t="e">
        <f t="shared" ca="1" si="54"/>
        <v>#REF!</v>
      </c>
      <c r="O394" s="145" t="e">
        <f t="shared" ca="1" si="55"/>
        <v>#REF!</v>
      </c>
      <c r="P394" s="150"/>
    </row>
    <row r="395" spans="1:16" hidden="1" x14ac:dyDescent="0.25">
      <c r="A395" s="136">
        <v>389</v>
      </c>
      <c r="B395" s="158" t="e">
        <f t="shared" ca="1" si="48"/>
        <v>#REF!</v>
      </c>
      <c r="C395" s="158" t="e">
        <f t="shared" ca="1" si="49"/>
        <v>#REF!</v>
      </c>
      <c r="D395" s="140"/>
      <c r="E395" s="141"/>
      <c r="F395" s="141" t="e">
        <f t="shared" ca="1" si="50"/>
        <v>#REF!</v>
      </c>
      <c r="G395" s="139"/>
      <c r="H395" s="139"/>
      <c r="I395" s="139" t="e">
        <f t="shared" ca="1" si="52"/>
        <v>#REF!</v>
      </c>
      <c r="J395" s="142"/>
      <c r="K395" s="142"/>
      <c r="L395" s="142" t="e">
        <f t="shared" ca="1" si="51"/>
        <v>#REF!</v>
      </c>
      <c r="M395" s="143" t="e">
        <f t="shared" ca="1" si="53"/>
        <v>#REF!</v>
      </c>
      <c r="N395" s="182" t="e">
        <f t="shared" ca="1" si="54"/>
        <v>#REF!</v>
      </c>
      <c r="O395" s="145" t="e">
        <f t="shared" ca="1" si="55"/>
        <v>#REF!</v>
      </c>
      <c r="P395" s="150"/>
    </row>
    <row r="396" spans="1:16" hidden="1" x14ac:dyDescent="0.25">
      <c r="A396" s="136">
        <v>390</v>
      </c>
      <c r="B396" s="158" t="e">
        <f t="shared" ca="1" si="48"/>
        <v>#REF!</v>
      </c>
      <c r="C396" s="158" t="e">
        <f t="shared" ca="1" si="49"/>
        <v>#REF!</v>
      </c>
      <c r="D396" s="140"/>
      <c r="E396" s="141"/>
      <c r="F396" s="141" t="e">
        <f t="shared" ca="1" si="50"/>
        <v>#REF!</v>
      </c>
      <c r="G396" s="139"/>
      <c r="H396" s="139"/>
      <c r="I396" s="139" t="e">
        <f t="shared" ca="1" si="52"/>
        <v>#REF!</v>
      </c>
      <c r="J396" s="142"/>
      <c r="K396" s="142"/>
      <c r="L396" s="142" t="e">
        <f t="shared" ca="1" si="51"/>
        <v>#REF!</v>
      </c>
      <c r="M396" s="143" t="e">
        <f t="shared" ca="1" si="53"/>
        <v>#REF!</v>
      </c>
      <c r="N396" s="182" t="e">
        <f t="shared" ca="1" si="54"/>
        <v>#REF!</v>
      </c>
      <c r="O396" s="145" t="e">
        <f t="shared" ca="1" si="55"/>
        <v>#REF!</v>
      </c>
      <c r="P396" s="150"/>
    </row>
    <row r="397" spans="1:16" hidden="1" x14ac:dyDescent="0.25">
      <c r="A397" s="136">
        <v>391</v>
      </c>
      <c r="B397" s="158" t="e">
        <f t="shared" ca="1" si="48"/>
        <v>#REF!</v>
      </c>
      <c r="C397" s="158" t="e">
        <f t="shared" ca="1" si="49"/>
        <v>#REF!</v>
      </c>
      <c r="D397" s="140"/>
      <c r="E397" s="141"/>
      <c r="F397" s="141" t="e">
        <f t="shared" ca="1" si="50"/>
        <v>#REF!</v>
      </c>
      <c r="G397" s="139"/>
      <c r="H397" s="139"/>
      <c r="I397" s="139" t="e">
        <f t="shared" ca="1" si="52"/>
        <v>#REF!</v>
      </c>
      <c r="J397" s="142"/>
      <c r="K397" s="142"/>
      <c r="L397" s="142" t="e">
        <f t="shared" ca="1" si="51"/>
        <v>#REF!</v>
      </c>
      <c r="M397" s="143" t="e">
        <f t="shared" ca="1" si="53"/>
        <v>#REF!</v>
      </c>
      <c r="N397" s="182" t="e">
        <f t="shared" ca="1" si="54"/>
        <v>#REF!</v>
      </c>
      <c r="O397" s="145" t="e">
        <f t="shared" ca="1" si="55"/>
        <v>#REF!</v>
      </c>
      <c r="P397" s="150"/>
    </row>
    <row r="398" spans="1:16" hidden="1" x14ac:dyDescent="0.25">
      <c r="A398" s="136">
        <v>392</v>
      </c>
      <c r="B398" s="158" t="e">
        <f t="shared" ca="1" si="48"/>
        <v>#REF!</v>
      </c>
      <c r="C398" s="158" t="e">
        <f t="shared" ca="1" si="49"/>
        <v>#REF!</v>
      </c>
      <c r="D398" s="140"/>
      <c r="E398" s="141"/>
      <c r="F398" s="141" t="e">
        <f t="shared" ca="1" si="50"/>
        <v>#REF!</v>
      </c>
      <c r="G398" s="139"/>
      <c r="H398" s="139"/>
      <c r="I398" s="139" t="e">
        <f t="shared" ca="1" si="52"/>
        <v>#REF!</v>
      </c>
      <c r="J398" s="142"/>
      <c r="K398" s="142"/>
      <c r="L398" s="142" t="e">
        <f t="shared" ca="1" si="51"/>
        <v>#REF!</v>
      </c>
      <c r="M398" s="143" t="e">
        <f t="shared" ca="1" si="53"/>
        <v>#REF!</v>
      </c>
      <c r="N398" s="182" t="e">
        <f t="shared" ca="1" si="54"/>
        <v>#REF!</v>
      </c>
      <c r="O398" s="145" t="e">
        <f t="shared" ca="1" si="55"/>
        <v>#REF!</v>
      </c>
      <c r="P398" s="150"/>
    </row>
    <row r="399" spans="1:16" hidden="1" x14ac:dyDescent="0.25">
      <c r="A399" s="136">
        <v>393</v>
      </c>
      <c r="B399" s="158" t="e">
        <f t="shared" ca="1" si="48"/>
        <v>#REF!</v>
      </c>
      <c r="C399" s="158" t="e">
        <f t="shared" ca="1" si="49"/>
        <v>#REF!</v>
      </c>
      <c r="D399" s="140"/>
      <c r="E399" s="141"/>
      <c r="F399" s="141" t="e">
        <f t="shared" ca="1" si="50"/>
        <v>#REF!</v>
      </c>
      <c r="G399" s="139"/>
      <c r="H399" s="139"/>
      <c r="I399" s="139" t="e">
        <f t="shared" ca="1" si="52"/>
        <v>#REF!</v>
      </c>
      <c r="J399" s="142"/>
      <c r="K399" s="142"/>
      <c r="L399" s="142" t="e">
        <f t="shared" ca="1" si="51"/>
        <v>#REF!</v>
      </c>
      <c r="M399" s="143" t="e">
        <f t="shared" ca="1" si="53"/>
        <v>#REF!</v>
      </c>
      <c r="N399" s="182" t="e">
        <f t="shared" ca="1" si="54"/>
        <v>#REF!</v>
      </c>
      <c r="O399" s="145" t="e">
        <f t="shared" ca="1" si="55"/>
        <v>#REF!</v>
      </c>
      <c r="P399" s="150"/>
    </row>
    <row r="400" spans="1:16" hidden="1" x14ac:dyDescent="0.25">
      <c r="A400" s="136">
        <v>394</v>
      </c>
      <c r="B400" s="158" t="e">
        <f t="shared" ca="1" si="48"/>
        <v>#REF!</v>
      </c>
      <c r="C400" s="158" t="e">
        <f t="shared" ca="1" si="49"/>
        <v>#REF!</v>
      </c>
      <c r="D400" s="140"/>
      <c r="E400" s="141"/>
      <c r="F400" s="141" t="e">
        <f t="shared" ca="1" si="50"/>
        <v>#REF!</v>
      </c>
      <c r="G400" s="139"/>
      <c r="H400" s="139"/>
      <c r="I400" s="139" t="e">
        <f t="shared" ca="1" si="52"/>
        <v>#REF!</v>
      </c>
      <c r="J400" s="142"/>
      <c r="K400" s="142"/>
      <c r="L400" s="142" t="e">
        <f t="shared" ca="1" si="51"/>
        <v>#REF!</v>
      </c>
      <c r="M400" s="143" t="e">
        <f t="shared" ca="1" si="53"/>
        <v>#REF!</v>
      </c>
      <c r="N400" s="182" t="e">
        <f t="shared" ca="1" si="54"/>
        <v>#REF!</v>
      </c>
      <c r="O400" s="145" t="e">
        <f t="shared" ca="1" si="55"/>
        <v>#REF!</v>
      </c>
      <c r="P400" s="150"/>
    </row>
    <row r="401" spans="1:16" hidden="1" x14ac:dyDescent="0.25">
      <c r="A401" s="136">
        <v>395</v>
      </c>
      <c r="B401" s="158" t="e">
        <f t="shared" ca="1" si="48"/>
        <v>#REF!</v>
      </c>
      <c r="C401" s="158" t="e">
        <f t="shared" ca="1" si="49"/>
        <v>#REF!</v>
      </c>
      <c r="D401" s="140"/>
      <c r="E401" s="141"/>
      <c r="F401" s="141" t="e">
        <f t="shared" ca="1" si="50"/>
        <v>#REF!</v>
      </c>
      <c r="G401" s="139"/>
      <c r="H401" s="139"/>
      <c r="I401" s="139" t="e">
        <f t="shared" ca="1" si="52"/>
        <v>#REF!</v>
      </c>
      <c r="J401" s="142"/>
      <c r="K401" s="142"/>
      <c r="L401" s="142" t="e">
        <f t="shared" ca="1" si="51"/>
        <v>#REF!</v>
      </c>
      <c r="M401" s="143" t="e">
        <f t="shared" ca="1" si="53"/>
        <v>#REF!</v>
      </c>
      <c r="N401" s="182" t="e">
        <f t="shared" ca="1" si="54"/>
        <v>#REF!</v>
      </c>
      <c r="O401" s="145" t="e">
        <f t="shared" ca="1" si="55"/>
        <v>#REF!</v>
      </c>
      <c r="P401" s="150"/>
    </row>
    <row r="402" spans="1:16" hidden="1" x14ac:dyDescent="0.25">
      <c r="A402" s="136">
        <v>396</v>
      </c>
      <c r="B402" s="158" t="e">
        <f t="shared" ca="1" si="48"/>
        <v>#REF!</v>
      </c>
      <c r="C402" s="158" t="e">
        <f t="shared" ca="1" si="49"/>
        <v>#REF!</v>
      </c>
      <c r="D402" s="140"/>
      <c r="E402" s="141"/>
      <c r="F402" s="141" t="e">
        <f t="shared" ca="1" si="50"/>
        <v>#REF!</v>
      </c>
      <c r="G402" s="139"/>
      <c r="H402" s="139"/>
      <c r="I402" s="139" t="e">
        <f t="shared" ca="1" si="52"/>
        <v>#REF!</v>
      </c>
      <c r="J402" s="142"/>
      <c r="K402" s="142"/>
      <c r="L402" s="142" t="e">
        <f t="shared" ca="1" si="51"/>
        <v>#REF!</v>
      </c>
      <c r="M402" s="143" t="e">
        <f t="shared" ca="1" si="53"/>
        <v>#REF!</v>
      </c>
      <c r="N402" s="182" t="e">
        <f t="shared" ca="1" si="54"/>
        <v>#REF!</v>
      </c>
      <c r="O402" s="145" t="e">
        <f t="shared" ca="1" si="55"/>
        <v>#REF!</v>
      </c>
      <c r="P402" s="150"/>
    </row>
    <row r="403" spans="1:16" hidden="1" x14ac:dyDescent="0.25">
      <c r="A403" s="136">
        <v>397</v>
      </c>
      <c r="B403" s="158" t="e">
        <f t="shared" ca="1" si="48"/>
        <v>#REF!</v>
      </c>
      <c r="C403" s="158" t="e">
        <f t="shared" ca="1" si="49"/>
        <v>#REF!</v>
      </c>
      <c r="D403" s="140"/>
      <c r="E403" s="141"/>
      <c r="F403" s="141" t="e">
        <f t="shared" ca="1" si="50"/>
        <v>#REF!</v>
      </c>
      <c r="G403" s="139"/>
      <c r="H403" s="139"/>
      <c r="I403" s="139" t="e">
        <f t="shared" ca="1" si="52"/>
        <v>#REF!</v>
      </c>
      <c r="J403" s="142"/>
      <c r="K403" s="142"/>
      <c r="L403" s="142" t="e">
        <f t="shared" ca="1" si="51"/>
        <v>#REF!</v>
      </c>
      <c r="M403" s="143" t="e">
        <f t="shared" ca="1" si="53"/>
        <v>#REF!</v>
      </c>
      <c r="N403" s="182" t="e">
        <f t="shared" ca="1" si="54"/>
        <v>#REF!</v>
      </c>
      <c r="O403" s="145" t="e">
        <f t="shared" ca="1" si="55"/>
        <v>#REF!</v>
      </c>
      <c r="P403" s="150"/>
    </row>
    <row r="404" spans="1:16" hidden="1" x14ac:dyDescent="0.25">
      <c r="A404" s="136">
        <v>398</v>
      </c>
      <c r="B404" s="158" t="e">
        <f t="shared" ca="1" si="48"/>
        <v>#REF!</v>
      </c>
      <c r="C404" s="158" t="e">
        <f t="shared" ca="1" si="49"/>
        <v>#REF!</v>
      </c>
      <c r="D404" s="140"/>
      <c r="E404" s="141"/>
      <c r="F404" s="141" t="e">
        <f t="shared" ca="1" si="50"/>
        <v>#REF!</v>
      </c>
      <c r="G404" s="139"/>
      <c r="H404" s="139"/>
      <c r="I404" s="139" t="e">
        <f t="shared" ca="1" si="52"/>
        <v>#REF!</v>
      </c>
      <c r="J404" s="142"/>
      <c r="K404" s="142"/>
      <c r="L404" s="142" t="e">
        <f t="shared" ca="1" si="51"/>
        <v>#REF!</v>
      </c>
      <c r="M404" s="143" t="e">
        <f t="shared" ca="1" si="53"/>
        <v>#REF!</v>
      </c>
      <c r="N404" s="182" t="e">
        <f t="shared" ca="1" si="54"/>
        <v>#REF!</v>
      </c>
      <c r="O404" s="145" t="e">
        <f t="shared" ca="1" si="55"/>
        <v>#REF!</v>
      </c>
      <c r="P404" s="150"/>
    </row>
    <row r="405" spans="1:16" hidden="1" x14ac:dyDescent="0.25">
      <c r="A405" s="136">
        <v>399</v>
      </c>
      <c r="B405" s="158" t="e">
        <f t="shared" ca="1" si="48"/>
        <v>#REF!</v>
      </c>
      <c r="C405" s="158" t="e">
        <f t="shared" ca="1" si="49"/>
        <v>#REF!</v>
      </c>
      <c r="D405" s="140"/>
      <c r="E405" s="141"/>
      <c r="F405" s="141" t="e">
        <f t="shared" ca="1" si="50"/>
        <v>#REF!</v>
      </c>
      <c r="G405" s="139"/>
      <c r="H405" s="139"/>
      <c r="I405" s="139" t="e">
        <f t="shared" ca="1" si="52"/>
        <v>#REF!</v>
      </c>
      <c r="J405" s="142"/>
      <c r="K405" s="142"/>
      <c r="L405" s="142" t="e">
        <f t="shared" ca="1" si="51"/>
        <v>#REF!</v>
      </c>
      <c r="M405" s="143" t="e">
        <f t="shared" ca="1" si="53"/>
        <v>#REF!</v>
      </c>
      <c r="N405" s="182" t="e">
        <f t="shared" ca="1" si="54"/>
        <v>#REF!</v>
      </c>
      <c r="O405" s="145" t="e">
        <f t="shared" ca="1" si="55"/>
        <v>#REF!</v>
      </c>
      <c r="P405" s="150"/>
    </row>
    <row r="406" spans="1:16" hidden="1" x14ac:dyDescent="0.25">
      <c r="A406" s="136">
        <v>400</v>
      </c>
      <c r="B406" s="158" t="e">
        <f t="shared" ca="1" si="48"/>
        <v>#REF!</v>
      </c>
      <c r="C406" s="158" t="e">
        <f t="shared" ca="1" si="49"/>
        <v>#REF!</v>
      </c>
      <c r="D406" s="140"/>
      <c r="E406" s="141"/>
      <c r="F406" s="141" t="e">
        <f t="shared" ca="1" si="50"/>
        <v>#REF!</v>
      </c>
      <c r="G406" s="139"/>
      <c r="H406" s="139"/>
      <c r="I406" s="139" t="e">
        <f t="shared" ca="1" si="52"/>
        <v>#REF!</v>
      </c>
      <c r="J406" s="142"/>
      <c r="K406" s="142"/>
      <c r="L406" s="142" t="e">
        <f t="shared" ca="1" si="51"/>
        <v>#REF!</v>
      </c>
      <c r="M406" s="143" t="e">
        <f t="shared" ca="1" si="53"/>
        <v>#REF!</v>
      </c>
      <c r="N406" s="182" t="e">
        <f t="shared" ca="1" si="54"/>
        <v>#REF!</v>
      </c>
      <c r="O406" s="145" t="e">
        <f t="shared" ca="1" si="55"/>
        <v>#REF!</v>
      </c>
      <c r="P406" s="150"/>
    </row>
    <row r="407" spans="1:16" hidden="1" x14ac:dyDescent="0.25">
      <c r="A407" s="136">
        <v>401</v>
      </c>
      <c r="B407" s="158" t="e">
        <f t="shared" ca="1" si="48"/>
        <v>#REF!</v>
      </c>
      <c r="C407" s="158" t="e">
        <f t="shared" ca="1" si="49"/>
        <v>#REF!</v>
      </c>
      <c r="D407" s="140"/>
      <c r="E407" s="141"/>
      <c r="F407" s="141" t="e">
        <f t="shared" ca="1" si="50"/>
        <v>#REF!</v>
      </c>
      <c r="G407" s="139"/>
      <c r="H407" s="139"/>
      <c r="I407" s="139" t="e">
        <f t="shared" ca="1" si="52"/>
        <v>#REF!</v>
      </c>
      <c r="J407" s="142"/>
      <c r="K407" s="142"/>
      <c r="L407" s="142" t="e">
        <f t="shared" ca="1" si="51"/>
        <v>#REF!</v>
      </c>
      <c r="M407" s="143" t="e">
        <f t="shared" ca="1" si="53"/>
        <v>#REF!</v>
      </c>
      <c r="N407" s="182" t="e">
        <f t="shared" ca="1" si="54"/>
        <v>#REF!</v>
      </c>
      <c r="O407" s="145" t="e">
        <f t="shared" ca="1" si="55"/>
        <v>#REF!</v>
      </c>
      <c r="P407" s="150"/>
    </row>
    <row r="408" spans="1:16" hidden="1" x14ac:dyDescent="0.25">
      <c r="A408" s="136">
        <v>402</v>
      </c>
      <c r="B408" s="158" t="e">
        <f t="shared" ca="1" si="48"/>
        <v>#REF!</v>
      </c>
      <c r="C408" s="158" t="e">
        <f t="shared" ca="1" si="49"/>
        <v>#REF!</v>
      </c>
      <c r="D408" s="140"/>
      <c r="E408" s="141"/>
      <c r="F408" s="141" t="e">
        <f t="shared" ca="1" si="50"/>
        <v>#REF!</v>
      </c>
      <c r="G408" s="139"/>
      <c r="H408" s="139"/>
      <c r="I408" s="139" t="e">
        <f t="shared" ca="1" si="52"/>
        <v>#REF!</v>
      </c>
      <c r="J408" s="142"/>
      <c r="K408" s="142"/>
      <c r="L408" s="142" t="e">
        <f t="shared" ca="1" si="51"/>
        <v>#REF!</v>
      </c>
      <c r="M408" s="143" t="e">
        <f t="shared" ca="1" si="53"/>
        <v>#REF!</v>
      </c>
      <c r="N408" s="182" t="e">
        <f t="shared" ca="1" si="54"/>
        <v>#REF!</v>
      </c>
      <c r="O408" s="145" t="e">
        <f t="shared" ca="1" si="55"/>
        <v>#REF!</v>
      </c>
      <c r="P408" s="150"/>
    </row>
    <row r="409" spans="1:16" hidden="1" x14ac:dyDescent="0.25">
      <c r="A409" s="136">
        <v>403</v>
      </c>
      <c r="B409" s="158" t="e">
        <f t="shared" ca="1" si="48"/>
        <v>#REF!</v>
      </c>
      <c r="C409" s="158" t="e">
        <f t="shared" ca="1" si="49"/>
        <v>#REF!</v>
      </c>
      <c r="D409" s="140"/>
      <c r="E409" s="141"/>
      <c r="F409" s="141" t="e">
        <f t="shared" ca="1" si="50"/>
        <v>#REF!</v>
      </c>
      <c r="G409" s="139"/>
      <c r="H409" s="139"/>
      <c r="I409" s="139" t="e">
        <f t="shared" ca="1" si="52"/>
        <v>#REF!</v>
      </c>
      <c r="J409" s="142"/>
      <c r="K409" s="142"/>
      <c r="L409" s="142" t="e">
        <f t="shared" ca="1" si="51"/>
        <v>#REF!</v>
      </c>
      <c r="M409" s="143" t="e">
        <f t="shared" ca="1" si="53"/>
        <v>#REF!</v>
      </c>
      <c r="N409" s="182" t="e">
        <f t="shared" ca="1" si="54"/>
        <v>#REF!</v>
      </c>
      <c r="O409" s="145" t="e">
        <f t="shared" ca="1" si="55"/>
        <v>#REF!</v>
      </c>
      <c r="P409" s="150"/>
    </row>
    <row r="410" spans="1:16" hidden="1" x14ac:dyDescent="0.25">
      <c r="A410" s="136">
        <v>404</v>
      </c>
      <c r="B410" s="158" t="e">
        <f t="shared" ca="1" si="48"/>
        <v>#REF!</v>
      </c>
      <c r="C410" s="158" t="e">
        <f t="shared" ca="1" si="49"/>
        <v>#REF!</v>
      </c>
      <c r="D410" s="140"/>
      <c r="E410" s="141"/>
      <c r="F410" s="141" t="e">
        <f t="shared" ca="1" si="50"/>
        <v>#REF!</v>
      </c>
      <c r="G410" s="139"/>
      <c r="H410" s="139"/>
      <c r="I410" s="139" t="e">
        <f t="shared" ca="1" si="52"/>
        <v>#REF!</v>
      </c>
      <c r="J410" s="142"/>
      <c r="K410" s="142"/>
      <c r="L410" s="142" t="e">
        <f t="shared" ca="1" si="51"/>
        <v>#REF!</v>
      </c>
      <c r="M410" s="143" t="e">
        <f t="shared" ca="1" si="53"/>
        <v>#REF!</v>
      </c>
      <c r="N410" s="182" t="e">
        <f t="shared" ca="1" si="54"/>
        <v>#REF!</v>
      </c>
      <c r="O410" s="145" t="e">
        <f t="shared" ca="1" si="55"/>
        <v>#REF!</v>
      </c>
      <c r="P410" s="150"/>
    </row>
    <row r="411" spans="1:16" hidden="1" x14ac:dyDescent="0.25">
      <c r="A411" s="136">
        <v>405</v>
      </c>
      <c r="B411" s="158" t="e">
        <f t="shared" ca="1" si="48"/>
        <v>#REF!</v>
      </c>
      <c r="C411" s="158" t="e">
        <f t="shared" ca="1" si="49"/>
        <v>#REF!</v>
      </c>
      <c r="D411" s="140"/>
      <c r="E411" s="141"/>
      <c r="F411" s="141" t="e">
        <f t="shared" ca="1" si="50"/>
        <v>#REF!</v>
      </c>
      <c r="G411" s="139"/>
      <c r="H411" s="139"/>
      <c r="I411" s="139" t="e">
        <f t="shared" ca="1" si="52"/>
        <v>#REF!</v>
      </c>
      <c r="J411" s="142"/>
      <c r="K411" s="142"/>
      <c r="L411" s="142" t="e">
        <f t="shared" ca="1" si="51"/>
        <v>#REF!</v>
      </c>
      <c r="M411" s="143" t="e">
        <f t="shared" ca="1" si="53"/>
        <v>#REF!</v>
      </c>
      <c r="N411" s="182" t="e">
        <f t="shared" ca="1" si="54"/>
        <v>#REF!</v>
      </c>
      <c r="O411" s="145" t="e">
        <f t="shared" ca="1" si="55"/>
        <v>#REF!</v>
      </c>
      <c r="P411" s="150"/>
    </row>
    <row r="412" spans="1:16" hidden="1" x14ac:dyDescent="0.25">
      <c r="A412" s="136">
        <v>406</v>
      </c>
      <c r="B412" s="158" t="e">
        <f t="shared" ca="1" si="48"/>
        <v>#REF!</v>
      </c>
      <c r="C412" s="158" t="e">
        <f t="shared" ca="1" si="49"/>
        <v>#REF!</v>
      </c>
      <c r="D412" s="140"/>
      <c r="E412" s="141"/>
      <c r="F412" s="141" t="e">
        <f t="shared" ca="1" si="50"/>
        <v>#REF!</v>
      </c>
      <c r="G412" s="139"/>
      <c r="H412" s="139"/>
      <c r="I412" s="139" t="e">
        <f t="shared" ca="1" si="52"/>
        <v>#REF!</v>
      </c>
      <c r="J412" s="142"/>
      <c r="K412" s="142"/>
      <c r="L412" s="142" t="e">
        <f t="shared" ca="1" si="51"/>
        <v>#REF!</v>
      </c>
      <c r="M412" s="143" t="e">
        <f t="shared" ca="1" si="53"/>
        <v>#REF!</v>
      </c>
      <c r="N412" s="182" t="e">
        <f t="shared" ca="1" si="54"/>
        <v>#REF!</v>
      </c>
      <c r="O412" s="145" t="e">
        <f t="shared" ca="1" si="55"/>
        <v>#REF!</v>
      </c>
      <c r="P412" s="150"/>
    </row>
    <row r="413" spans="1:16" hidden="1" x14ac:dyDescent="0.25">
      <c r="A413" s="136">
        <v>407</v>
      </c>
      <c r="B413" s="158" t="e">
        <f t="shared" ca="1" si="48"/>
        <v>#REF!</v>
      </c>
      <c r="C413" s="158" t="e">
        <f t="shared" ca="1" si="49"/>
        <v>#REF!</v>
      </c>
      <c r="D413" s="140"/>
      <c r="E413" s="141"/>
      <c r="F413" s="141" t="e">
        <f t="shared" ca="1" si="50"/>
        <v>#REF!</v>
      </c>
      <c r="G413" s="139"/>
      <c r="H413" s="139"/>
      <c r="I413" s="139" t="e">
        <f t="shared" ca="1" si="52"/>
        <v>#REF!</v>
      </c>
      <c r="J413" s="142"/>
      <c r="K413" s="142"/>
      <c r="L413" s="142" t="e">
        <f t="shared" ca="1" si="51"/>
        <v>#REF!</v>
      </c>
      <c r="M413" s="143" t="e">
        <f t="shared" ca="1" si="53"/>
        <v>#REF!</v>
      </c>
      <c r="N413" s="182" t="e">
        <f t="shared" ca="1" si="54"/>
        <v>#REF!</v>
      </c>
      <c r="O413" s="145" t="e">
        <f t="shared" ca="1" si="55"/>
        <v>#REF!</v>
      </c>
      <c r="P413" s="150"/>
    </row>
    <row r="414" spans="1:16" hidden="1" x14ac:dyDescent="0.25">
      <c r="A414" s="136">
        <v>408</v>
      </c>
      <c r="B414" s="158" t="e">
        <f t="shared" ca="1" si="48"/>
        <v>#REF!</v>
      </c>
      <c r="C414" s="158" t="e">
        <f t="shared" ca="1" si="49"/>
        <v>#REF!</v>
      </c>
      <c r="D414" s="140"/>
      <c r="E414" s="141"/>
      <c r="F414" s="141" t="e">
        <f t="shared" ca="1" si="50"/>
        <v>#REF!</v>
      </c>
      <c r="G414" s="139"/>
      <c r="H414" s="139"/>
      <c r="I414" s="139" t="e">
        <f t="shared" ca="1" si="52"/>
        <v>#REF!</v>
      </c>
      <c r="J414" s="142"/>
      <c r="K414" s="142"/>
      <c r="L414" s="142" t="e">
        <f t="shared" ca="1" si="51"/>
        <v>#REF!</v>
      </c>
      <c r="M414" s="143" t="e">
        <f t="shared" ca="1" si="53"/>
        <v>#REF!</v>
      </c>
      <c r="N414" s="182" t="e">
        <f t="shared" ca="1" si="54"/>
        <v>#REF!</v>
      </c>
      <c r="O414" s="145" t="e">
        <f t="shared" ca="1" si="55"/>
        <v>#REF!</v>
      </c>
      <c r="P414" s="150"/>
    </row>
    <row r="415" spans="1:16" hidden="1" x14ac:dyDescent="0.25">
      <c r="A415" s="136">
        <v>409</v>
      </c>
      <c r="B415" s="158" t="e">
        <f t="shared" ca="1" si="48"/>
        <v>#REF!</v>
      </c>
      <c r="C415" s="158" t="e">
        <f t="shared" ca="1" si="49"/>
        <v>#REF!</v>
      </c>
      <c r="D415" s="140"/>
      <c r="E415" s="141"/>
      <c r="F415" s="141" t="e">
        <f t="shared" ca="1" si="50"/>
        <v>#REF!</v>
      </c>
      <c r="G415" s="139"/>
      <c r="H415" s="139"/>
      <c r="I415" s="139" t="e">
        <f t="shared" ca="1" si="52"/>
        <v>#REF!</v>
      </c>
      <c r="J415" s="142"/>
      <c r="K415" s="142"/>
      <c r="L415" s="142" t="e">
        <f t="shared" ca="1" si="51"/>
        <v>#REF!</v>
      </c>
      <c r="M415" s="143" t="e">
        <f t="shared" ca="1" si="53"/>
        <v>#REF!</v>
      </c>
      <c r="N415" s="182" t="e">
        <f t="shared" ca="1" si="54"/>
        <v>#REF!</v>
      </c>
      <c r="O415" s="145" t="e">
        <f t="shared" ca="1" si="55"/>
        <v>#REF!</v>
      </c>
      <c r="P415" s="150"/>
    </row>
    <row r="416" spans="1:16" hidden="1" x14ac:dyDescent="0.25">
      <c r="A416" s="136">
        <v>410</v>
      </c>
      <c r="B416" s="158" t="e">
        <f t="shared" ca="1" si="48"/>
        <v>#REF!</v>
      </c>
      <c r="C416" s="158" t="e">
        <f t="shared" ca="1" si="49"/>
        <v>#REF!</v>
      </c>
      <c r="D416" s="140"/>
      <c r="E416" s="141"/>
      <c r="F416" s="141" t="e">
        <f t="shared" ca="1" si="50"/>
        <v>#REF!</v>
      </c>
      <c r="G416" s="139"/>
      <c r="H416" s="139"/>
      <c r="I416" s="139" t="e">
        <f t="shared" ca="1" si="52"/>
        <v>#REF!</v>
      </c>
      <c r="J416" s="142"/>
      <c r="K416" s="142"/>
      <c r="L416" s="142" t="e">
        <f t="shared" ca="1" si="51"/>
        <v>#REF!</v>
      </c>
      <c r="M416" s="143" t="e">
        <f t="shared" ca="1" si="53"/>
        <v>#REF!</v>
      </c>
      <c r="N416" s="182" t="e">
        <f t="shared" ca="1" si="54"/>
        <v>#REF!</v>
      </c>
      <c r="O416" s="145" t="e">
        <f t="shared" ca="1" si="55"/>
        <v>#REF!</v>
      </c>
      <c r="P416" s="150"/>
    </row>
    <row r="417" spans="1:16" hidden="1" x14ac:dyDescent="0.25">
      <c r="A417" s="136">
        <v>411</v>
      </c>
      <c r="B417" s="158" t="e">
        <f t="shared" ca="1" si="48"/>
        <v>#REF!</v>
      </c>
      <c r="C417" s="158" t="e">
        <f t="shared" ca="1" si="49"/>
        <v>#REF!</v>
      </c>
      <c r="D417" s="140"/>
      <c r="E417" s="141"/>
      <c r="F417" s="141" t="e">
        <f t="shared" ca="1" si="50"/>
        <v>#REF!</v>
      </c>
      <c r="G417" s="139"/>
      <c r="H417" s="139"/>
      <c r="I417" s="139" t="e">
        <f t="shared" ca="1" si="52"/>
        <v>#REF!</v>
      </c>
      <c r="J417" s="142"/>
      <c r="K417" s="142"/>
      <c r="L417" s="142" t="e">
        <f t="shared" ca="1" si="51"/>
        <v>#REF!</v>
      </c>
      <c r="M417" s="143" t="e">
        <f t="shared" ca="1" si="53"/>
        <v>#REF!</v>
      </c>
      <c r="N417" s="182" t="e">
        <f t="shared" ca="1" si="54"/>
        <v>#REF!</v>
      </c>
      <c r="O417" s="145" t="e">
        <f t="shared" ca="1" si="55"/>
        <v>#REF!</v>
      </c>
      <c r="P417" s="150"/>
    </row>
    <row r="418" spans="1:16" hidden="1" x14ac:dyDescent="0.25">
      <c r="A418" s="136">
        <v>412</v>
      </c>
      <c r="B418" s="158" t="e">
        <f t="shared" ca="1" si="48"/>
        <v>#REF!</v>
      </c>
      <c r="C418" s="158" t="e">
        <f t="shared" ca="1" si="49"/>
        <v>#REF!</v>
      </c>
      <c r="D418" s="140"/>
      <c r="E418" s="141"/>
      <c r="F418" s="141" t="e">
        <f t="shared" ca="1" si="50"/>
        <v>#REF!</v>
      </c>
      <c r="G418" s="139"/>
      <c r="H418" s="139"/>
      <c r="I418" s="139" t="e">
        <f t="shared" ca="1" si="52"/>
        <v>#REF!</v>
      </c>
      <c r="J418" s="142"/>
      <c r="K418" s="142"/>
      <c r="L418" s="142" t="e">
        <f t="shared" ca="1" si="51"/>
        <v>#REF!</v>
      </c>
      <c r="M418" s="143" t="e">
        <f t="shared" ca="1" si="53"/>
        <v>#REF!</v>
      </c>
      <c r="N418" s="182" t="e">
        <f t="shared" ca="1" si="54"/>
        <v>#REF!</v>
      </c>
      <c r="O418" s="145" t="e">
        <f t="shared" ca="1" si="55"/>
        <v>#REF!</v>
      </c>
      <c r="P418" s="150"/>
    </row>
    <row r="419" spans="1:16" hidden="1" x14ac:dyDescent="0.25">
      <c r="A419" s="136">
        <v>413</v>
      </c>
      <c r="B419" s="158" t="e">
        <f t="shared" ca="1" si="48"/>
        <v>#REF!</v>
      </c>
      <c r="C419" s="158" t="e">
        <f t="shared" ca="1" si="49"/>
        <v>#REF!</v>
      </c>
      <c r="D419" s="140"/>
      <c r="E419" s="141"/>
      <c r="F419" s="141" t="e">
        <f t="shared" ca="1" si="50"/>
        <v>#REF!</v>
      </c>
      <c r="G419" s="139"/>
      <c r="H419" s="139"/>
      <c r="I419" s="139" t="e">
        <f t="shared" ca="1" si="52"/>
        <v>#REF!</v>
      </c>
      <c r="J419" s="142"/>
      <c r="K419" s="142"/>
      <c r="L419" s="142" t="e">
        <f t="shared" ca="1" si="51"/>
        <v>#REF!</v>
      </c>
      <c r="M419" s="143" t="e">
        <f t="shared" ca="1" si="53"/>
        <v>#REF!</v>
      </c>
      <c r="N419" s="182" t="e">
        <f t="shared" ca="1" si="54"/>
        <v>#REF!</v>
      </c>
      <c r="O419" s="145" t="e">
        <f t="shared" ca="1" si="55"/>
        <v>#REF!</v>
      </c>
      <c r="P419" s="150"/>
    </row>
    <row r="420" spans="1:16" hidden="1" x14ac:dyDescent="0.25">
      <c r="A420" s="136">
        <v>414</v>
      </c>
      <c r="B420" s="158" t="e">
        <f t="shared" ca="1" si="48"/>
        <v>#REF!</v>
      </c>
      <c r="C420" s="158" t="e">
        <f t="shared" ca="1" si="49"/>
        <v>#REF!</v>
      </c>
      <c r="D420" s="140"/>
      <c r="E420" s="141"/>
      <c r="F420" s="141" t="e">
        <f t="shared" ca="1" si="50"/>
        <v>#REF!</v>
      </c>
      <c r="G420" s="139"/>
      <c r="H420" s="139"/>
      <c r="I420" s="139" t="e">
        <f t="shared" ca="1" si="52"/>
        <v>#REF!</v>
      </c>
      <c r="J420" s="142"/>
      <c r="K420" s="142"/>
      <c r="L420" s="142" t="e">
        <f t="shared" ca="1" si="51"/>
        <v>#REF!</v>
      </c>
      <c r="M420" s="143" t="e">
        <f t="shared" ca="1" si="53"/>
        <v>#REF!</v>
      </c>
      <c r="N420" s="182" t="e">
        <f t="shared" ca="1" si="54"/>
        <v>#REF!</v>
      </c>
      <c r="O420" s="145" t="e">
        <f t="shared" ca="1" si="55"/>
        <v>#REF!</v>
      </c>
      <c r="P420" s="150"/>
    </row>
    <row r="421" spans="1:16" hidden="1" x14ac:dyDescent="0.25">
      <c r="A421" s="136">
        <v>415</v>
      </c>
      <c r="B421" s="158" t="e">
        <f t="shared" ca="1" si="48"/>
        <v>#REF!</v>
      </c>
      <c r="C421" s="158" t="e">
        <f t="shared" ca="1" si="49"/>
        <v>#REF!</v>
      </c>
      <c r="D421" s="140"/>
      <c r="E421" s="141"/>
      <c r="F421" s="141" t="e">
        <f t="shared" ca="1" si="50"/>
        <v>#REF!</v>
      </c>
      <c r="G421" s="139"/>
      <c r="H421" s="139"/>
      <c r="I421" s="139" t="e">
        <f t="shared" ca="1" si="52"/>
        <v>#REF!</v>
      </c>
      <c r="J421" s="142"/>
      <c r="K421" s="142"/>
      <c r="L421" s="142" t="e">
        <f t="shared" ca="1" si="51"/>
        <v>#REF!</v>
      </c>
      <c r="M421" s="143" t="e">
        <f t="shared" ca="1" si="53"/>
        <v>#REF!</v>
      </c>
      <c r="N421" s="182" t="e">
        <f t="shared" ca="1" si="54"/>
        <v>#REF!</v>
      </c>
      <c r="O421" s="145" t="e">
        <f t="shared" ca="1" si="55"/>
        <v>#REF!</v>
      </c>
      <c r="P421" s="150"/>
    </row>
    <row r="422" spans="1:16" hidden="1" x14ac:dyDescent="0.25">
      <c r="A422" s="136">
        <v>416</v>
      </c>
      <c r="B422" s="158" t="e">
        <f t="shared" ca="1" si="48"/>
        <v>#REF!</v>
      </c>
      <c r="C422" s="158" t="e">
        <f t="shared" ca="1" si="49"/>
        <v>#REF!</v>
      </c>
      <c r="D422" s="140"/>
      <c r="E422" s="141"/>
      <c r="F422" s="141" t="e">
        <f t="shared" ca="1" si="50"/>
        <v>#REF!</v>
      </c>
      <c r="G422" s="139"/>
      <c r="H422" s="139"/>
      <c r="I422" s="139" t="e">
        <f t="shared" ca="1" si="52"/>
        <v>#REF!</v>
      </c>
      <c r="J422" s="142"/>
      <c r="K422" s="142"/>
      <c r="L422" s="142" t="e">
        <f t="shared" ca="1" si="51"/>
        <v>#REF!</v>
      </c>
      <c r="M422" s="143" t="e">
        <f t="shared" ca="1" si="53"/>
        <v>#REF!</v>
      </c>
      <c r="N422" s="182" t="e">
        <f t="shared" ca="1" si="54"/>
        <v>#REF!</v>
      </c>
      <c r="O422" s="145" t="e">
        <f t="shared" ca="1" si="55"/>
        <v>#REF!</v>
      </c>
      <c r="P422" s="150"/>
    </row>
    <row r="423" spans="1:16" hidden="1" x14ac:dyDescent="0.25">
      <c r="A423" s="136">
        <v>417</v>
      </c>
      <c r="B423" s="158" t="e">
        <f t="shared" ca="1" si="48"/>
        <v>#REF!</v>
      </c>
      <c r="C423" s="158" t="e">
        <f t="shared" ca="1" si="49"/>
        <v>#REF!</v>
      </c>
      <c r="D423" s="140"/>
      <c r="E423" s="141"/>
      <c r="F423" s="141" t="e">
        <f t="shared" ca="1" si="50"/>
        <v>#REF!</v>
      </c>
      <c r="G423" s="139"/>
      <c r="H423" s="139"/>
      <c r="I423" s="139" t="e">
        <f t="shared" ca="1" si="52"/>
        <v>#REF!</v>
      </c>
      <c r="J423" s="142"/>
      <c r="K423" s="142"/>
      <c r="L423" s="142" t="e">
        <f t="shared" ca="1" si="51"/>
        <v>#REF!</v>
      </c>
      <c r="M423" s="143" t="e">
        <f t="shared" ca="1" si="53"/>
        <v>#REF!</v>
      </c>
      <c r="N423" s="182" t="e">
        <f t="shared" ca="1" si="54"/>
        <v>#REF!</v>
      </c>
      <c r="O423" s="145" t="e">
        <f t="shared" ca="1" si="55"/>
        <v>#REF!</v>
      </c>
      <c r="P423" s="150"/>
    </row>
    <row r="424" spans="1:16" hidden="1" x14ac:dyDescent="0.25">
      <c r="A424" s="136">
        <v>418</v>
      </c>
      <c r="B424" s="158" t="e">
        <f t="shared" ca="1" si="48"/>
        <v>#REF!</v>
      </c>
      <c r="C424" s="158" t="e">
        <f t="shared" ca="1" si="49"/>
        <v>#REF!</v>
      </c>
      <c r="D424" s="140"/>
      <c r="E424" s="141"/>
      <c r="F424" s="141" t="e">
        <f t="shared" ca="1" si="50"/>
        <v>#REF!</v>
      </c>
      <c r="G424" s="139"/>
      <c r="H424" s="139"/>
      <c r="I424" s="139" t="e">
        <f t="shared" ca="1" si="52"/>
        <v>#REF!</v>
      </c>
      <c r="J424" s="142"/>
      <c r="K424" s="142"/>
      <c r="L424" s="142" t="e">
        <f t="shared" ca="1" si="51"/>
        <v>#REF!</v>
      </c>
      <c r="M424" s="143" t="e">
        <f t="shared" ca="1" si="53"/>
        <v>#REF!</v>
      </c>
      <c r="N424" s="182" t="e">
        <f t="shared" ca="1" si="54"/>
        <v>#REF!</v>
      </c>
      <c r="O424" s="145" t="e">
        <f t="shared" ca="1" si="55"/>
        <v>#REF!</v>
      </c>
      <c r="P424" s="150"/>
    </row>
    <row r="425" spans="1:16" hidden="1" x14ac:dyDescent="0.25">
      <c r="A425" s="136">
        <v>419</v>
      </c>
      <c r="B425" s="158" t="e">
        <f t="shared" ca="1" si="48"/>
        <v>#REF!</v>
      </c>
      <c r="C425" s="158" t="e">
        <f t="shared" ca="1" si="49"/>
        <v>#REF!</v>
      </c>
      <c r="D425" s="140"/>
      <c r="E425" s="141"/>
      <c r="F425" s="141" t="e">
        <f t="shared" ca="1" si="50"/>
        <v>#REF!</v>
      </c>
      <c r="G425" s="139"/>
      <c r="H425" s="139"/>
      <c r="I425" s="139" t="e">
        <f t="shared" ca="1" si="52"/>
        <v>#REF!</v>
      </c>
      <c r="J425" s="142"/>
      <c r="K425" s="142"/>
      <c r="L425" s="142" t="e">
        <f t="shared" ca="1" si="51"/>
        <v>#REF!</v>
      </c>
      <c r="M425" s="143" t="e">
        <f t="shared" ca="1" si="53"/>
        <v>#REF!</v>
      </c>
      <c r="N425" s="182" t="e">
        <f t="shared" ca="1" si="54"/>
        <v>#REF!</v>
      </c>
      <c r="O425" s="145" t="e">
        <f t="shared" ca="1" si="55"/>
        <v>#REF!</v>
      </c>
      <c r="P425" s="150"/>
    </row>
    <row r="426" spans="1:16" hidden="1" x14ac:dyDescent="0.25">
      <c r="A426" s="136">
        <v>420</v>
      </c>
      <c r="B426" s="158" t="e">
        <f t="shared" ca="1" si="48"/>
        <v>#REF!</v>
      </c>
      <c r="C426" s="158" t="e">
        <f t="shared" ca="1" si="49"/>
        <v>#REF!</v>
      </c>
      <c r="D426" s="140"/>
      <c r="E426" s="141"/>
      <c r="F426" s="141" t="e">
        <f t="shared" ca="1" si="50"/>
        <v>#REF!</v>
      </c>
      <c r="G426" s="139"/>
      <c r="H426" s="139"/>
      <c r="I426" s="139" t="e">
        <f t="shared" ca="1" si="52"/>
        <v>#REF!</v>
      </c>
      <c r="J426" s="142"/>
      <c r="K426" s="142"/>
      <c r="L426" s="142" t="e">
        <f t="shared" ca="1" si="51"/>
        <v>#REF!</v>
      </c>
      <c r="M426" s="143" t="e">
        <f t="shared" ca="1" si="53"/>
        <v>#REF!</v>
      </c>
      <c r="N426" s="182" t="e">
        <f t="shared" ca="1" si="54"/>
        <v>#REF!</v>
      </c>
      <c r="O426" s="145" t="e">
        <f t="shared" ca="1" si="55"/>
        <v>#REF!</v>
      </c>
      <c r="P426" s="150"/>
    </row>
    <row r="427" spans="1:16" hidden="1" x14ac:dyDescent="0.25">
      <c r="A427" s="136">
        <v>421</v>
      </c>
      <c r="B427" s="158" t="e">
        <f t="shared" ca="1" si="48"/>
        <v>#REF!</v>
      </c>
      <c r="C427" s="158" t="e">
        <f t="shared" ca="1" si="49"/>
        <v>#REF!</v>
      </c>
      <c r="D427" s="140"/>
      <c r="E427" s="141"/>
      <c r="F427" s="141" t="e">
        <f t="shared" ca="1" si="50"/>
        <v>#REF!</v>
      </c>
      <c r="G427" s="139"/>
      <c r="H427" s="139"/>
      <c r="I427" s="139" t="e">
        <f t="shared" ca="1" si="52"/>
        <v>#REF!</v>
      </c>
      <c r="J427" s="142"/>
      <c r="K427" s="142"/>
      <c r="L427" s="142" t="e">
        <f t="shared" ca="1" si="51"/>
        <v>#REF!</v>
      </c>
      <c r="M427" s="143" t="e">
        <f t="shared" ca="1" si="53"/>
        <v>#REF!</v>
      </c>
      <c r="N427" s="182" t="e">
        <f t="shared" ca="1" si="54"/>
        <v>#REF!</v>
      </c>
      <c r="O427" s="145" t="e">
        <f t="shared" ca="1" si="55"/>
        <v>#REF!</v>
      </c>
      <c r="P427" s="150"/>
    </row>
    <row r="428" spans="1:16" hidden="1" x14ac:dyDescent="0.25">
      <c r="A428" s="136">
        <v>422</v>
      </c>
      <c r="B428" s="158" t="e">
        <f t="shared" ca="1" si="48"/>
        <v>#REF!</v>
      </c>
      <c r="C428" s="158" t="e">
        <f t="shared" ca="1" si="49"/>
        <v>#REF!</v>
      </c>
      <c r="D428" s="140"/>
      <c r="E428" s="141"/>
      <c r="F428" s="141" t="e">
        <f t="shared" ca="1" si="50"/>
        <v>#REF!</v>
      </c>
      <c r="G428" s="139"/>
      <c r="H428" s="139"/>
      <c r="I428" s="139" t="e">
        <f t="shared" ca="1" si="52"/>
        <v>#REF!</v>
      </c>
      <c r="J428" s="142"/>
      <c r="K428" s="142"/>
      <c r="L428" s="142" t="e">
        <f t="shared" ca="1" si="51"/>
        <v>#REF!</v>
      </c>
      <c r="M428" s="143" t="e">
        <f t="shared" ca="1" si="53"/>
        <v>#REF!</v>
      </c>
      <c r="N428" s="182" t="e">
        <f t="shared" ca="1" si="54"/>
        <v>#REF!</v>
      </c>
      <c r="O428" s="145" t="e">
        <f t="shared" ca="1" si="55"/>
        <v>#REF!</v>
      </c>
      <c r="P428" s="150"/>
    </row>
    <row r="429" spans="1:16" hidden="1" x14ac:dyDescent="0.25">
      <c r="A429" s="136">
        <v>423</v>
      </c>
      <c r="B429" s="158" t="e">
        <f t="shared" ca="1" si="48"/>
        <v>#REF!</v>
      </c>
      <c r="C429" s="158" t="e">
        <f t="shared" ca="1" si="49"/>
        <v>#REF!</v>
      </c>
      <c r="D429" s="140"/>
      <c r="E429" s="141"/>
      <c r="F429" s="141" t="e">
        <f t="shared" ca="1" si="50"/>
        <v>#REF!</v>
      </c>
      <c r="G429" s="139"/>
      <c r="H429" s="139"/>
      <c r="I429" s="139" t="e">
        <f t="shared" ca="1" si="52"/>
        <v>#REF!</v>
      </c>
      <c r="J429" s="142"/>
      <c r="K429" s="142"/>
      <c r="L429" s="142" t="e">
        <f t="shared" ca="1" si="51"/>
        <v>#REF!</v>
      </c>
      <c r="M429" s="143" t="e">
        <f t="shared" ca="1" si="53"/>
        <v>#REF!</v>
      </c>
      <c r="N429" s="182" t="e">
        <f t="shared" ca="1" si="54"/>
        <v>#REF!</v>
      </c>
      <c r="O429" s="145" t="e">
        <f t="shared" ca="1" si="55"/>
        <v>#REF!</v>
      </c>
      <c r="P429" s="150"/>
    </row>
    <row r="430" spans="1:16" hidden="1" x14ac:dyDescent="0.25">
      <c r="A430" s="136">
        <v>424</v>
      </c>
      <c r="B430" s="158" t="e">
        <f t="shared" ca="1" si="48"/>
        <v>#REF!</v>
      </c>
      <c r="C430" s="158" t="e">
        <f t="shared" ca="1" si="49"/>
        <v>#REF!</v>
      </c>
      <c r="D430" s="140"/>
      <c r="E430" s="141"/>
      <c r="F430" s="141" t="e">
        <f t="shared" ca="1" si="50"/>
        <v>#REF!</v>
      </c>
      <c r="G430" s="139"/>
      <c r="H430" s="139"/>
      <c r="I430" s="139" t="e">
        <f t="shared" ca="1" si="52"/>
        <v>#REF!</v>
      </c>
      <c r="J430" s="142"/>
      <c r="K430" s="142"/>
      <c r="L430" s="142" t="e">
        <f t="shared" ca="1" si="51"/>
        <v>#REF!</v>
      </c>
      <c r="M430" s="143" t="e">
        <f t="shared" ca="1" si="53"/>
        <v>#REF!</v>
      </c>
      <c r="N430" s="182" t="e">
        <f t="shared" ca="1" si="54"/>
        <v>#REF!</v>
      </c>
      <c r="O430" s="145" t="e">
        <f t="shared" ca="1" si="55"/>
        <v>#REF!</v>
      </c>
      <c r="P430" s="150"/>
    </row>
    <row r="431" spans="1:16" hidden="1" x14ac:dyDescent="0.25">
      <c r="A431" s="136">
        <v>425</v>
      </c>
      <c r="B431" s="158" t="e">
        <f t="shared" ca="1" si="48"/>
        <v>#REF!</v>
      </c>
      <c r="C431" s="158" t="e">
        <f t="shared" ca="1" si="49"/>
        <v>#REF!</v>
      </c>
      <c r="D431" s="140"/>
      <c r="E431" s="141"/>
      <c r="F431" s="141" t="e">
        <f t="shared" ca="1" si="50"/>
        <v>#REF!</v>
      </c>
      <c r="G431" s="139"/>
      <c r="H431" s="139"/>
      <c r="I431" s="139" t="e">
        <f t="shared" ca="1" si="52"/>
        <v>#REF!</v>
      </c>
      <c r="J431" s="142"/>
      <c r="K431" s="142"/>
      <c r="L431" s="142" t="e">
        <f t="shared" ca="1" si="51"/>
        <v>#REF!</v>
      </c>
      <c r="M431" s="143" t="e">
        <f t="shared" ca="1" si="53"/>
        <v>#REF!</v>
      </c>
      <c r="N431" s="182" t="e">
        <f t="shared" ca="1" si="54"/>
        <v>#REF!</v>
      </c>
      <c r="O431" s="145" t="e">
        <f t="shared" ca="1" si="55"/>
        <v>#REF!</v>
      </c>
      <c r="P431" s="150"/>
    </row>
    <row r="432" spans="1:16" hidden="1" x14ac:dyDescent="0.25">
      <c r="A432" s="136">
        <v>426</v>
      </c>
      <c r="B432" s="158" t="e">
        <f t="shared" ca="1" si="48"/>
        <v>#REF!</v>
      </c>
      <c r="C432" s="158" t="e">
        <f t="shared" ca="1" si="49"/>
        <v>#REF!</v>
      </c>
      <c r="D432" s="140"/>
      <c r="E432" s="141"/>
      <c r="F432" s="141" t="e">
        <f t="shared" ca="1" si="50"/>
        <v>#REF!</v>
      </c>
      <c r="G432" s="139"/>
      <c r="H432" s="139"/>
      <c r="I432" s="139" t="e">
        <f t="shared" ca="1" si="52"/>
        <v>#REF!</v>
      </c>
      <c r="J432" s="142"/>
      <c r="K432" s="142"/>
      <c r="L432" s="142" t="e">
        <f t="shared" ca="1" si="51"/>
        <v>#REF!</v>
      </c>
      <c r="M432" s="143" t="e">
        <f t="shared" ca="1" si="53"/>
        <v>#REF!</v>
      </c>
      <c r="N432" s="182" t="e">
        <f t="shared" ca="1" si="54"/>
        <v>#REF!</v>
      </c>
      <c r="O432" s="145" t="e">
        <f t="shared" ca="1" si="55"/>
        <v>#REF!</v>
      </c>
      <c r="P432" s="150"/>
    </row>
    <row r="433" spans="1:16" hidden="1" x14ac:dyDescent="0.25">
      <c r="A433" s="136">
        <v>427</v>
      </c>
      <c r="B433" s="158" t="e">
        <f t="shared" ca="1" si="48"/>
        <v>#REF!</v>
      </c>
      <c r="C433" s="158" t="e">
        <f t="shared" ca="1" si="49"/>
        <v>#REF!</v>
      </c>
      <c r="D433" s="140"/>
      <c r="E433" s="141"/>
      <c r="F433" s="141" t="e">
        <f t="shared" ca="1" si="50"/>
        <v>#REF!</v>
      </c>
      <c r="G433" s="139"/>
      <c r="H433" s="139"/>
      <c r="I433" s="139" t="e">
        <f t="shared" ca="1" si="52"/>
        <v>#REF!</v>
      </c>
      <c r="J433" s="142"/>
      <c r="K433" s="142"/>
      <c r="L433" s="142" t="e">
        <f t="shared" ca="1" si="51"/>
        <v>#REF!</v>
      </c>
      <c r="M433" s="143" t="e">
        <f t="shared" ca="1" si="53"/>
        <v>#REF!</v>
      </c>
      <c r="N433" s="182" t="e">
        <f t="shared" ca="1" si="54"/>
        <v>#REF!</v>
      </c>
      <c r="O433" s="145" t="e">
        <f t="shared" ca="1" si="55"/>
        <v>#REF!</v>
      </c>
      <c r="P433" s="150"/>
    </row>
    <row r="434" spans="1:16" hidden="1" x14ac:dyDescent="0.25">
      <c r="A434" s="136">
        <v>428</v>
      </c>
      <c r="B434" s="158" t="e">
        <f t="shared" ca="1" si="48"/>
        <v>#REF!</v>
      </c>
      <c r="C434" s="158" t="e">
        <f t="shared" ca="1" si="49"/>
        <v>#REF!</v>
      </c>
      <c r="D434" s="140"/>
      <c r="E434" s="141"/>
      <c r="F434" s="141" t="e">
        <f t="shared" ca="1" si="50"/>
        <v>#REF!</v>
      </c>
      <c r="G434" s="139"/>
      <c r="H434" s="139"/>
      <c r="I434" s="139" t="e">
        <f t="shared" ca="1" si="52"/>
        <v>#REF!</v>
      </c>
      <c r="J434" s="142"/>
      <c r="K434" s="142"/>
      <c r="L434" s="142" t="e">
        <f t="shared" ca="1" si="51"/>
        <v>#REF!</v>
      </c>
      <c r="M434" s="143" t="e">
        <f t="shared" ca="1" si="53"/>
        <v>#REF!</v>
      </c>
      <c r="N434" s="182" t="e">
        <f t="shared" ca="1" si="54"/>
        <v>#REF!</v>
      </c>
      <c r="O434" s="145" t="e">
        <f t="shared" ca="1" si="55"/>
        <v>#REF!</v>
      </c>
      <c r="P434" s="150"/>
    </row>
    <row r="435" spans="1:16" hidden="1" x14ac:dyDescent="0.25">
      <c r="A435" s="136">
        <v>429</v>
      </c>
      <c r="B435" s="158" t="e">
        <f t="shared" ca="1" si="48"/>
        <v>#REF!</v>
      </c>
      <c r="C435" s="158" t="e">
        <f t="shared" ca="1" si="49"/>
        <v>#REF!</v>
      </c>
      <c r="D435" s="140"/>
      <c r="E435" s="141"/>
      <c r="F435" s="141" t="e">
        <f t="shared" ca="1" si="50"/>
        <v>#REF!</v>
      </c>
      <c r="G435" s="139"/>
      <c r="H435" s="139"/>
      <c r="I435" s="139" t="e">
        <f t="shared" ca="1" si="52"/>
        <v>#REF!</v>
      </c>
      <c r="J435" s="142"/>
      <c r="K435" s="142"/>
      <c r="L435" s="142" t="e">
        <f t="shared" ca="1" si="51"/>
        <v>#REF!</v>
      </c>
      <c r="M435" s="143" t="e">
        <f t="shared" ca="1" si="53"/>
        <v>#REF!</v>
      </c>
      <c r="N435" s="182" t="e">
        <f t="shared" ca="1" si="54"/>
        <v>#REF!</v>
      </c>
      <c r="O435" s="145" t="e">
        <f t="shared" ca="1" si="55"/>
        <v>#REF!</v>
      </c>
      <c r="P435" s="150"/>
    </row>
    <row r="436" spans="1:16" hidden="1" x14ac:dyDescent="0.25">
      <c r="A436" s="136">
        <v>430</v>
      </c>
      <c r="B436" s="158" t="e">
        <f t="shared" ca="1" si="48"/>
        <v>#REF!</v>
      </c>
      <c r="C436" s="158" t="e">
        <f t="shared" ca="1" si="49"/>
        <v>#REF!</v>
      </c>
      <c r="D436" s="140"/>
      <c r="E436" s="141"/>
      <c r="F436" s="141" t="e">
        <f t="shared" ca="1" si="50"/>
        <v>#REF!</v>
      </c>
      <c r="G436" s="139"/>
      <c r="H436" s="139"/>
      <c r="I436" s="139" t="e">
        <f t="shared" ca="1" si="52"/>
        <v>#REF!</v>
      </c>
      <c r="J436" s="142"/>
      <c r="K436" s="142"/>
      <c r="L436" s="142" t="e">
        <f t="shared" ca="1" si="51"/>
        <v>#REF!</v>
      </c>
      <c r="M436" s="143" t="e">
        <f t="shared" ca="1" si="53"/>
        <v>#REF!</v>
      </c>
      <c r="N436" s="182" t="e">
        <f t="shared" ca="1" si="54"/>
        <v>#REF!</v>
      </c>
      <c r="O436" s="145" t="e">
        <f t="shared" ca="1" si="55"/>
        <v>#REF!</v>
      </c>
      <c r="P436" s="150"/>
    </row>
    <row r="437" spans="1:16" hidden="1" x14ac:dyDescent="0.25">
      <c r="A437" s="136">
        <v>431</v>
      </c>
      <c r="B437" s="158" t="e">
        <f t="shared" ca="1" si="48"/>
        <v>#REF!</v>
      </c>
      <c r="C437" s="158" t="e">
        <f t="shared" ca="1" si="49"/>
        <v>#REF!</v>
      </c>
      <c r="D437" s="140"/>
      <c r="E437" s="141"/>
      <c r="F437" s="141" t="e">
        <f t="shared" ca="1" si="50"/>
        <v>#REF!</v>
      </c>
      <c r="G437" s="139"/>
      <c r="H437" s="139"/>
      <c r="I437" s="139" t="e">
        <f t="shared" ca="1" si="52"/>
        <v>#REF!</v>
      </c>
      <c r="J437" s="142"/>
      <c r="K437" s="142"/>
      <c r="L437" s="142" t="e">
        <f t="shared" ca="1" si="51"/>
        <v>#REF!</v>
      </c>
      <c r="M437" s="143" t="e">
        <f t="shared" ca="1" si="53"/>
        <v>#REF!</v>
      </c>
      <c r="N437" s="182" t="e">
        <f t="shared" ca="1" si="54"/>
        <v>#REF!</v>
      </c>
      <c r="O437" s="145" t="e">
        <f t="shared" ca="1" si="55"/>
        <v>#REF!</v>
      </c>
      <c r="P437" s="150"/>
    </row>
    <row r="438" spans="1:16" hidden="1" x14ac:dyDescent="0.25">
      <c r="A438" s="136">
        <v>432</v>
      </c>
      <c r="B438" s="158" t="e">
        <f t="shared" ca="1" si="48"/>
        <v>#REF!</v>
      </c>
      <c r="C438" s="158" t="e">
        <f t="shared" ca="1" si="49"/>
        <v>#REF!</v>
      </c>
      <c r="D438" s="140"/>
      <c r="E438" s="141"/>
      <c r="F438" s="141" t="e">
        <f t="shared" ca="1" si="50"/>
        <v>#REF!</v>
      </c>
      <c r="G438" s="139"/>
      <c r="H438" s="139"/>
      <c r="I438" s="139" t="e">
        <f t="shared" ca="1" si="52"/>
        <v>#REF!</v>
      </c>
      <c r="J438" s="142"/>
      <c r="K438" s="142"/>
      <c r="L438" s="142" t="e">
        <f t="shared" ca="1" si="51"/>
        <v>#REF!</v>
      </c>
      <c r="M438" s="143" t="e">
        <f t="shared" ca="1" si="53"/>
        <v>#REF!</v>
      </c>
      <c r="N438" s="182" t="e">
        <f t="shared" ca="1" si="54"/>
        <v>#REF!</v>
      </c>
      <c r="O438" s="145" t="e">
        <f t="shared" ca="1" si="55"/>
        <v>#REF!</v>
      </c>
      <c r="P438" s="150"/>
    </row>
    <row r="439" spans="1:16" hidden="1" x14ac:dyDescent="0.25">
      <c r="A439" s="136">
        <v>433</v>
      </c>
      <c r="B439" s="158" t="e">
        <f t="shared" ca="1" si="48"/>
        <v>#REF!</v>
      </c>
      <c r="C439" s="158" t="e">
        <f t="shared" ca="1" si="49"/>
        <v>#REF!</v>
      </c>
      <c r="D439" s="140"/>
      <c r="E439" s="141"/>
      <c r="F439" s="141" t="e">
        <f t="shared" ca="1" si="50"/>
        <v>#REF!</v>
      </c>
      <c r="G439" s="139"/>
      <c r="H439" s="139"/>
      <c r="I439" s="139" t="e">
        <f t="shared" ca="1" si="52"/>
        <v>#REF!</v>
      </c>
      <c r="J439" s="142"/>
      <c r="K439" s="142"/>
      <c r="L439" s="142" t="e">
        <f t="shared" ca="1" si="51"/>
        <v>#REF!</v>
      </c>
      <c r="M439" s="143" t="e">
        <f t="shared" ca="1" si="53"/>
        <v>#REF!</v>
      </c>
      <c r="N439" s="182" t="e">
        <f t="shared" ca="1" si="54"/>
        <v>#REF!</v>
      </c>
      <c r="O439" s="145" t="e">
        <f t="shared" ca="1" si="55"/>
        <v>#REF!</v>
      </c>
      <c r="P439" s="150"/>
    </row>
    <row r="440" spans="1:16" hidden="1" x14ac:dyDescent="0.25">
      <c r="A440" s="136">
        <v>434</v>
      </c>
      <c r="B440" s="158" t="e">
        <f t="shared" ca="1" si="48"/>
        <v>#REF!</v>
      </c>
      <c r="C440" s="158" t="e">
        <f t="shared" ca="1" si="49"/>
        <v>#REF!</v>
      </c>
      <c r="D440" s="140"/>
      <c r="E440" s="141"/>
      <c r="F440" s="141" t="e">
        <f t="shared" ca="1" si="50"/>
        <v>#REF!</v>
      </c>
      <c r="G440" s="139"/>
      <c r="H440" s="139"/>
      <c r="I440" s="139" t="e">
        <f t="shared" ca="1" si="52"/>
        <v>#REF!</v>
      </c>
      <c r="J440" s="142"/>
      <c r="K440" s="142"/>
      <c r="L440" s="142" t="e">
        <f t="shared" ca="1" si="51"/>
        <v>#REF!</v>
      </c>
      <c r="M440" s="143" t="e">
        <f t="shared" ca="1" si="53"/>
        <v>#REF!</v>
      </c>
      <c r="N440" s="182" t="e">
        <f t="shared" ca="1" si="54"/>
        <v>#REF!</v>
      </c>
      <c r="O440" s="145" t="e">
        <f t="shared" ca="1" si="55"/>
        <v>#REF!</v>
      </c>
      <c r="P440" s="150"/>
    </row>
    <row r="441" spans="1:16" hidden="1" x14ac:dyDescent="0.25">
      <c r="A441" s="136">
        <v>435</v>
      </c>
      <c r="B441" s="158" t="e">
        <f t="shared" ca="1" si="48"/>
        <v>#REF!</v>
      </c>
      <c r="C441" s="158" t="e">
        <f t="shared" ca="1" si="49"/>
        <v>#REF!</v>
      </c>
      <c r="D441" s="140"/>
      <c r="E441" s="141"/>
      <c r="F441" s="141" t="e">
        <f t="shared" ca="1" si="50"/>
        <v>#REF!</v>
      </c>
      <c r="G441" s="139"/>
      <c r="H441" s="139"/>
      <c r="I441" s="139" t="e">
        <f t="shared" ca="1" si="52"/>
        <v>#REF!</v>
      </c>
      <c r="J441" s="142"/>
      <c r="K441" s="142"/>
      <c r="L441" s="142" t="e">
        <f t="shared" ca="1" si="51"/>
        <v>#REF!</v>
      </c>
      <c r="M441" s="143" t="e">
        <f t="shared" ca="1" si="53"/>
        <v>#REF!</v>
      </c>
      <c r="N441" s="182" t="e">
        <f t="shared" ca="1" si="54"/>
        <v>#REF!</v>
      </c>
      <c r="O441" s="145" t="e">
        <f t="shared" ca="1" si="55"/>
        <v>#REF!</v>
      </c>
      <c r="P441" s="150"/>
    </row>
    <row r="442" spans="1:16" hidden="1" x14ac:dyDescent="0.25">
      <c r="A442" s="136">
        <v>436</v>
      </c>
      <c r="B442" s="158" t="e">
        <f t="shared" ca="1" si="48"/>
        <v>#REF!</v>
      </c>
      <c r="C442" s="158" t="e">
        <f t="shared" ca="1" si="49"/>
        <v>#REF!</v>
      </c>
      <c r="D442" s="140"/>
      <c r="E442" s="141"/>
      <c r="F442" s="141" t="e">
        <f t="shared" ca="1" si="50"/>
        <v>#REF!</v>
      </c>
      <c r="G442" s="139"/>
      <c r="H442" s="139"/>
      <c r="I442" s="139" t="e">
        <f t="shared" ca="1" si="52"/>
        <v>#REF!</v>
      </c>
      <c r="J442" s="142"/>
      <c r="K442" s="142"/>
      <c r="L442" s="142" t="e">
        <f t="shared" ca="1" si="51"/>
        <v>#REF!</v>
      </c>
      <c r="M442" s="143" t="e">
        <f t="shared" ca="1" si="53"/>
        <v>#REF!</v>
      </c>
      <c r="N442" s="182" t="e">
        <f t="shared" ca="1" si="54"/>
        <v>#REF!</v>
      </c>
      <c r="O442" s="145" t="e">
        <f t="shared" ca="1" si="55"/>
        <v>#REF!</v>
      </c>
      <c r="P442" s="150"/>
    </row>
    <row r="443" spans="1:16" hidden="1" x14ac:dyDescent="0.25">
      <c r="A443" s="136">
        <v>437</v>
      </c>
      <c r="B443" s="158" t="e">
        <f t="shared" ca="1" si="48"/>
        <v>#REF!</v>
      </c>
      <c r="C443" s="158" t="e">
        <f t="shared" ca="1" si="49"/>
        <v>#REF!</v>
      </c>
      <c r="D443" s="140"/>
      <c r="E443" s="141"/>
      <c r="F443" s="141" t="e">
        <f t="shared" ca="1" si="50"/>
        <v>#REF!</v>
      </c>
      <c r="G443" s="139"/>
      <c r="H443" s="139"/>
      <c r="I443" s="139" t="e">
        <f t="shared" ca="1" si="52"/>
        <v>#REF!</v>
      </c>
      <c r="J443" s="142"/>
      <c r="K443" s="142"/>
      <c r="L443" s="142" t="e">
        <f t="shared" ca="1" si="51"/>
        <v>#REF!</v>
      </c>
      <c r="M443" s="143" t="e">
        <f t="shared" ca="1" si="53"/>
        <v>#REF!</v>
      </c>
      <c r="N443" s="182" t="e">
        <f t="shared" ca="1" si="54"/>
        <v>#REF!</v>
      </c>
      <c r="O443" s="145" t="e">
        <f t="shared" ca="1" si="55"/>
        <v>#REF!</v>
      </c>
      <c r="P443" s="150"/>
    </row>
    <row r="444" spans="1:16" hidden="1" x14ac:dyDescent="0.25">
      <c r="A444" s="136">
        <v>438</v>
      </c>
      <c r="B444" s="158" t="e">
        <f t="shared" ca="1" si="48"/>
        <v>#REF!</v>
      </c>
      <c r="C444" s="158" t="e">
        <f t="shared" ca="1" si="49"/>
        <v>#REF!</v>
      </c>
      <c r="D444" s="140"/>
      <c r="E444" s="141"/>
      <c r="F444" s="141" t="e">
        <f t="shared" ca="1" si="50"/>
        <v>#REF!</v>
      </c>
      <c r="G444" s="139"/>
      <c r="H444" s="139"/>
      <c r="I444" s="139" t="e">
        <f t="shared" ca="1" si="52"/>
        <v>#REF!</v>
      </c>
      <c r="J444" s="142"/>
      <c r="K444" s="142"/>
      <c r="L444" s="142" t="e">
        <f t="shared" ca="1" si="51"/>
        <v>#REF!</v>
      </c>
      <c r="M444" s="143" t="e">
        <f t="shared" ca="1" si="53"/>
        <v>#REF!</v>
      </c>
      <c r="N444" s="182" t="e">
        <f t="shared" ca="1" si="54"/>
        <v>#REF!</v>
      </c>
      <c r="O444" s="145" t="e">
        <f t="shared" ca="1" si="55"/>
        <v>#REF!</v>
      </c>
      <c r="P444" s="150"/>
    </row>
    <row r="445" spans="1:16" hidden="1" x14ac:dyDescent="0.25">
      <c r="A445" s="136">
        <v>439</v>
      </c>
      <c r="B445" s="158" t="e">
        <f t="shared" ca="1" si="48"/>
        <v>#REF!</v>
      </c>
      <c r="C445" s="158" t="e">
        <f t="shared" ca="1" si="49"/>
        <v>#REF!</v>
      </c>
      <c r="D445" s="140"/>
      <c r="E445" s="141"/>
      <c r="F445" s="141" t="e">
        <f t="shared" ca="1" si="50"/>
        <v>#REF!</v>
      </c>
      <c r="G445" s="139"/>
      <c r="H445" s="139"/>
      <c r="I445" s="139" t="e">
        <f t="shared" ca="1" si="52"/>
        <v>#REF!</v>
      </c>
      <c r="J445" s="142"/>
      <c r="K445" s="142"/>
      <c r="L445" s="142" t="e">
        <f t="shared" ca="1" si="51"/>
        <v>#REF!</v>
      </c>
      <c r="M445" s="143" t="e">
        <f t="shared" ca="1" si="53"/>
        <v>#REF!</v>
      </c>
      <c r="N445" s="182" t="e">
        <f t="shared" ca="1" si="54"/>
        <v>#REF!</v>
      </c>
      <c r="O445" s="145" t="e">
        <f t="shared" ca="1" si="55"/>
        <v>#REF!</v>
      </c>
      <c r="P445" s="150"/>
    </row>
    <row r="446" spans="1:16" hidden="1" x14ac:dyDescent="0.25">
      <c r="A446" s="136">
        <v>440</v>
      </c>
      <c r="B446" s="158" t="e">
        <f t="shared" ca="1" si="48"/>
        <v>#REF!</v>
      </c>
      <c r="C446" s="158" t="e">
        <f t="shared" ca="1" si="49"/>
        <v>#REF!</v>
      </c>
      <c r="D446" s="140"/>
      <c r="E446" s="141"/>
      <c r="F446" s="141" t="e">
        <f t="shared" ca="1" si="50"/>
        <v>#REF!</v>
      </c>
      <c r="G446" s="139"/>
      <c r="H446" s="139"/>
      <c r="I446" s="139" t="e">
        <f t="shared" ca="1" si="52"/>
        <v>#REF!</v>
      </c>
      <c r="J446" s="142"/>
      <c r="K446" s="142"/>
      <c r="L446" s="142" t="e">
        <f t="shared" ca="1" si="51"/>
        <v>#REF!</v>
      </c>
      <c r="M446" s="143" t="e">
        <f t="shared" ca="1" si="53"/>
        <v>#REF!</v>
      </c>
      <c r="N446" s="182" t="e">
        <f t="shared" ca="1" si="54"/>
        <v>#REF!</v>
      </c>
      <c r="O446" s="145" t="e">
        <f t="shared" ca="1" si="55"/>
        <v>#REF!</v>
      </c>
      <c r="P446" s="150"/>
    </row>
    <row r="447" spans="1:16" hidden="1" x14ac:dyDescent="0.25">
      <c r="A447" s="136">
        <v>441</v>
      </c>
      <c r="B447" s="158" t="e">
        <f t="shared" ca="1" si="48"/>
        <v>#REF!</v>
      </c>
      <c r="C447" s="158" t="e">
        <f t="shared" ca="1" si="49"/>
        <v>#REF!</v>
      </c>
      <c r="D447" s="140"/>
      <c r="E447" s="141"/>
      <c r="F447" s="141" t="e">
        <f t="shared" ca="1" si="50"/>
        <v>#REF!</v>
      </c>
      <c r="G447" s="139"/>
      <c r="H447" s="139"/>
      <c r="I447" s="139" t="e">
        <f t="shared" ca="1" si="52"/>
        <v>#REF!</v>
      </c>
      <c r="J447" s="142"/>
      <c r="K447" s="142"/>
      <c r="L447" s="142" t="e">
        <f t="shared" ca="1" si="51"/>
        <v>#REF!</v>
      </c>
      <c r="M447" s="143" t="e">
        <f t="shared" ca="1" si="53"/>
        <v>#REF!</v>
      </c>
      <c r="N447" s="182" t="e">
        <f t="shared" ca="1" si="54"/>
        <v>#REF!</v>
      </c>
      <c r="O447" s="145" t="e">
        <f t="shared" ca="1" si="55"/>
        <v>#REF!</v>
      </c>
      <c r="P447" s="150"/>
    </row>
    <row r="448" spans="1:16" hidden="1" x14ac:dyDescent="0.25">
      <c r="A448" s="136">
        <v>442</v>
      </c>
      <c r="B448" s="158" t="e">
        <f t="shared" ca="1" si="48"/>
        <v>#REF!</v>
      </c>
      <c r="C448" s="158" t="e">
        <f t="shared" ca="1" si="49"/>
        <v>#REF!</v>
      </c>
      <c r="D448" s="140"/>
      <c r="E448" s="141"/>
      <c r="F448" s="141" t="e">
        <f t="shared" ca="1" si="50"/>
        <v>#REF!</v>
      </c>
      <c r="G448" s="139"/>
      <c r="H448" s="139"/>
      <c r="I448" s="139" t="e">
        <f t="shared" ca="1" si="52"/>
        <v>#REF!</v>
      </c>
      <c r="J448" s="142"/>
      <c r="K448" s="142"/>
      <c r="L448" s="142" t="e">
        <f t="shared" ca="1" si="51"/>
        <v>#REF!</v>
      </c>
      <c r="M448" s="143" t="e">
        <f t="shared" ca="1" si="53"/>
        <v>#REF!</v>
      </c>
      <c r="N448" s="182" t="e">
        <f t="shared" ca="1" si="54"/>
        <v>#REF!</v>
      </c>
      <c r="O448" s="145" t="e">
        <f t="shared" ca="1" si="55"/>
        <v>#REF!</v>
      </c>
      <c r="P448" s="150"/>
    </row>
    <row r="449" spans="1:16" hidden="1" x14ac:dyDescent="0.25">
      <c r="A449" s="136">
        <v>443</v>
      </c>
      <c r="B449" s="158" t="e">
        <f t="shared" ca="1" si="48"/>
        <v>#REF!</v>
      </c>
      <c r="C449" s="158" t="e">
        <f t="shared" ca="1" si="49"/>
        <v>#REF!</v>
      </c>
      <c r="D449" s="140"/>
      <c r="E449" s="141"/>
      <c r="F449" s="141" t="e">
        <f t="shared" ca="1" si="50"/>
        <v>#REF!</v>
      </c>
      <c r="G449" s="139"/>
      <c r="H449" s="139"/>
      <c r="I449" s="139" t="e">
        <f t="shared" ca="1" si="52"/>
        <v>#REF!</v>
      </c>
      <c r="J449" s="142"/>
      <c r="K449" s="142"/>
      <c r="L449" s="142" t="e">
        <f t="shared" ca="1" si="51"/>
        <v>#REF!</v>
      </c>
      <c r="M449" s="143" t="e">
        <f t="shared" ca="1" si="53"/>
        <v>#REF!</v>
      </c>
      <c r="N449" s="182" t="e">
        <f t="shared" ca="1" si="54"/>
        <v>#REF!</v>
      </c>
      <c r="O449" s="145" t="e">
        <f t="shared" ca="1" si="55"/>
        <v>#REF!</v>
      </c>
      <c r="P449" s="150"/>
    </row>
    <row r="450" spans="1:16" hidden="1" x14ac:dyDescent="0.25">
      <c r="A450" s="136">
        <v>444</v>
      </c>
      <c r="B450" s="158" t="e">
        <f t="shared" ca="1" si="48"/>
        <v>#REF!</v>
      </c>
      <c r="C450" s="158" t="e">
        <f t="shared" ca="1" si="49"/>
        <v>#REF!</v>
      </c>
      <c r="D450" s="140"/>
      <c r="E450" s="141"/>
      <c r="F450" s="141" t="e">
        <f t="shared" ca="1" si="50"/>
        <v>#REF!</v>
      </c>
      <c r="G450" s="139"/>
      <c r="H450" s="139"/>
      <c r="I450" s="139" t="e">
        <f t="shared" ca="1" si="52"/>
        <v>#REF!</v>
      </c>
      <c r="J450" s="142"/>
      <c r="K450" s="142"/>
      <c r="L450" s="142" t="e">
        <f t="shared" ca="1" si="51"/>
        <v>#REF!</v>
      </c>
      <c r="M450" s="143" t="e">
        <f t="shared" ca="1" si="53"/>
        <v>#REF!</v>
      </c>
      <c r="N450" s="182" t="e">
        <f t="shared" ca="1" si="54"/>
        <v>#REF!</v>
      </c>
      <c r="O450" s="145" t="e">
        <f t="shared" ca="1" si="55"/>
        <v>#REF!</v>
      </c>
      <c r="P450" s="150"/>
    </row>
    <row r="451" spans="1:16" hidden="1" x14ac:dyDescent="0.25">
      <c r="A451" s="136">
        <v>445</v>
      </c>
      <c r="B451" s="158" t="e">
        <f t="shared" ca="1" si="48"/>
        <v>#REF!</v>
      </c>
      <c r="C451" s="158" t="e">
        <f t="shared" ca="1" si="49"/>
        <v>#REF!</v>
      </c>
      <c r="D451" s="140"/>
      <c r="E451" s="141"/>
      <c r="F451" s="141" t="e">
        <f t="shared" ca="1" si="50"/>
        <v>#REF!</v>
      </c>
      <c r="G451" s="139"/>
      <c r="H451" s="139"/>
      <c r="I451" s="139" t="e">
        <f t="shared" ca="1" si="52"/>
        <v>#REF!</v>
      </c>
      <c r="J451" s="142"/>
      <c r="K451" s="142"/>
      <c r="L451" s="142" t="e">
        <f t="shared" ca="1" si="51"/>
        <v>#REF!</v>
      </c>
      <c r="M451" s="143" t="e">
        <f t="shared" ca="1" si="53"/>
        <v>#REF!</v>
      </c>
      <c r="N451" s="182" t="e">
        <f t="shared" ca="1" si="54"/>
        <v>#REF!</v>
      </c>
      <c r="O451" s="145" t="e">
        <f t="shared" ca="1" si="55"/>
        <v>#REF!</v>
      </c>
      <c r="P451" s="150"/>
    </row>
    <row r="452" spans="1:16" hidden="1" x14ac:dyDescent="0.25">
      <c r="A452" s="136">
        <v>446</v>
      </c>
      <c r="B452" s="158" t="e">
        <f t="shared" ca="1" si="48"/>
        <v>#REF!</v>
      </c>
      <c r="C452" s="158" t="e">
        <f t="shared" ca="1" si="49"/>
        <v>#REF!</v>
      </c>
      <c r="D452" s="140"/>
      <c r="E452" s="141"/>
      <c r="F452" s="141" t="e">
        <f t="shared" ca="1" si="50"/>
        <v>#REF!</v>
      </c>
      <c r="G452" s="139"/>
      <c r="H452" s="139"/>
      <c r="I452" s="139" t="e">
        <f t="shared" ca="1" si="52"/>
        <v>#REF!</v>
      </c>
      <c r="J452" s="142"/>
      <c r="K452" s="142"/>
      <c r="L452" s="142" t="e">
        <f t="shared" ca="1" si="51"/>
        <v>#REF!</v>
      </c>
      <c r="M452" s="143" t="e">
        <f t="shared" ca="1" si="53"/>
        <v>#REF!</v>
      </c>
      <c r="N452" s="182" t="e">
        <f t="shared" ca="1" si="54"/>
        <v>#REF!</v>
      </c>
      <c r="O452" s="145" t="e">
        <f t="shared" ca="1" si="55"/>
        <v>#REF!</v>
      </c>
      <c r="P452" s="150"/>
    </row>
    <row r="453" spans="1:16" hidden="1" x14ac:dyDescent="0.25">
      <c r="A453" s="136">
        <v>447</v>
      </c>
      <c r="B453" s="158" t="e">
        <f t="shared" ca="1" si="48"/>
        <v>#REF!</v>
      </c>
      <c r="C453" s="158" t="e">
        <f t="shared" ca="1" si="49"/>
        <v>#REF!</v>
      </c>
      <c r="D453" s="140"/>
      <c r="E453" s="141"/>
      <c r="F453" s="141" t="e">
        <f t="shared" ca="1" si="50"/>
        <v>#REF!</v>
      </c>
      <c r="G453" s="139"/>
      <c r="H453" s="139"/>
      <c r="I453" s="139" t="e">
        <f t="shared" ca="1" si="52"/>
        <v>#REF!</v>
      </c>
      <c r="J453" s="142"/>
      <c r="K453" s="142"/>
      <c r="L453" s="142" t="e">
        <f t="shared" ca="1" si="51"/>
        <v>#REF!</v>
      </c>
      <c r="M453" s="143" t="e">
        <f t="shared" ca="1" si="53"/>
        <v>#REF!</v>
      </c>
      <c r="N453" s="182" t="e">
        <f t="shared" ca="1" si="54"/>
        <v>#REF!</v>
      </c>
      <c r="O453" s="145" t="e">
        <f t="shared" ca="1" si="55"/>
        <v>#REF!</v>
      </c>
      <c r="P453" s="150"/>
    </row>
    <row r="454" spans="1:16" hidden="1" x14ac:dyDescent="0.25">
      <c r="A454" s="136">
        <v>448</v>
      </c>
      <c r="B454" s="158" t="e">
        <f t="shared" ca="1" si="48"/>
        <v>#REF!</v>
      </c>
      <c r="C454" s="158" t="e">
        <f t="shared" ca="1" si="49"/>
        <v>#REF!</v>
      </c>
      <c r="D454" s="140"/>
      <c r="E454" s="141"/>
      <c r="F454" s="141" t="e">
        <f t="shared" ca="1" si="50"/>
        <v>#REF!</v>
      </c>
      <c r="G454" s="139"/>
      <c r="H454" s="139"/>
      <c r="I454" s="139" t="e">
        <f t="shared" ca="1" si="52"/>
        <v>#REF!</v>
      </c>
      <c r="J454" s="142"/>
      <c r="K454" s="142"/>
      <c r="L454" s="142" t="e">
        <f t="shared" ca="1" si="51"/>
        <v>#REF!</v>
      </c>
      <c r="M454" s="143" t="e">
        <f t="shared" ca="1" si="53"/>
        <v>#REF!</v>
      </c>
      <c r="N454" s="182" t="e">
        <f t="shared" ca="1" si="54"/>
        <v>#REF!</v>
      </c>
      <c r="O454" s="145" t="e">
        <f t="shared" ca="1" si="55"/>
        <v>#REF!</v>
      </c>
      <c r="P454" s="150"/>
    </row>
    <row r="455" spans="1:16" hidden="1" x14ac:dyDescent="0.25">
      <c r="A455" s="136">
        <v>449</v>
      </c>
      <c r="B455" s="158" t="e">
        <f t="shared" ca="1" si="48"/>
        <v>#REF!</v>
      </c>
      <c r="C455" s="158" t="e">
        <f t="shared" ca="1" si="49"/>
        <v>#REF!</v>
      </c>
      <c r="D455" s="140"/>
      <c r="E455" s="141"/>
      <c r="F455" s="141" t="e">
        <f t="shared" ca="1" si="50"/>
        <v>#REF!</v>
      </c>
      <c r="G455" s="139"/>
      <c r="H455" s="139"/>
      <c r="I455" s="139" t="e">
        <f t="shared" ca="1" si="52"/>
        <v>#REF!</v>
      </c>
      <c r="J455" s="142"/>
      <c r="K455" s="142"/>
      <c r="L455" s="142" t="e">
        <f t="shared" ca="1" si="51"/>
        <v>#REF!</v>
      </c>
      <c r="M455" s="143" t="e">
        <f t="shared" ca="1" si="53"/>
        <v>#REF!</v>
      </c>
      <c r="N455" s="182" t="e">
        <f t="shared" ca="1" si="54"/>
        <v>#REF!</v>
      </c>
      <c r="O455" s="145" t="e">
        <f t="shared" ca="1" si="55"/>
        <v>#REF!</v>
      </c>
      <c r="P455" s="150"/>
    </row>
    <row r="456" spans="1:16" hidden="1" x14ac:dyDescent="0.25">
      <c r="A456" s="136">
        <v>450</v>
      </c>
      <c r="B456" s="158" t="e">
        <f t="shared" ref="B456:B498" ca="1" si="56">INDIRECT(CONCATENATE($C$505,$D$505,"!$B",$A456 + 8))</f>
        <v>#REF!</v>
      </c>
      <c r="C456" s="158" t="e">
        <f t="shared" ref="C456:C498" ca="1" si="57">INDIRECT(CONCATENATE($C$505,$D$505,"!$C",$A456 + 8))</f>
        <v>#REF!</v>
      </c>
      <c r="D456" s="140"/>
      <c r="E456" s="141"/>
      <c r="F456" s="141" t="e">
        <f t="shared" ref="F456:F498" ca="1" si="58">INDIRECT(CONCATENATE($C$505,$D$505,"!$Z",$A456 + 8))</f>
        <v>#REF!</v>
      </c>
      <c r="G456" s="139"/>
      <c r="H456" s="139"/>
      <c r="I456" s="139" t="e">
        <f t="shared" ca="1" si="52"/>
        <v>#REF!</v>
      </c>
      <c r="J456" s="142"/>
      <c r="K456" s="142"/>
      <c r="L456" s="142" t="e">
        <f t="shared" ref="L456:L498" ca="1" si="59">INDIRECT(CONCATENATE($C$505,$D$505,"!$V",$A456 + 8))</f>
        <v>#REF!</v>
      </c>
      <c r="M456" s="143" t="e">
        <f t="shared" ca="1" si="53"/>
        <v>#REF!</v>
      </c>
      <c r="N456" s="182" t="e">
        <f t="shared" ca="1" si="54"/>
        <v>#REF!</v>
      </c>
      <c r="O456" s="145" t="e">
        <f t="shared" ca="1" si="55"/>
        <v>#REF!</v>
      </c>
      <c r="P456" s="150"/>
    </row>
    <row r="457" spans="1:16" hidden="1" x14ac:dyDescent="0.25">
      <c r="A457" s="136">
        <v>451</v>
      </c>
      <c r="B457" s="158" t="e">
        <f t="shared" ca="1" si="56"/>
        <v>#REF!</v>
      </c>
      <c r="C457" s="158" t="e">
        <f t="shared" ca="1" si="57"/>
        <v>#REF!</v>
      </c>
      <c r="D457" s="140"/>
      <c r="E457" s="141"/>
      <c r="F457" s="141" t="e">
        <f t="shared" ca="1" si="58"/>
        <v>#REF!</v>
      </c>
      <c r="G457" s="139"/>
      <c r="H457" s="139"/>
      <c r="I457" s="139" t="e">
        <f t="shared" ref="I457:I498" ca="1" si="60">INDIRECT(CONCATENATE($C$505,$D$505,"!$AD",$A457 + 8))</f>
        <v>#REF!</v>
      </c>
      <c r="J457" s="142"/>
      <c r="K457" s="142"/>
      <c r="L457" s="142" t="e">
        <f t="shared" ca="1" si="59"/>
        <v>#REF!</v>
      </c>
      <c r="M457" s="143" t="e">
        <f t="shared" ref="M457:M498" ca="1" si="61">IF(I457&lt;10,0,10)</f>
        <v>#REF!</v>
      </c>
      <c r="N457" s="182" t="e">
        <f t="shared" ref="N457:N498" ca="1" si="62">ROUNDDOWN(O457,0)</f>
        <v>#REF!</v>
      </c>
      <c r="O457" s="145" t="e">
        <f t="shared" ref="O457:O498" ca="1" si="63">I457*M457/100</f>
        <v>#REF!</v>
      </c>
      <c r="P457" s="150"/>
    </row>
    <row r="458" spans="1:16" hidden="1" x14ac:dyDescent="0.25">
      <c r="A458" s="136">
        <v>452</v>
      </c>
      <c r="B458" s="158" t="e">
        <f t="shared" ca="1" si="56"/>
        <v>#REF!</v>
      </c>
      <c r="C458" s="158" t="e">
        <f t="shared" ca="1" si="57"/>
        <v>#REF!</v>
      </c>
      <c r="D458" s="140"/>
      <c r="E458" s="141"/>
      <c r="F458" s="141" t="e">
        <f t="shared" ca="1" si="58"/>
        <v>#REF!</v>
      </c>
      <c r="G458" s="139"/>
      <c r="H458" s="139"/>
      <c r="I458" s="139" t="e">
        <f t="shared" ca="1" si="60"/>
        <v>#REF!</v>
      </c>
      <c r="J458" s="142"/>
      <c r="K458" s="142"/>
      <c r="L458" s="142" t="e">
        <f t="shared" ca="1" si="59"/>
        <v>#REF!</v>
      </c>
      <c r="M458" s="143" t="e">
        <f t="shared" ca="1" si="61"/>
        <v>#REF!</v>
      </c>
      <c r="N458" s="182" t="e">
        <f t="shared" ca="1" si="62"/>
        <v>#REF!</v>
      </c>
      <c r="O458" s="145" t="e">
        <f t="shared" ca="1" si="63"/>
        <v>#REF!</v>
      </c>
      <c r="P458" s="150"/>
    </row>
    <row r="459" spans="1:16" hidden="1" x14ac:dyDescent="0.25">
      <c r="A459" s="136">
        <v>453</v>
      </c>
      <c r="B459" s="158" t="e">
        <f t="shared" ca="1" si="56"/>
        <v>#REF!</v>
      </c>
      <c r="C459" s="158" t="e">
        <f t="shared" ca="1" si="57"/>
        <v>#REF!</v>
      </c>
      <c r="D459" s="140"/>
      <c r="E459" s="141"/>
      <c r="F459" s="141" t="e">
        <f t="shared" ca="1" si="58"/>
        <v>#REF!</v>
      </c>
      <c r="G459" s="139"/>
      <c r="H459" s="139"/>
      <c r="I459" s="139" t="e">
        <f t="shared" ca="1" si="60"/>
        <v>#REF!</v>
      </c>
      <c r="J459" s="142"/>
      <c r="K459" s="142"/>
      <c r="L459" s="142" t="e">
        <f t="shared" ca="1" si="59"/>
        <v>#REF!</v>
      </c>
      <c r="M459" s="143" t="e">
        <f t="shared" ca="1" si="61"/>
        <v>#REF!</v>
      </c>
      <c r="N459" s="182" t="e">
        <f t="shared" ca="1" si="62"/>
        <v>#REF!</v>
      </c>
      <c r="O459" s="145" t="e">
        <f t="shared" ca="1" si="63"/>
        <v>#REF!</v>
      </c>
      <c r="P459" s="150"/>
    </row>
    <row r="460" spans="1:16" hidden="1" x14ac:dyDescent="0.25">
      <c r="A460" s="136">
        <v>454</v>
      </c>
      <c r="B460" s="158" t="e">
        <f t="shared" ca="1" si="56"/>
        <v>#REF!</v>
      </c>
      <c r="C460" s="158" t="e">
        <f t="shared" ca="1" si="57"/>
        <v>#REF!</v>
      </c>
      <c r="D460" s="140"/>
      <c r="E460" s="141"/>
      <c r="F460" s="141" t="e">
        <f t="shared" ca="1" si="58"/>
        <v>#REF!</v>
      </c>
      <c r="G460" s="139"/>
      <c r="H460" s="139"/>
      <c r="I460" s="139" t="e">
        <f t="shared" ca="1" si="60"/>
        <v>#REF!</v>
      </c>
      <c r="J460" s="142"/>
      <c r="K460" s="142"/>
      <c r="L460" s="142" t="e">
        <f t="shared" ca="1" si="59"/>
        <v>#REF!</v>
      </c>
      <c r="M460" s="143" t="e">
        <f t="shared" ca="1" si="61"/>
        <v>#REF!</v>
      </c>
      <c r="N460" s="182" t="e">
        <f t="shared" ca="1" si="62"/>
        <v>#REF!</v>
      </c>
      <c r="O460" s="145" t="e">
        <f t="shared" ca="1" si="63"/>
        <v>#REF!</v>
      </c>
      <c r="P460" s="150"/>
    </row>
    <row r="461" spans="1:16" hidden="1" x14ac:dyDescent="0.25">
      <c r="A461" s="136">
        <v>455</v>
      </c>
      <c r="B461" s="158" t="e">
        <f t="shared" ca="1" si="56"/>
        <v>#REF!</v>
      </c>
      <c r="C461" s="158" t="e">
        <f t="shared" ca="1" si="57"/>
        <v>#REF!</v>
      </c>
      <c r="D461" s="140"/>
      <c r="E461" s="141"/>
      <c r="F461" s="141" t="e">
        <f t="shared" ca="1" si="58"/>
        <v>#REF!</v>
      </c>
      <c r="G461" s="139"/>
      <c r="H461" s="139"/>
      <c r="I461" s="139" t="e">
        <f t="shared" ca="1" si="60"/>
        <v>#REF!</v>
      </c>
      <c r="J461" s="142"/>
      <c r="K461" s="142"/>
      <c r="L461" s="142" t="e">
        <f t="shared" ca="1" si="59"/>
        <v>#REF!</v>
      </c>
      <c r="M461" s="143" t="e">
        <f t="shared" ca="1" si="61"/>
        <v>#REF!</v>
      </c>
      <c r="N461" s="182" t="e">
        <f t="shared" ca="1" si="62"/>
        <v>#REF!</v>
      </c>
      <c r="O461" s="145" t="e">
        <f t="shared" ca="1" si="63"/>
        <v>#REF!</v>
      </c>
      <c r="P461" s="150"/>
    </row>
    <row r="462" spans="1:16" hidden="1" x14ac:dyDescent="0.25">
      <c r="A462" s="136">
        <v>456</v>
      </c>
      <c r="B462" s="158" t="e">
        <f t="shared" ca="1" si="56"/>
        <v>#REF!</v>
      </c>
      <c r="C462" s="158" t="e">
        <f t="shared" ca="1" si="57"/>
        <v>#REF!</v>
      </c>
      <c r="D462" s="140"/>
      <c r="E462" s="141"/>
      <c r="F462" s="141" t="e">
        <f t="shared" ca="1" si="58"/>
        <v>#REF!</v>
      </c>
      <c r="G462" s="139"/>
      <c r="H462" s="139"/>
      <c r="I462" s="139" t="e">
        <f t="shared" ca="1" si="60"/>
        <v>#REF!</v>
      </c>
      <c r="J462" s="142"/>
      <c r="K462" s="142"/>
      <c r="L462" s="142" t="e">
        <f t="shared" ca="1" si="59"/>
        <v>#REF!</v>
      </c>
      <c r="M462" s="143" t="e">
        <f t="shared" ca="1" si="61"/>
        <v>#REF!</v>
      </c>
      <c r="N462" s="182" t="e">
        <f t="shared" ca="1" si="62"/>
        <v>#REF!</v>
      </c>
      <c r="O462" s="145" t="e">
        <f t="shared" ca="1" si="63"/>
        <v>#REF!</v>
      </c>
      <c r="P462" s="150"/>
    </row>
    <row r="463" spans="1:16" hidden="1" x14ac:dyDescent="0.25">
      <c r="A463" s="136">
        <v>457</v>
      </c>
      <c r="B463" s="158" t="e">
        <f t="shared" ca="1" si="56"/>
        <v>#REF!</v>
      </c>
      <c r="C463" s="158" t="e">
        <f t="shared" ca="1" si="57"/>
        <v>#REF!</v>
      </c>
      <c r="D463" s="140"/>
      <c r="E463" s="141"/>
      <c r="F463" s="141" t="e">
        <f t="shared" ca="1" si="58"/>
        <v>#REF!</v>
      </c>
      <c r="G463" s="139"/>
      <c r="H463" s="139"/>
      <c r="I463" s="139" t="e">
        <f t="shared" ca="1" si="60"/>
        <v>#REF!</v>
      </c>
      <c r="J463" s="142"/>
      <c r="K463" s="142"/>
      <c r="L463" s="142" t="e">
        <f t="shared" ca="1" si="59"/>
        <v>#REF!</v>
      </c>
      <c r="M463" s="143" t="e">
        <f t="shared" ca="1" si="61"/>
        <v>#REF!</v>
      </c>
      <c r="N463" s="182" t="e">
        <f t="shared" ca="1" si="62"/>
        <v>#REF!</v>
      </c>
      <c r="O463" s="145" t="e">
        <f t="shared" ca="1" si="63"/>
        <v>#REF!</v>
      </c>
      <c r="P463" s="150"/>
    </row>
    <row r="464" spans="1:16" hidden="1" x14ac:dyDescent="0.25">
      <c r="A464" s="136">
        <v>458</v>
      </c>
      <c r="B464" s="158" t="e">
        <f t="shared" ca="1" si="56"/>
        <v>#REF!</v>
      </c>
      <c r="C464" s="158" t="e">
        <f t="shared" ca="1" si="57"/>
        <v>#REF!</v>
      </c>
      <c r="D464" s="140"/>
      <c r="E464" s="141"/>
      <c r="F464" s="141" t="e">
        <f t="shared" ca="1" si="58"/>
        <v>#REF!</v>
      </c>
      <c r="G464" s="139"/>
      <c r="H464" s="139"/>
      <c r="I464" s="139" t="e">
        <f t="shared" ca="1" si="60"/>
        <v>#REF!</v>
      </c>
      <c r="J464" s="142"/>
      <c r="K464" s="142"/>
      <c r="L464" s="142" t="e">
        <f t="shared" ca="1" si="59"/>
        <v>#REF!</v>
      </c>
      <c r="M464" s="143" t="e">
        <f t="shared" ca="1" si="61"/>
        <v>#REF!</v>
      </c>
      <c r="N464" s="182" t="e">
        <f t="shared" ca="1" si="62"/>
        <v>#REF!</v>
      </c>
      <c r="O464" s="145" t="e">
        <f t="shared" ca="1" si="63"/>
        <v>#REF!</v>
      </c>
      <c r="P464" s="150"/>
    </row>
    <row r="465" spans="1:16" hidden="1" x14ac:dyDescent="0.25">
      <c r="A465" s="136">
        <v>459</v>
      </c>
      <c r="B465" s="158" t="e">
        <f t="shared" ca="1" si="56"/>
        <v>#REF!</v>
      </c>
      <c r="C465" s="158" t="e">
        <f t="shared" ca="1" si="57"/>
        <v>#REF!</v>
      </c>
      <c r="D465" s="140"/>
      <c r="E465" s="141"/>
      <c r="F465" s="141" t="e">
        <f t="shared" ca="1" si="58"/>
        <v>#REF!</v>
      </c>
      <c r="G465" s="139"/>
      <c r="H465" s="139"/>
      <c r="I465" s="139" t="e">
        <f t="shared" ca="1" si="60"/>
        <v>#REF!</v>
      </c>
      <c r="J465" s="142"/>
      <c r="K465" s="142"/>
      <c r="L465" s="142" t="e">
        <f t="shared" ca="1" si="59"/>
        <v>#REF!</v>
      </c>
      <c r="M465" s="143" t="e">
        <f t="shared" ca="1" si="61"/>
        <v>#REF!</v>
      </c>
      <c r="N465" s="182" t="e">
        <f t="shared" ca="1" si="62"/>
        <v>#REF!</v>
      </c>
      <c r="O465" s="145" t="e">
        <f t="shared" ca="1" si="63"/>
        <v>#REF!</v>
      </c>
      <c r="P465" s="150"/>
    </row>
    <row r="466" spans="1:16" hidden="1" x14ac:dyDescent="0.25">
      <c r="A466" s="136">
        <v>460</v>
      </c>
      <c r="B466" s="158" t="e">
        <f t="shared" ca="1" si="56"/>
        <v>#REF!</v>
      </c>
      <c r="C466" s="158" t="e">
        <f t="shared" ca="1" si="57"/>
        <v>#REF!</v>
      </c>
      <c r="D466" s="140"/>
      <c r="E466" s="141"/>
      <c r="F466" s="141" t="e">
        <f t="shared" ca="1" si="58"/>
        <v>#REF!</v>
      </c>
      <c r="G466" s="139"/>
      <c r="H466" s="139"/>
      <c r="I466" s="139" t="e">
        <f t="shared" ca="1" si="60"/>
        <v>#REF!</v>
      </c>
      <c r="J466" s="142"/>
      <c r="K466" s="142"/>
      <c r="L466" s="142" t="e">
        <f t="shared" ca="1" si="59"/>
        <v>#REF!</v>
      </c>
      <c r="M466" s="143" t="e">
        <f t="shared" ca="1" si="61"/>
        <v>#REF!</v>
      </c>
      <c r="N466" s="182" t="e">
        <f t="shared" ca="1" si="62"/>
        <v>#REF!</v>
      </c>
      <c r="O466" s="145" t="e">
        <f t="shared" ca="1" si="63"/>
        <v>#REF!</v>
      </c>
      <c r="P466" s="150"/>
    </row>
    <row r="467" spans="1:16" hidden="1" x14ac:dyDescent="0.25">
      <c r="A467" s="136">
        <v>461</v>
      </c>
      <c r="B467" s="158" t="e">
        <f t="shared" ca="1" si="56"/>
        <v>#REF!</v>
      </c>
      <c r="C467" s="158" t="e">
        <f t="shared" ca="1" si="57"/>
        <v>#REF!</v>
      </c>
      <c r="D467" s="140"/>
      <c r="E467" s="141"/>
      <c r="F467" s="141" t="e">
        <f t="shared" ca="1" si="58"/>
        <v>#REF!</v>
      </c>
      <c r="G467" s="139"/>
      <c r="H467" s="139"/>
      <c r="I467" s="139" t="e">
        <f t="shared" ca="1" si="60"/>
        <v>#REF!</v>
      </c>
      <c r="J467" s="142"/>
      <c r="K467" s="142"/>
      <c r="L467" s="142" t="e">
        <f t="shared" ca="1" si="59"/>
        <v>#REF!</v>
      </c>
      <c r="M467" s="143" t="e">
        <f t="shared" ca="1" si="61"/>
        <v>#REF!</v>
      </c>
      <c r="N467" s="182" t="e">
        <f t="shared" ca="1" si="62"/>
        <v>#REF!</v>
      </c>
      <c r="O467" s="145" t="e">
        <f t="shared" ca="1" si="63"/>
        <v>#REF!</v>
      </c>
      <c r="P467" s="150"/>
    </row>
    <row r="468" spans="1:16" hidden="1" x14ac:dyDescent="0.25">
      <c r="A468" s="136">
        <v>462</v>
      </c>
      <c r="B468" s="158" t="e">
        <f t="shared" ca="1" si="56"/>
        <v>#REF!</v>
      </c>
      <c r="C468" s="158" t="e">
        <f t="shared" ca="1" si="57"/>
        <v>#REF!</v>
      </c>
      <c r="D468" s="140"/>
      <c r="E468" s="141"/>
      <c r="F468" s="141" t="e">
        <f t="shared" ca="1" si="58"/>
        <v>#REF!</v>
      </c>
      <c r="G468" s="139"/>
      <c r="H468" s="139"/>
      <c r="I468" s="139" t="e">
        <f t="shared" ca="1" si="60"/>
        <v>#REF!</v>
      </c>
      <c r="J468" s="142"/>
      <c r="K468" s="142"/>
      <c r="L468" s="142" t="e">
        <f t="shared" ca="1" si="59"/>
        <v>#REF!</v>
      </c>
      <c r="M468" s="143" t="e">
        <f t="shared" ca="1" si="61"/>
        <v>#REF!</v>
      </c>
      <c r="N468" s="182" t="e">
        <f t="shared" ca="1" si="62"/>
        <v>#REF!</v>
      </c>
      <c r="O468" s="145" t="e">
        <f t="shared" ca="1" si="63"/>
        <v>#REF!</v>
      </c>
      <c r="P468" s="150"/>
    </row>
    <row r="469" spans="1:16" hidden="1" x14ac:dyDescent="0.25">
      <c r="A469" s="136">
        <v>463</v>
      </c>
      <c r="B469" s="158" t="e">
        <f t="shared" ca="1" si="56"/>
        <v>#REF!</v>
      </c>
      <c r="C469" s="158" t="e">
        <f t="shared" ca="1" si="57"/>
        <v>#REF!</v>
      </c>
      <c r="D469" s="140"/>
      <c r="E469" s="141"/>
      <c r="F469" s="141" t="e">
        <f t="shared" ca="1" si="58"/>
        <v>#REF!</v>
      </c>
      <c r="G469" s="139"/>
      <c r="H469" s="139"/>
      <c r="I469" s="139" t="e">
        <f t="shared" ca="1" si="60"/>
        <v>#REF!</v>
      </c>
      <c r="J469" s="142"/>
      <c r="K469" s="142"/>
      <c r="L469" s="142" t="e">
        <f t="shared" ca="1" si="59"/>
        <v>#REF!</v>
      </c>
      <c r="M469" s="143" t="e">
        <f t="shared" ca="1" si="61"/>
        <v>#REF!</v>
      </c>
      <c r="N469" s="182" t="e">
        <f t="shared" ca="1" si="62"/>
        <v>#REF!</v>
      </c>
      <c r="O469" s="145" t="e">
        <f t="shared" ca="1" si="63"/>
        <v>#REF!</v>
      </c>
      <c r="P469" s="150"/>
    </row>
    <row r="470" spans="1:16" hidden="1" x14ac:dyDescent="0.25">
      <c r="A470" s="136">
        <v>464</v>
      </c>
      <c r="B470" s="158" t="e">
        <f t="shared" ca="1" si="56"/>
        <v>#REF!</v>
      </c>
      <c r="C470" s="158" t="e">
        <f t="shared" ca="1" si="57"/>
        <v>#REF!</v>
      </c>
      <c r="D470" s="140"/>
      <c r="E470" s="141"/>
      <c r="F470" s="141" t="e">
        <f t="shared" ca="1" si="58"/>
        <v>#REF!</v>
      </c>
      <c r="G470" s="139"/>
      <c r="H470" s="139"/>
      <c r="I470" s="139" t="e">
        <f t="shared" ca="1" si="60"/>
        <v>#REF!</v>
      </c>
      <c r="J470" s="142"/>
      <c r="K470" s="142"/>
      <c r="L470" s="142" t="e">
        <f t="shared" ca="1" si="59"/>
        <v>#REF!</v>
      </c>
      <c r="M470" s="143" t="e">
        <f t="shared" ca="1" si="61"/>
        <v>#REF!</v>
      </c>
      <c r="N470" s="182" t="e">
        <f t="shared" ca="1" si="62"/>
        <v>#REF!</v>
      </c>
      <c r="O470" s="145" t="e">
        <f t="shared" ca="1" si="63"/>
        <v>#REF!</v>
      </c>
      <c r="P470" s="150"/>
    </row>
    <row r="471" spans="1:16" hidden="1" x14ac:dyDescent="0.25">
      <c r="A471" s="136">
        <v>465</v>
      </c>
      <c r="B471" s="158" t="e">
        <f t="shared" ca="1" si="56"/>
        <v>#REF!</v>
      </c>
      <c r="C471" s="158" t="e">
        <f t="shared" ca="1" si="57"/>
        <v>#REF!</v>
      </c>
      <c r="D471" s="140"/>
      <c r="E471" s="141"/>
      <c r="F471" s="141" t="e">
        <f t="shared" ca="1" si="58"/>
        <v>#REF!</v>
      </c>
      <c r="G471" s="139"/>
      <c r="H471" s="139"/>
      <c r="I471" s="139" t="e">
        <f t="shared" ca="1" si="60"/>
        <v>#REF!</v>
      </c>
      <c r="J471" s="142"/>
      <c r="K471" s="142"/>
      <c r="L471" s="142" t="e">
        <f t="shared" ca="1" si="59"/>
        <v>#REF!</v>
      </c>
      <c r="M471" s="143" t="e">
        <f t="shared" ca="1" si="61"/>
        <v>#REF!</v>
      </c>
      <c r="N471" s="182" t="e">
        <f t="shared" ca="1" si="62"/>
        <v>#REF!</v>
      </c>
      <c r="O471" s="145" t="e">
        <f t="shared" ca="1" si="63"/>
        <v>#REF!</v>
      </c>
      <c r="P471" s="150"/>
    </row>
    <row r="472" spans="1:16" hidden="1" x14ac:dyDescent="0.25">
      <c r="A472" s="136">
        <v>466</v>
      </c>
      <c r="B472" s="158" t="e">
        <f t="shared" ca="1" si="56"/>
        <v>#REF!</v>
      </c>
      <c r="C472" s="158" t="e">
        <f t="shared" ca="1" si="57"/>
        <v>#REF!</v>
      </c>
      <c r="D472" s="140"/>
      <c r="E472" s="141"/>
      <c r="F472" s="141" t="e">
        <f t="shared" ca="1" si="58"/>
        <v>#REF!</v>
      </c>
      <c r="G472" s="139"/>
      <c r="H472" s="139"/>
      <c r="I472" s="139" t="e">
        <f t="shared" ca="1" si="60"/>
        <v>#REF!</v>
      </c>
      <c r="J472" s="142"/>
      <c r="K472" s="142"/>
      <c r="L472" s="142" t="e">
        <f t="shared" ca="1" si="59"/>
        <v>#REF!</v>
      </c>
      <c r="M472" s="143" t="e">
        <f t="shared" ca="1" si="61"/>
        <v>#REF!</v>
      </c>
      <c r="N472" s="182" t="e">
        <f t="shared" ca="1" si="62"/>
        <v>#REF!</v>
      </c>
      <c r="O472" s="145" t="e">
        <f t="shared" ca="1" si="63"/>
        <v>#REF!</v>
      </c>
      <c r="P472" s="150"/>
    </row>
    <row r="473" spans="1:16" hidden="1" x14ac:dyDescent="0.25">
      <c r="A473" s="136">
        <v>467</v>
      </c>
      <c r="B473" s="158" t="e">
        <f t="shared" ca="1" si="56"/>
        <v>#REF!</v>
      </c>
      <c r="C473" s="158" t="e">
        <f t="shared" ca="1" si="57"/>
        <v>#REF!</v>
      </c>
      <c r="D473" s="140"/>
      <c r="E473" s="141"/>
      <c r="F473" s="141" t="e">
        <f t="shared" ca="1" si="58"/>
        <v>#REF!</v>
      </c>
      <c r="G473" s="139"/>
      <c r="H473" s="139"/>
      <c r="I473" s="139" t="e">
        <f t="shared" ca="1" si="60"/>
        <v>#REF!</v>
      </c>
      <c r="J473" s="142"/>
      <c r="K473" s="142"/>
      <c r="L473" s="142" t="e">
        <f t="shared" ca="1" si="59"/>
        <v>#REF!</v>
      </c>
      <c r="M473" s="143" t="e">
        <f t="shared" ca="1" si="61"/>
        <v>#REF!</v>
      </c>
      <c r="N473" s="182" t="e">
        <f t="shared" ca="1" si="62"/>
        <v>#REF!</v>
      </c>
      <c r="O473" s="145" t="e">
        <f t="shared" ca="1" si="63"/>
        <v>#REF!</v>
      </c>
      <c r="P473" s="150"/>
    </row>
    <row r="474" spans="1:16" hidden="1" x14ac:dyDescent="0.25">
      <c r="A474" s="136">
        <v>468</v>
      </c>
      <c r="B474" s="158" t="e">
        <f t="shared" ca="1" si="56"/>
        <v>#REF!</v>
      </c>
      <c r="C474" s="158" t="e">
        <f t="shared" ca="1" si="57"/>
        <v>#REF!</v>
      </c>
      <c r="D474" s="140"/>
      <c r="E474" s="141"/>
      <c r="F474" s="141" t="e">
        <f t="shared" ca="1" si="58"/>
        <v>#REF!</v>
      </c>
      <c r="G474" s="139"/>
      <c r="H474" s="139"/>
      <c r="I474" s="139" t="e">
        <f t="shared" ca="1" si="60"/>
        <v>#REF!</v>
      </c>
      <c r="J474" s="142"/>
      <c r="K474" s="142"/>
      <c r="L474" s="142" t="e">
        <f t="shared" ca="1" si="59"/>
        <v>#REF!</v>
      </c>
      <c r="M474" s="143" t="e">
        <f t="shared" ca="1" si="61"/>
        <v>#REF!</v>
      </c>
      <c r="N474" s="182" t="e">
        <f t="shared" ca="1" si="62"/>
        <v>#REF!</v>
      </c>
      <c r="O474" s="145" t="e">
        <f t="shared" ca="1" si="63"/>
        <v>#REF!</v>
      </c>
      <c r="P474" s="150"/>
    </row>
    <row r="475" spans="1:16" hidden="1" x14ac:dyDescent="0.25">
      <c r="A475" s="136">
        <v>469</v>
      </c>
      <c r="B475" s="158" t="e">
        <f t="shared" ca="1" si="56"/>
        <v>#REF!</v>
      </c>
      <c r="C475" s="158" t="e">
        <f t="shared" ca="1" si="57"/>
        <v>#REF!</v>
      </c>
      <c r="D475" s="140"/>
      <c r="E475" s="141"/>
      <c r="F475" s="141" t="e">
        <f t="shared" ca="1" si="58"/>
        <v>#REF!</v>
      </c>
      <c r="G475" s="139"/>
      <c r="H475" s="139"/>
      <c r="I475" s="139" t="e">
        <f t="shared" ca="1" si="60"/>
        <v>#REF!</v>
      </c>
      <c r="J475" s="142"/>
      <c r="K475" s="142"/>
      <c r="L475" s="142" t="e">
        <f t="shared" ca="1" si="59"/>
        <v>#REF!</v>
      </c>
      <c r="M475" s="143" t="e">
        <f t="shared" ca="1" si="61"/>
        <v>#REF!</v>
      </c>
      <c r="N475" s="182" t="e">
        <f t="shared" ca="1" si="62"/>
        <v>#REF!</v>
      </c>
      <c r="O475" s="145" t="e">
        <f t="shared" ca="1" si="63"/>
        <v>#REF!</v>
      </c>
      <c r="P475" s="150"/>
    </row>
    <row r="476" spans="1:16" hidden="1" x14ac:dyDescent="0.25">
      <c r="A476" s="136">
        <v>470</v>
      </c>
      <c r="B476" s="158" t="e">
        <f t="shared" ca="1" si="56"/>
        <v>#REF!</v>
      </c>
      <c r="C476" s="158" t="e">
        <f t="shared" ca="1" si="57"/>
        <v>#REF!</v>
      </c>
      <c r="D476" s="140"/>
      <c r="E476" s="141"/>
      <c r="F476" s="141" t="e">
        <f t="shared" ca="1" si="58"/>
        <v>#REF!</v>
      </c>
      <c r="G476" s="139"/>
      <c r="H476" s="139"/>
      <c r="I476" s="139" t="e">
        <f t="shared" ca="1" si="60"/>
        <v>#REF!</v>
      </c>
      <c r="J476" s="142"/>
      <c r="K476" s="142"/>
      <c r="L476" s="142" t="e">
        <f t="shared" ca="1" si="59"/>
        <v>#REF!</v>
      </c>
      <c r="M476" s="143" t="e">
        <f t="shared" ca="1" si="61"/>
        <v>#REF!</v>
      </c>
      <c r="N476" s="182" t="e">
        <f t="shared" ca="1" si="62"/>
        <v>#REF!</v>
      </c>
      <c r="O476" s="145" t="e">
        <f t="shared" ca="1" si="63"/>
        <v>#REF!</v>
      </c>
      <c r="P476" s="150"/>
    </row>
    <row r="477" spans="1:16" hidden="1" x14ac:dyDescent="0.25">
      <c r="A477" s="136">
        <v>471</v>
      </c>
      <c r="B477" s="158" t="e">
        <f t="shared" ca="1" si="56"/>
        <v>#REF!</v>
      </c>
      <c r="C477" s="158" t="e">
        <f t="shared" ca="1" si="57"/>
        <v>#REF!</v>
      </c>
      <c r="D477" s="140"/>
      <c r="E477" s="141"/>
      <c r="F477" s="141" t="e">
        <f t="shared" ca="1" si="58"/>
        <v>#REF!</v>
      </c>
      <c r="G477" s="139"/>
      <c r="H477" s="139"/>
      <c r="I477" s="139" t="e">
        <f t="shared" ca="1" si="60"/>
        <v>#REF!</v>
      </c>
      <c r="J477" s="142"/>
      <c r="K477" s="142"/>
      <c r="L477" s="142" t="e">
        <f t="shared" ca="1" si="59"/>
        <v>#REF!</v>
      </c>
      <c r="M477" s="143" t="e">
        <f t="shared" ca="1" si="61"/>
        <v>#REF!</v>
      </c>
      <c r="N477" s="182" t="e">
        <f t="shared" ca="1" si="62"/>
        <v>#REF!</v>
      </c>
      <c r="O477" s="145" t="e">
        <f t="shared" ca="1" si="63"/>
        <v>#REF!</v>
      </c>
      <c r="P477" s="150"/>
    </row>
    <row r="478" spans="1:16" hidden="1" x14ac:dyDescent="0.25">
      <c r="A478" s="136">
        <v>472</v>
      </c>
      <c r="B478" s="158" t="e">
        <f t="shared" ca="1" si="56"/>
        <v>#REF!</v>
      </c>
      <c r="C478" s="158" t="e">
        <f t="shared" ca="1" si="57"/>
        <v>#REF!</v>
      </c>
      <c r="D478" s="140"/>
      <c r="E478" s="141"/>
      <c r="F478" s="141" t="e">
        <f t="shared" ca="1" si="58"/>
        <v>#REF!</v>
      </c>
      <c r="G478" s="139"/>
      <c r="H478" s="139"/>
      <c r="I478" s="139" t="e">
        <f t="shared" ca="1" si="60"/>
        <v>#REF!</v>
      </c>
      <c r="J478" s="142"/>
      <c r="K478" s="142"/>
      <c r="L478" s="142" t="e">
        <f t="shared" ca="1" si="59"/>
        <v>#REF!</v>
      </c>
      <c r="M478" s="143" t="e">
        <f t="shared" ca="1" si="61"/>
        <v>#REF!</v>
      </c>
      <c r="N478" s="182" t="e">
        <f t="shared" ca="1" si="62"/>
        <v>#REF!</v>
      </c>
      <c r="O478" s="145" t="e">
        <f t="shared" ca="1" si="63"/>
        <v>#REF!</v>
      </c>
      <c r="P478" s="150"/>
    </row>
    <row r="479" spans="1:16" hidden="1" x14ac:dyDescent="0.25">
      <c r="A479" s="136">
        <v>473</v>
      </c>
      <c r="B479" s="158" t="e">
        <f t="shared" ca="1" si="56"/>
        <v>#REF!</v>
      </c>
      <c r="C479" s="158" t="e">
        <f t="shared" ca="1" si="57"/>
        <v>#REF!</v>
      </c>
      <c r="D479" s="140"/>
      <c r="E479" s="141"/>
      <c r="F479" s="141" t="e">
        <f t="shared" ca="1" si="58"/>
        <v>#REF!</v>
      </c>
      <c r="G479" s="139"/>
      <c r="H479" s="139"/>
      <c r="I479" s="139" t="e">
        <f t="shared" ca="1" si="60"/>
        <v>#REF!</v>
      </c>
      <c r="J479" s="142"/>
      <c r="K479" s="142"/>
      <c r="L479" s="142" t="e">
        <f t="shared" ca="1" si="59"/>
        <v>#REF!</v>
      </c>
      <c r="M479" s="143" t="e">
        <f t="shared" ca="1" si="61"/>
        <v>#REF!</v>
      </c>
      <c r="N479" s="182" t="e">
        <f t="shared" ca="1" si="62"/>
        <v>#REF!</v>
      </c>
      <c r="O479" s="145" t="e">
        <f t="shared" ca="1" si="63"/>
        <v>#REF!</v>
      </c>
      <c r="P479" s="150"/>
    </row>
    <row r="480" spans="1:16" hidden="1" x14ac:dyDescent="0.25">
      <c r="A480" s="136">
        <v>474</v>
      </c>
      <c r="B480" s="158" t="e">
        <f t="shared" ca="1" si="56"/>
        <v>#REF!</v>
      </c>
      <c r="C480" s="158" t="e">
        <f t="shared" ca="1" si="57"/>
        <v>#REF!</v>
      </c>
      <c r="D480" s="140"/>
      <c r="E480" s="141"/>
      <c r="F480" s="141" t="e">
        <f t="shared" ca="1" si="58"/>
        <v>#REF!</v>
      </c>
      <c r="G480" s="139"/>
      <c r="H480" s="139"/>
      <c r="I480" s="139" t="e">
        <f t="shared" ca="1" si="60"/>
        <v>#REF!</v>
      </c>
      <c r="J480" s="142"/>
      <c r="K480" s="142"/>
      <c r="L480" s="142" t="e">
        <f t="shared" ca="1" si="59"/>
        <v>#REF!</v>
      </c>
      <c r="M480" s="143" t="e">
        <f t="shared" ca="1" si="61"/>
        <v>#REF!</v>
      </c>
      <c r="N480" s="182" t="e">
        <f t="shared" ca="1" si="62"/>
        <v>#REF!</v>
      </c>
      <c r="O480" s="145" t="e">
        <f t="shared" ca="1" si="63"/>
        <v>#REF!</v>
      </c>
      <c r="P480" s="150"/>
    </row>
    <row r="481" spans="1:16" hidden="1" x14ac:dyDescent="0.25">
      <c r="A481" s="136">
        <v>475</v>
      </c>
      <c r="B481" s="158" t="e">
        <f t="shared" ca="1" si="56"/>
        <v>#REF!</v>
      </c>
      <c r="C481" s="158" t="e">
        <f t="shared" ca="1" si="57"/>
        <v>#REF!</v>
      </c>
      <c r="D481" s="140"/>
      <c r="E481" s="141"/>
      <c r="F481" s="141" t="e">
        <f t="shared" ca="1" si="58"/>
        <v>#REF!</v>
      </c>
      <c r="G481" s="139"/>
      <c r="H481" s="139"/>
      <c r="I481" s="139" t="e">
        <f t="shared" ca="1" si="60"/>
        <v>#REF!</v>
      </c>
      <c r="J481" s="142"/>
      <c r="K481" s="142"/>
      <c r="L481" s="142" t="e">
        <f t="shared" ca="1" si="59"/>
        <v>#REF!</v>
      </c>
      <c r="M481" s="143" t="e">
        <f t="shared" ca="1" si="61"/>
        <v>#REF!</v>
      </c>
      <c r="N481" s="182" t="e">
        <f t="shared" ca="1" si="62"/>
        <v>#REF!</v>
      </c>
      <c r="O481" s="145" t="e">
        <f t="shared" ca="1" si="63"/>
        <v>#REF!</v>
      </c>
      <c r="P481" s="150"/>
    </row>
    <row r="482" spans="1:16" hidden="1" x14ac:dyDescent="0.25">
      <c r="A482" s="136">
        <v>476</v>
      </c>
      <c r="B482" s="158" t="e">
        <f t="shared" ca="1" si="56"/>
        <v>#REF!</v>
      </c>
      <c r="C482" s="158" t="e">
        <f t="shared" ca="1" si="57"/>
        <v>#REF!</v>
      </c>
      <c r="D482" s="140"/>
      <c r="E482" s="141"/>
      <c r="F482" s="141" t="e">
        <f t="shared" ca="1" si="58"/>
        <v>#REF!</v>
      </c>
      <c r="G482" s="139"/>
      <c r="H482" s="139"/>
      <c r="I482" s="139" t="e">
        <f t="shared" ca="1" si="60"/>
        <v>#REF!</v>
      </c>
      <c r="J482" s="142"/>
      <c r="K482" s="142"/>
      <c r="L482" s="142" t="e">
        <f t="shared" ca="1" si="59"/>
        <v>#REF!</v>
      </c>
      <c r="M482" s="143" t="e">
        <f t="shared" ca="1" si="61"/>
        <v>#REF!</v>
      </c>
      <c r="N482" s="182" t="e">
        <f t="shared" ca="1" si="62"/>
        <v>#REF!</v>
      </c>
      <c r="O482" s="145" t="e">
        <f t="shared" ca="1" si="63"/>
        <v>#REF!</v>
      </c>
      <c r="P482" s="150"/>
    </row>
    <row r="483" spans="1:16" hidden="1" x14ac:dyDescent="0.25">
      <c r="A483" s="136">
        <v>477</v>
      </c>
      <c r="B483" s="158" t="e">
        <f t="shared" ca="1" si="56"/>
        <v>#REF!</v>
      </c>
      <c r="C483" s="158" t="e">
        <f t="shared" ca="1" si="57"/>
        <v>#REF!</v>
      </c>
      <c r="D483" s="140"/>
      <c r="E483" s="141"/>
      <c r="F483" s="141" t="e">
        <f t="shared" ca="1" si="58"/>
        <v>#REF!</v>
      </c>
      <c r="G483" s="139"/>
      <c r="H483" s="139"/>
      <c r="I483" s="139" t="e">
        <f t="shared" ca="1" si="60"/>
        <v>#REF!</v>
      </c>
      <c r="J483" s="142"/>
      <c r="K483" s="142"/>
      <c r="L483" s="142" t="e">
        <f t="shared" ca="1" si="59"/>
        <v>#REF!</v>
      </c>
      <c r="M483" s="143" t="e">
        <f t="shared" ca="1" si="61"/>
        <v>#REF!</v>
      </c>
      <c r="N483" s="182" t="e">
        <f t="shared" ca="1" si="62"/>
        <v>#REF!</v>
      </c>
      <c r="O483" s="145" t="e">
        <f t="shared" ca="1" si="63"/>
        <v>#REF!</v>
      </c>
      <c r="P483" s="150"/>
    </row>
    <row r="484" spans="1:16" hidden="1" x14ac:dyDescent="0.25">
      <c r="A484" s="136">
        <v>478</v>
      </c>
      <c r="B484" s="158" t="e">
        <f t="shared" ca="1" si="56"/>
        <v>#REF!</v>
      </c>
      <c r="C484" s="158" t="e">
        <f t="shared" ca="1" si="57"/>
        <v>#REF!</v>
      </c>
      <c r="D484" s="140"/>
      <c r="E484" s="141"/>
      <c r="F484" s="141" t="e">
        <f t="shared" ca="1" si="58"/>
        <v>#REF!</v>
      </c>
      <c r="G484" s="139"/>
      <c r="H484" s="139"/>
      <c r="I484" s="139" t="e">
        <f t="shared" ca="1" si="60"/>
        <v>#REF!</v>
      </c>
      <c r="J484" s="142"/>
      <c r="K484" s="142"/>
      <c r="L484" s="142" t="e">
        <f t="shared" ca="1" si="59"/>
        <v>#REF!</v>
      </c>
      <c r="M484" s="143" t="e">
        <f t="shared" ca="1" si="61"/>
        <v>#REF!</v>
      </c>
      <c r="N484" s="182" t="e">
        <f t="shared" ca="1" si="62"/>
        <v>#REF!</v>
      </c>
      <c r="O484" s="145" t="e">
        <f t="shared" ca="1" si="63"/>
        <v>#REF!</v>
      </c>
      <c r="P484" s="150"/>
    </row>
    <row r="485" spans="1:16" hidden="1" x14ac:dyDescent="0.25">
      <c r="A485" s="136">
        <v>479</v>
      </c>
      <c r="B485" s="158" t="e">
        <f t="shared" ca="1" si="56"/>
        <v>#REF!</v>
      </c>
      <c r="C485" s="158" t="e">
        <f t="shared" ca="1" si="57"/>
        <v>#REF!</v>
      </c>
      <c r="D485" s="140"/>
      <c r="E485" s="141"/>
      <c r="F485" s="141" t="e">
        <f t="shared" ca="1" si="58"/>
        <v>#REF!</v>
      </c>
      <c r="G485" s="139"/>
      <c r="H485" s="139"/>
      <c r="I485" s="139" t="e">
        <f t="shared" ca="1" si="60"/>
        <v>#REF!</v>
      </c>
      <c r="J485" s="142"/>
      <c r="K485" s="142"/>
      <c r="L485" s="142" t="e">
        <f t="shared" ca="1" si="59"/>
        <v>#REF!</v>
      </c>
      <c r="M485" s="143" t="e">
        <f t="shared" ca="1" si="61"/>
        <v>#REF!</v>
      </c>
      <c r="N485" s="182" t="e">
        <f t="shared" ca="1" si="62"/>
        <v>#REF!</v>
      </c>
      <c r="O485" s="145" t="e">
        <f t="shared" ca="1" si="63"/>
        <v>#REF!</v>
      </c>
      <c r="P485" s="150"/>
    </row>
    <row r="486" spans="1:16" hidden="1" x14ac:dyDescent="0.25">
      <c r="A486" s="136">
        <v>480</v>
      </c>
      <c r="B486" s="158" t="e">
        <f t="shared" ca="1" si="56"/>
        <v>#REF!</v>
      </c>
      <c r="C486" s="158" t="e">
        <f t="shared" ca="1" si="57"/>
        <v>#REF!</v>
      </c>
      <c r="D486" s="140"/>
      <c r="E486" s="141"/>
      <c r="F486" s="141" t="e">
        <f t="shared" ca="1" si="58"/>
        <v>#REF!</v>
      </c>
      <c r="G486" s="139"/>
      <c r="H486" s="139"/>
      <c r="I486" s="139" t="e">
        <f t="shared" ca="1" si="60"/>
        <v>#REF!</v>
      </c>
      <c r="J486" s="142"/>
      <c r="K486" s="142"/>
      <c r="L486" s="142" t="e">
        <f t="shared" ca="1" si="59"/>
        <v>#REF!</v>
      </c>
      <c r="M486" s="143" t="e">
        <f t="shared" ca="1" si="61"/>
        <v>#REF!</v>
      </c>
      <c r="N486" s="182" t="e">
        <f t="shared" ca="1" si="62"/>
        <v>#REF!</v>
      </c>
      <c r="O486" s="145" t="e">
        <f t="shared" ca="1" si="63"/>
        <v>#REF!</v>
      </c>
      <c r="P486" s="150"/>
    </row>
    <row r="487" spans="1:16" hidden="1" x14ac:dyDescent="0.25">
      <c r="A487" s="136">
        <v>481</v>
      </c>
      <c r="B487" s="158" t="e">
        <f t="shared" ca="1" si="56"/>
        <v>#REF!</v>
      </c>
      <c r="C487" s="158" t="e">
        <f t="shared" ca="1" si="57"/>
        <v>#REF!</v>
      </c>
      <c r="D487" s="140"/>
      <c r="E487" s="141"/>
      <c r="F487" s="141" t="e">
        <f t="shared" ca="1" si="58"/>
        <v>#REF!</v>
      </c>
      <c r="G487" s="139"/>
      <c r="H487" s="139"/>
      <c r="I487" s="139" t="e">
        <f t="shared" ca="1" si="60"/>
        <v>#REF!</v>
      </c>
      <c r="J487" s="142"/>
      <c r="K487" s="142"/>
      <c r="L487" s="142" t="e">
        <f t="shared" ca="1" si="59"/>
        <v>#REF!</v>
      </c>
      <c r="M487" s="143" t="e">
        <f t="shared" ca="1" si="61"/>
        <v>#REF!</v>
      </c>
      <c r="N487" s="182" t="e">
        <f t="shared" ca="1" si="62"/>
        <v>#REF!</v>
      </c>
      <c r="O487" s="145" t="e">
        <f t="shared" ca="1" si="63"/>
        <v>#REF!</v>
      </c>
      <c r="P487" s="150"/>
    </row>
    <row r="488" spans="1:16" hidden="1" x14ac:dyDescent="0.25">
      <c r="A488" s="136">
        <v>482</v>
      </c>
      <c r="B488" s="158" t="e">
        <f t="shared" ca="1" si="56"/>
        <v>#REF!</v>
      </c>
      <c r="C488" s="158" t="e">
        <f t="shared" ca="1" si="57"/>
        <v>#REF!</v>
      </c>
      <c r="D488" s="140"/>
      <c r="E488" s="141"/>
      <c r="F488" s="141" t="e">
        <f t="shared" ca="1" si="58"/>
        <v>#REF!</v>
      </c>
      <c r="G488" s="139"/>
      <c r="H488" s="139"/>
      <c r="I488" s="139" t="e">
        <f t="shared" ca="1" si="60"/>
        <v>#REF!</v>
      </c>
      <c r="J488" s="142"/>
      <c r="K488" s="142"/>
      <c r="L488" s="142" t="e">
        <f t="shared" ca="1" si="59"/>
        <v>#REF!</v>
      </c>
      <c r="M488" s="143" t="e">
        <f t="shared" ca="1" si="61"/>
        <v>#REF!</v>
      </c>
      <c r="N488" s="182" t="e">
        <f t="shared" ca="1" si="62"/>
        <v>#REF!</v>
      </c>
      <c r="O488" s="145" t="e">
        <f t="shared" ca="1" si="63"/>
        <v>#REF!</v>
      </c>
      <c r="P488" s="150"/>
    </row>
    <row r="489" spans="1:16" hidden="1" x14ac:dyDescent="0.25">
      <c r="A489" s="136">
        <v>483</v>
      </c>
      <c r="B489" s="158" t="e">
        <f t="shared" ca="1" si="56"/>
        <v>#REF!</v>
      </c>
      <c r="C489" s="158" t="e">
        <f t="shared" ca="1" si="57"/>
        <v>#REF!</v>
      </c>
      <c r="D489" s="140"/>
      <c r="E489" s="141"/>
      <c r="F489" s="141" t="e">
        <f t="shared" ca="1" si="58"/>
        <v>#REF!</v>
      </c>
      <c r="G489" s="139"/>
      <c r="H489" s="139"/>
      <c r="I489" s="139" t="e">
        <f t="shared" ca="1" si="60"/>
        <v>#REF!</v>
      </c>
      <c r="J489" s="142"/>
      <c r="K489" s="142"/>
      <c r="L489" s="142" t="e">
        <f t="shared" ca="1" si="59"/>
        <v>#REF!</v>
      </c>
      <c r="M489" s="143" t="e">
        <f t="shared" ca="1" si="61"/>
        <v>#REF!</v>
      </c>
      <c r="N489" s="182" t="e">
        <f t="shared" ca="1" si="62"/>
        <v>#REF!</v>
      </c>
      <c r="O489" s="145" t="e">
        <f t="shared" ca="1" si="63"/>
        <v>#REF!</v>
      </c>
      <c r="P489" s="150"/>
    </row>
    <row r="490" spans="1:16" hidden="1" x14ac:dyDescent="0.25">
      <c r="A490" s="136">
        <v>484</v>
      </c>
      <c r="B490" s="158" t="e">
        <f t="shared" ca="1" si="56"/>
        <v>#REF!</v>
      </c>
      <c r="C490" s="158" t="e">
        <f t="shared" ca="1" si="57"/>
        <v>#REF!</v>
      </c>
      <c r="D490" s="140"/>
      <c r="E490" s="141"/>
      <c r="F490" s="141" t="e">
        <f t="shared" ca="1" si="58"/>
        <v>#REF!</v>
      </c>
      <c r="G490" s="139"/>
      <c r="H490" s="139"/>
      <c r="I490" s="139" t="e">
        <f t="shared" ca="1" si="60"/>
        <v>#REF!</v>
      </c>
      <c r="J490" s="142"/>
      <c r="K490" s="142"/>
      <c r="L490" s="142" t="e">
        <f t="shared" ca="1" si="59"/>
        <v>#REF!</v>
      </c>
      <c r="M490" s="143" t="e">
        <f t="shared" ca="1" si="61"/>
        <v>#REF!</v>
      </c>
      <c r="N490" s="182" t="e">
        <f t="shared" ca="1" si="62"/>
        <v>#REF!</v>
      </c>
      <c r="O490" s="145" t="e">
        <f t="shared" ca="1" si="63"/>
        <v>#REF!</v>
      </c>
      <c r="P490" s="150"/>
    </row>
    <row r="491" spans="1:16" hidden="1" x14ac:dyDescent="0.25">
      <c r="A491" s="136">
        <v>485</v>
      </c>
      <c r="B491" s="158" t="e">
        <f t="shared" ca="1" si="56"/>
        <v>#REF!</v>
      </c>
      <c r="C491" s="158" t="e">
        <f t="shared" ca="1" si="57"/>
        <v>#REF!</v>
      </c>
      <c r="D491" s="140"/>
      <c r="E491" s="141"/>
      <c r="F491" s="141" t="e">
        <f t="shared" ca="1" si="58"/>
        <v>#REF!</v>
      </c>
      <c r="G491" s="139"/>
      <c r="H491" s="139"/>
      <c r="I491" s="139" t="e">
        <f t="shared" ca="1" si="60"/>
        <v>#REF!</v>
      </c>
      <c r="J491" s="142"/>
      <c r="K491" s="142"/>
      <c r="L491" s="142" t="e">
        <f t="shared" ca="1" si="59"/>
        <v>#REF!</v>
      </c>
      <c r="M491" s="143" t="e">
        <f t="shared" ca="1" si="61"/>
        <v>#REF!</v>
      </c>
      <c r="N491" s="182" t="e">
        <f t="shared" ca="1" si="62"/>
        <v>#REF!</v>
      </c>
      <c r="O491" s="145" t="e">
        <f t="shared" ca="1" si="63"/>
        <v>#REF!</v>
      </c>
      <c r="P491" s="150"/>
    </row>
    <row r="492" spans="1:16" hidden="1" x14ac:dyDescent="0.25">
      <c r="A492" s="136">
        <v>486</v>
      </c>
      <c r="B492" s="158" t="e">
        <f t="shared" ca="1" si="56"/>
        <v>#REF!</v>
      </c>
      <c r="C492" s="158" t="e">
        <f t="shared" ca="1" si="57"/>
        <v>#REF!</v>
      </c>
      <c r="D492" s="140"/>
      <c r="E492" s="141"/>
      <c r="F492" s="141" t="e">
        <f t="shared" ca="1" si="58"/>
        <v>#REF!</v>
      </c>
      <c r="G492" s="139"/>
      <c r="H492" s="139"/>
      <c r="I492" s="139" t="e">
        <f t="shared" ca="1" si="60"/>
        <v>#REF!</v>
      </c>
      <c r="J492" s="142"/>
      <c r="K492" s="142"/>
      <c r="L492" s="142" t="e">
        <f t="shared" ca="1" si="59"/>
        <v>#REF!</v>
      </c>
      <c r="M492" s="143" t="e">
        <f t="shared" ca="1" si="61"/>
        <v>#REF!</v>
      </c>
      <c r="N492" s="182" t="e">
        <f t="shared" ca="1" si="62"/>
        <v>#REF!</v>
      </c>
      <c r="O492" s="145" t="e">
        <f t="shared" ca="1" si="63"/>
        <v>#REF!</v>
      </c>
      <c r="P492" s="150"/>
    </row>
    <row r="493" spans="1:16" hidden="1" x14ac:dyDescent="0.25">
      <c r="A493" s="136">
        <v>487</v>
      </c>
      <c r="B493" s="158" t="e">
        <f t="shared" ca="1" si="56"/>
        <v>#REF!</v>
      </c>
      <c r="C493" s="158" t="e">
        <f t="shared" ca="1" si="57"/>
        <v>#REF!</v>
      </c>
      <c r="D493" s="140"/>
      <c r="E493" s="141"/>
      <c r="F493" s="141" t="e">
        <f t="shared" ca="1" si="58"/>
        <v>#REF!</v>
      </c>
      <c r="G493" s="139"/>
      <c r="H493" s="139"/>
      <c r="I493" s="139" t="e">
        <f t="shared" ca="1" si="60"/>
        <v>#REF!</v>
      </c>
      <c r="J493" s="142"/>
      <c r="K493" s="142"/>
      <c r="L493" s="142" t="e">
        <f t="shared" ca="1" si="59"/>
        <v>#REF!</v>
      </c>
      <c r="M493" s="143" t="e">
        <f t="shared" ca="1" si="61"/>
        <v>#REF!</v>
      </c>
      <c r="N493" s="182" t="e">
        <f t="shared" ca="1" si="62"/>
        <v>#REF!</v>
      </c>
      <c r="O493" s="145" t="e">
        <f t="shared" ca="1" si="63"/>
        <v>#REF!</v>
      </c>
      <c r="P493" s="150"/>
    </row>
    <row r="494" spans="1:16" hidden="1" x14ac:dyDescent="0.25">
      <c r="A494" s="136">
        <v>488</v>
      </c>
      <c r="B494" s="158" t="e">
        <f t="shared" ca="1" si="56"/>
        <v>#REF!</v>
      </c>
      <c r="C494" s="158" t="e">
        <f t="shared" ca="1" si="57"/>
        <v>#REF!</v>
      </c>
      <c r="D494" s="140"/>
      <c r="E494" s="141"/>
      <c r="F494" s="141" t="e">
        <f t="shared" ca="1" si="58"/>
        <v>#REF!</v>
      </c>
      <c r="G494" s="139"/>
      <c r="H494" s="139"/>
      <c r="I494" s="139" t="e">
        <f t="shared" ca="1" si="60"/>
        <v>#REF!</v>
      </c>
      <c r="J494" s="142"/>
      <c r="K494" s="142"/>
      <c r="L494" s="142" t="e">
        <f t="shared" ca="1" si="59"/>
        <v>#REF!</v>
      </c>
      <c r="M494" s="143" t="e">
        <f t="shared" ca="1" si="61"/>
        <v>#REF!</v>
      </c>
      <c r="N494" s="182" t="e">
        <f t="shared" ca="1" si="62"/>
        <v>#REF!</v>
      </c>
      <c r="O494" s="145" t="e">
        <f t="shared" ca="1" si="63"/>
        <v>#REF!</v>
      </c>
      <c r="P494" s="150"/>
    </row>
    <row r="495" spans="1:16" hidden="1" x14ac:dyDescent="0.25">
      <c r="A495" s="136">
        <v>489</v>
      </c>
      <c r="B495" s="158" t="e">
        <f t="shared" ca="1" si="56"/>
        <v>#REF!</v>
      </c>
      <c r="C495" s="158" t="e">
        <f t="shared" ca="1" si="57"/>
        <v>#REF!</v>
      </c>
      <c r="D495" s="140"/>
      <c r="E495" s="141"/>
      <c r="F495" s="141" t="e">
        <f t="shared" ca="1" si="58"/>
        <v>#REF!</v>
      </c>
      <c r="G495" s="139"/>
      <c r="H495" s="139"/>
      <c r="I495" s="139" t="e">
        <f t="shared" ca="1" si="60"/>
        <v>#REF!</v>
      </c>
      <c r="J495" s="142"/>
      <c r="K495" s="142"/>
      <c r="L495" s="142" t="e">
        <f t="shared" ca="1" si="59"/>
        <v>#REF!</v>
      </c>
      <c r="M495" s="143" t="e">
        <f t="shared" ca="1" si="61"/>
        <v>#REF!</v>
      </c>
      <c r="N495" s="182" t="e">
        <f t="shared" ca="1" si="62"/>
        <v>#REF!</v>
      </c>
      <c r="O495" s="145" t="e">
        <f t="shared" ca="1" si="63"/>
        <v>#REF!</v>
      </c>
      <c r="P495" s="150"/>
    </row>
    <row r="496" spans="1:16" hidden="1" x14ac:dyDescent="0.25">
      <c r="A496" s="136">
        <v>490</v>
      </c>
      <c r="B496" s="158" t="e">
        <f t="shared" ca="1" si="56"/>
        <v>#REF!</v>
      </c>
      <c r="C496" s="158" t="e">
        <f t="shared" ca="1" si="57"/>
        <v>#REF!</v>
      </c>
      <c r="D496" s="140"/>
      <c r="E496" s="141"/>
      <c r="F496" s="141" t="e">
        <f t="shared" ca="1" si="58"/>
        <v>#REF!</v>
      </c>
      <c r="G496" s="139"/>
      <c r="H496" s="139"/>
      <c r="I496" s="139" t="e">
        <f t="shared" ca="1" si="60"/>
        <v>#REF!</v>
      </c>
      <c r="J496" s="142"/>
      <c r="K496" s="142"/>
      <c r="L496" s="142" t="e">
        <f t="shared" ca="1" si="59"/>
        <v>#REF!</v>
      </c>
      <c r="M496" s="143" t="e">
        <f t="shared" ca="1" si="61"/>
        <v>#REF!</v>
      </c>
      <c r="N496" s="182" t="e">
        <f t="shared" ca="1" si="62"/>
        <v>#REF!</v>
      </c>
      <c r="O496" s="145" t="e">
        <f t="shared" ca="1" si="63"/>
        <v>#REF!</v>
      </c>
      <c r="P496" s="150"/>
    </row>
    <row r="497" spans="1:16" hidden="1" x14ac:dyDescent="0.25">
      <c r="A497" s="136">
        <v>491</v>
      </c>
      <c r="B497" s="158" t="e">
        <f t="shared" ca="1" si="56"/>
        <v>#REF!</v>
      </c>
      <c r="C497" s="158" t="e">
        <f t="shared" ca="1" si="57"/>
        <v>#REF!</v>
      </c>
      <c r="D497" s="140"/>
      <c r="E497" s="141"/>
      <c r="F497" s="141" t="e">
        <f t="shared" ca="1" si="58"/>
        <v>#REF!</v>
      </c>
      <c r="G497" s="139"/>
      <c r="H497" s="139"/>
      <c r="I497" s="139" t="e">
        <f t="shared" ca="1" si="60"/>
        <v>#REF!</v>
      </c>
      <c r="J497" s="142"/>
      <c r="K497" s="142"/>
      <c r="L497" s="142" t="e">
        <f t="shared" ca="1" si="59"/>
        <v>#REF!</v>
      </c>
      <c r="M497" s="143" t="e">
        <f t="shared" ca="1" si="61"/>
        <v>#REF!</v>
      </c>
      <c r="N497" s="182" t="e">
        <f t="shared" ca="1" si="62"/>
        <v>#REF!</v>
      </c>
      <c r="O497" s="145" t="e">
        <f t="shared" ca="1" si="63"/>
        <v>#REF!</v>
      </c>
      <c r="P497" s="150"/>
    </row>
    <row r="498" spans="1:16" hidden="1" x14ac:dyDescent="0.25">
      <c r="A498" s="136">
        <v>492</v>
      </c>
      <c r="B498" s="158" t="e">
        <f t="shared" ca="1" si="56"/>
        <v>#REF!</v>
      </c>
      <c r="C498" s="158" t="e">
        <f t="shared" ca="1" si="57"/>
        <v>#REF!</v>
      </c>
      <c r="D498" s="140"/>
      <c r="E498" s="141"/>
      <c r="F498" s="141" t="e">
        <f t="shared" ca="1" si="58"/>
        <v>#REF!</v>
      </c>
      <c r="G498" s="139"/>
      <c r="H498" s="139"/>
      <c r="I498" s="139" t="e">
        <f t="shared" ca="1" si="60"/>
        <v>#REF!</v>
      </c>
      <c r="J498" s="142"/>
      <c r="K498" s="142"/>
      <c r="L498" s="142" t="e">
        <f t="shared" ca="1" si="59"/>
        <v>#REF!</v>
      </c>
      <c r="M498" s="143" t="e">
        <f t="shared" ca="1" si="61"/>
        <v>#REF!</v>
      </c>
      <c r="N498" s="182" t="e">
        <f t="shared" ca="1" si="62"/>
        <v>#REF!</v>
      </c>
      <c r="O498" s="145" t="e">
        <f t="shared" ca="1" si="63"/>
        <v>#REF!</v>
      </c>
      <c r="P498" s="150"/>
    </row>
    <row r="499" spans="1:16" x14ac:dyDescent="0.25">
      <c r="A499" s="151" t="s">
        <v>603</v>
      </c>
      <c r="B499" s="151"/>
      <c r="C499" s="188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3"/>
      <c r="P499" s="274"/>
    </row>
    <row r="500" spans="1:16" x14ac:dyDescent="0.25">
      <c r="A500" s="429" t="s">
        <v>632</v>
      </c>
      <c r="B500" s="429"/>
      <c r="C500" s="429"/>
      <c r="D500" s="429"/>
      <c r="E500" s="429"/>
      <c r="F500" s="429"/>
      <c r="G500" s="429"/>
      <c r="H500" s="429"/>
      <c r="I500" s="429"/>
      <c r="J500" s="429"/>
      <c r="K500" s="429"/>
      <c r="L500" s="429"/>
      <c r="M500" s="429"/>
      <c r="N500" s="429"/>
      <c r="O500" s="153"/>
      <c r="P500" s="274"/>
    </row>
    <row r="502" spans="1:16" x14ac:dyDescent="0.25">
      <c r="B502" s="189"/>
      <c r="C502" s="190" t="s">
        <v>640</v>
      </c>
      <c r="D502" s="157" t="s">
        <v>641</v>
      </c>
    </row>
    <row r="503" spans="1:16" x14ac:dyDescent="0.25">
      <c r="B503" s="189"/>
      <c r="C503" s="190"/>
      <c r="D503" s="157"/>
    </row>
    <row r="504" spans="1:16" x14ac:dyDescent="0.25">
      <c r="B504" s="189"/>
      <c r="C504" s="191"/>
      <c r="D504" s="157"/>
    </row>
    <row r="505" spans="1:16" x14ac:dyDescent="0.25">
      <c r="B505" s="189" t="s">
        <v>643</v>
      </c>
      <c r="C505" s="190" t="s">
        <v>652</v>
      </c>
      <c r="D505" s="157" t="s">
        <v>79</v>
      </c>
    </row>
  </sheetData>
  <autoFilter ref="A6:P500">
    <filterColumn colId="8">
      <filters blank="1">
        <filter val="1"/>
        <filter val="10"/>
        <filter val="11"/>
        <filter val="12"/>
        <filter val="13"/>
        <filter val="14"/>
        <filter val="144"/>
        <filter val="15"/>
        <filter val="17"/>
        <filter val="19"/>
        <filter val="2"/>
        <filter val="219"/>
        <filter val="22"/>
        <filter val="24"/>
        <filter val="26"/>
        <filter val="28"/>
        <filter val="3"/>
        <filter val="33"/>
        <filter val="346"/>
        <filter val="36"/>
        <filter val="37"/>
        <filter val="4"/>
        <filter val="43"/>
        <filter val="47"/>
        <filter val="48"/>
        <filter val="5"/>
        <filter val="6"/>
        <filter val="7"/>
        <filter val="77"/>
        <filter val="79"/>
        <filter val="8"/>
        <filter val="9"/>
        <filter val="92"/>
        <filter val="95"/>
      </filters>
    </filterColumn>
  </autoFilter>
  <mergeCells count="9">
    <mergeCell ref="A500:N500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64" fitToHeight="0" orientation="landscape" r:id="rId1"/>
  <headerFooter differentFirst="1">
    <oddHeader>&amp;C&amp;"Times New Roman,обычный"&amp;16&amp;P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P505"/>
  <sheetViews>
    <sheetView view="pageBreakPreview" zoomScaleSheetLayoutView="100" workbookViewId="0">
      <pane xSplit="3" ySplit="6" topLeftCell="J7" activePane="bottomRight" state="frozen"/>
      <selection pane="topRight" activeCell="D1" sqref="D1"/>
      <selection pane="bottomLeft" activeCell="A10" sqref="A10"/>
      <selection pane="bottomRight" activeCell="Q1" sqref="Q1:XFD1"/>
    </sheetView>
  </sheetViews>
  <sheetFormatPr defaultRowHeight="15.75" x14ac:dyDescent="0.25"/>
  <cols>
    <col min="1" max="1" width="6.5703125" style="156" customWidth="1"/>
    <col min="2" max="2" width="56" style="192" customWidth="1"/>
    <col min="3" max="3" width="25.5703125" style="193" customWidth="1"/>
    <col min="4" max="4" width="11.5703125" style="131" customWidth="1"/>
    <col min="5" max="6" width="11.140625" style="131" customWidth="1"/>
    <col min="7" max="7" width="11" style="125" customWidth="1"/>
    <col min="8" max="8" width="11.5703125" style="125" customWidth="1"/>
    <col min="9" max="9" width="16.28515625" style="125" bestFit="1" customWidth="1"/>
    <col min="10" max="11" width="11.28515625" style="52" bestFit="1" customWidth="1"/>
    <col min="12" max="12" width="12.85546875" style="52" bestFit="1" customWidth="1"/>
    <col min="13" max="13" width="15.7109375" style="131" customWidth="1"/>
    <col min="14" max="14" width="12.140625" style="125" customWidth="1"/>
    <col min="15" max="15" width="12.85546875" style="6" bestFit="1" customWidth="1"/>
    <col min="16" max="16" width="9.7109375" style="6" bestFit="1" customWidth="1"/>
    <col min="17" max="16384" width="9.140625" style="6"/>
  </cols>
  <sheetData>
    <row r="1" spans="1:16" s="86" customFormat="1" ht="18.75" x14ac:dyDescent="0.3">
      <c r="A1" s="111"/>
      <c r="B1" s="85"/>
      <c r="C1" s="85"/>
      <c r="D1" s="83"/>
      <c r="E1" s="83"/>
      <c r="F1" s="83"/>
      <c r="G1" s="82"/>
      <c r="H1" s="82"/>
      <c r="I1" s="82"/>
      <c r="J1" s="84"/>
      <c r="K1" s="84"/>
      <c r="L1" s="84"/>
      <c r="M1" s="83"/>
      <c r="N1" s="82"/>
    </row>
    <row r="2" spans="1:16" s="114" customFormat="1" ht="18.75" x14ac:dyDescent="0.3">
      <c r="A2" s="467" t="s">
        <v>648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6" s="86" customFormat="1" ht="18.75" x14ac:dyDescent="0.3">
      <c r="A3" s="111"/>
      <c r="B3" s="85"/>
      <c r="C3" s="85"/>
      <c r="D3" s="103"/>
      <c r="E3" s="103"/>
      <c r="F3" s="103"/>
      <c r="G3" s="101"/>
      <c r="H3" s="101"/>
      <c r="I3" s="101"/>
      <c r="J3" s="102"/>
      <c r="K3" s="102"/>
      <c r="L3" s="102"/>
      <c r="M3" s="103"/>
      <c r="N3" s="101"/>
    </row>
    <row r="4" spans="1:16" s="133" customFormat="1" ht="54.75" customHeight="1" x14ac:dyDescent="0.25">
      <c r="A4" s="433" t="s">
        <v>0</v>
      </c>
      <c r="B4" s="433" t="s">
        <v>602</v>
      </c>
      <c r="C4" s="433" t="s">
        <v>601</v>
      </c>
      <c r="D4" s="464" t="s">
        <v>1</v>
      </c>
      <c r="E4" s="465"/>
      <c r="F4" s="466"/>
      <c r="G4" s="439" t="s">
        <v>589</v>
      </c>
      <c r="H4" s="440"/>
      <c r="I4" s="441"/>
      <c r="J4" s="445" t="s">
        <v>590</v>
      </c>
      <c r="K4" s="446"/>
      <c r="L4" s="447"/>
      <c r="M4" s="436" t="s">
        <v>591</v>
      </c>
      <c r="N4" s="437"/>
      <c r="O4" s="437"/>
      <c r="P4" s="176" t="s">
        <v>627</v>
      </c>
    </row>
    <row r="5" spans="1:16" s="135" customFormat="1" ht="56.25" customHeight="1" x14ac:dyDescent="0.25">
      <c r="A5" s="434"/>
      <c r="B5" s="434"/>
      <c r="C5" s="434"/>
      <c r="D5" s="339">
        <v>2015</v>
      </c>
      <c r="E5" s="339">
        <v>2016</v>
      </c>
      <c r="F5" s="339">
        <v>2017</v>
      </c>
      <c r="G5" s="339">
        <v>2015</v>
      </c>
      <c r="H5" s="339">
        <v>2016</v>
      </c>
      <c r="I5" s="339">
        <v>2017</v>
      </c>
      <c r="J5" s="339">
        <v>2015</v>
      </c>
      <c r="K5" s="339">
        <v>2016</v>
      </c>
      <c r="L5" s="339">
        <v>2017</v>
      </c>
      <c r="M5" s="169" t="s">
        <v>595</v>
      </c>
      <c r="N5" s="137" t="s">
        <v>630</v>
      </c>
      <c r="O5" s="168" t="s">
        <v>624</v>
      </c>
      <c r="P5" s="137" t="s">
        <v>571</v>
      </c>
    </row>
    <row r="6" spans="1:16" s="138" customFormat="1" ht="19.5" customHeight="1" x14ac:dyDescent="0.2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14</v>
      </c>
      <c r="O6" s="184">
        <v>15</v>
      </c>
      <c r="P6" s="184">
        <v>16</v>
      </c>
    </row>
    <row r="7" spans="1:16" s="146" customFormat="1" ht="18" customHeight="1" x14ac:dyDescent="0.25">
      <c r="A7" s="298">
        <v>1</v>
      </c>
      <c r="B7" s="299" t="s">
        <v>651</v>
      </c>
      <c r="C7" s="187"/>
      <c r="D7" s="340"/>
      <c r="E7" s="178"/>
      <c r="F7" s="178">
        <f>SUM(F8:F498)</f>
        <v>0</v>
      </c>
      <c r="G7" s="179"/>
      <c r="H7" s="179"/>
      <c r="I7" s="179">
        <f>SUM(I8:I498)</f>
        <v>0</v>
      </c>
      <c r="J7" s="180"/>
      <c r="K7" s="180"/>
      <c r="L7" s="180" t="e">
        <f>AVERAGE(L8:L498)</f>
        <v>#DIV/0!</v>
      </c>
      <c r="M7" s="178" t="e">
        <f>N7*100/I7</f>
        <v>#DIV/0!</v>
      </c>
      <c r="N7" s="179">
        <f>SUM(N8:N10)</f>
        <v>0</v>
      </c>
      <c r="O7" s="180"/>
      <c r="P7" s="181"/>
    </row>
    <row r="8" spans="1:16" s="146" customFormat="1" ht="18" customHeight="1" x14ac:dyDescent="0.25">
      <c r="A8" s="136">
        <v>2</v>
      </c>
      <c r="B8" s="158"/>
      <c r="C8" s="158"/>
      <c r="D8" s="140"/>
      <c r="E8" s="141"/>
      <c r="F8" s="141"/>
      <c r="G8" s="139"/>
      <c r="H8" s="139"/>
      <c r="I8" s="139"/>
      <c r="J8" s="142"/>
      <c r="K8" s="142"/>
      <c r="L8" s="142"/>
      <c r="M8" s="143"/>
      <c r="N8" s="182"/>
      <c r="O8" s="145"/>
      <c r="P8" s="144"/>
    </row>
    <row r="9" spans="1:16" s="146" customFormat="1" ht="18" customHeight="1" x14ac:dyDescent="0.25">
      <c r="A9" s="136"/>
      <c r="B9" s="158"/>
      <c r="C9" s="158"/>
      <c r="D9" s="140"/>
      <c r="E9" s="141"/>
      <c r="F9" s="141"/>
      <c r="G9" s="139"/>
      <c r="H9" s="139"/>
      <c r="I9" s="139"/>
      <c r="J9" s="142"/>
      <c r="K9" s="142"/>
      <c r="L9" s="142"/>
      <c r="M9" s="143"/>
      <c r="N9" s="182"/>
      <c r="O9" s="145"/>
      <c r="P9" s="144"/>
    </row>
    <row r="10" spans="1:16" s="146" customFormat="1" ht="18" customHeight="1" x14ac:dyDescent="0.25">
      <c r="A10" s="136"/>
      <c r="B10" s="158"/>
      <c r="C10" s="158"/>
      <c r="D10" s="140"/>
      <c r="E10" s="141"/>
      <c r="F10" s="141"/>
      <c r="G10" s="139"/>
      <c r="H10" s="139"/>
      <c r="I10" s="139"/>
      <c r="J10" s="142"/>
      <c r="K10" s="142"/>
      <c r="L10" s="142"/>
      <c r="M10" s="143"/>
      <c r="N10" s="182"/>
      <c r="O10" s="145"/>
      <c r="P10" s="147"/>
    </row>
    <row r="11" spans="1:16" s="146" customFormat="1" ht="18" customHeight="1" x14ac:dyDescent="0.25">
      <c r="A11" s="136"/>
      <c r="B11" s="158"/>
      <c r="C11" s="158"/>
      <c r="D11" s="140"/>
      <c r="E11" s="141"/>
      <c r="F11" s="141"/>
      <c r="G11" s="139"/>
      <c r="H11" s="139"/>
      <c r="I11" s="139"/>
      <c r="J11" s="142"/>
      <c r="K11" s="142"/>
      <c r="L11" s="142"/>
      <c r="M11" s="143"/>
      <c r="N11" s="182"/>
      <c r="O11" s="145"/>
      <c r="P11" s="147"/>
    </row>
    <row r="12" spans="1:16" x14ac:dyDescent="0.25">
      <c r="A12" s="136"/>
      <c r="B12" s="158"/>
      <c r="C12" s="158"/>
      <c r="D12" s="140"/>
      <c r="E12" s="141"/>
      <c r="F12" s="141"/>
      <c r="G12" s="139"/>
      <c r="H12" s="139"/>
      <c r="I12" s="139"/>
      <c r="J12" s="142"/>
      <c r="K12" s="142"/>
      <c r="L12" s="142"/>
      <c r="M12" s="143"/>
      <c r="N12" s="182"/>
      <c r="O12" s="145"/>
      <c r="P12" s="147"/>
    </row>
    <row r="13" spans="1:16" x14ac:dyDescent="0.25">
      <c r="A13" s="136"/>
      <c r="B13" s="158"/>
      <c r="C13" s="158"/>
      <c r="D13" s="140"/>
      <c r="E13" s="141"/>
      <c r="F13" s="141"/>
      <c r="G13" s="139"/>
      <c r="H13" s="139"/>
      <c r="I13" s="139"/>
      <c r="J13" s="142"/>
      <c r="K13" s="142"/>
      <c r="L13" s="142"/>
      <c r="M13" s="143"/>
      <c r="N13" s="182"/>
      <c r="O13" s="145"/>
      <c r="P13" s="150"/>
    </row>
    <row r="14" spans="1:16" x14ac:dyDescent="0.25">
      <c r="A14" s="136"/>
      <c r="B14" s="158"/>
      <c r="C14" s="158"/>
      <c r="D14" s="140"/>
      <c r="E14" s="141"/>
      <c r="F14" s="141"/>
      <c r="G14" s="139"/>
      <c r="H14" s="139"/>
      <c r="I14" s="139"/>
      <c r="J14" s="142"/>
      <c r="K14" s="142"/>
      <c r="L14" s="142"/>
      <c r="M14" s="143"/>
      <c r="N14" s="182"/>
      <c r="O14" s="145"/>
      <c r="P14" s="150"/>
    </row>
    <row r="15" spans="1:16" x14ac:dyDescent="0.25">
      <c r="A15" s="136"/>
      <c r="B15" s="158"/>
      <c r="C15" s="158"/>
      <c r="D15" s="140"/>
      <c r="E15" s="141"/>
      <c r="F15" s="141"/>
      <c r="G15" s="139"/>
      <c r="H15" s="139"/>
      <c r="I15" s="139"/>
      <c r="J15" s="142"/>
      <c r="K15" s="142"/>
      <c r="L15" s="142"/>
      <c r="M15" s="143"/>
      <c r="N15" s="182"/>
      <c r="O15" s="145"/>
      <c r="P15" s="150"/>
    </row>
    <row r="16" spans="1:16" x14ac:dyDescent="0.25">
      <c r="A16" s="136"/>
      <c r="B16" s="158"/>
      <c r="C16" s="158"/>
      <c r="D16" s="140"/>
      <c r="E16" s="141"/>
      <c r="F16" s="141"/>
      <c r="G16" s="139"/>
      <c r="H16" s="139"/>
      <c r="I16" s="139"/>
      <c r="J16" s="142"/>
      <c r="K16" s="142"/>
      <c r="L16" s="142"/>
      <c r="M16" s="143"/>
      <c r="N16" s="182"/>
      <c r="O16" s="145"/>
      <c r="P16" s="150"/>
    </row>
    <row r="17" spans="1:16" x14ac:dyDescent="0.25">
      <c r="A17" s="136"/>
      <c r="B17" s="158"/>
      <c r="C17" s="158"/>
      <c r="D17" s="140"/>
      <c r="E17" s="141"/>
      <c r="F17" s="141"/>
      <c r="G17" s="139"/>
      <c r="H17" s="139"/>
      <c r="I17" s="139"/>
      <c r="J17" s="142"/>
      <c r="K17" s="142"/>
      <c r="L17" s="142"/>
      <c r="M17" s="143"/>
      <c r="N17" s="182"/>
      <c r="O17" s="145"/>
      <c r="P17" s="150"/>
    </row>
    <row r="18" spans="1:16" x14ac:dyDescent="0.25">
      <c r="A18" s="136"/>
      <c r="B18" s="158"/>
      <c r="C18" s="158"/>
      <c r="D18" s="140"/>
      <c r="E18" s="141"/>
      <c r="F18" s="141"/>
      <c r="G18" s="139"/>
      <c r="H18" s="139"/>
      <c r="I18" s="139"/>
      <c r="J18" s="142"/>
      <c r="K18" s="142"/>
      <c r="L18" s="142"/>
      <c r="M18" s="143"/>
      <c r="N18" s="182"/>
      <c r="O18" s="145"/>
      <c r="P18" s="150"/>
    </row>
    <row r="19" spans="1:16" x14ac:dyDescent="0.25">
      <c r="A19" s="136"/>
      <c r="B19" s="158"/>
      <c r="C19" s="158"/>
      <c r="D19" s="140"/>
      <c r="E19" s="141"/>
      <c r="F19" s="141"/>
      <c r="G19" s="139"/>
      <c r="H19" s="139"/>
      <c r="I19" s="139"/>
      <c r="J19" s="142"/>
      <c r="K19" s="142"/>
      <c r="L19" s="142"/>
      <c r="M19" s="143"/>
      <c r="N19" s="182"/>
      <c r="O19" s="145"/>
      <c r="P19" s="150"/>
    </row>
    <row r="20" spans="1:16" x14ac:dyDescent="0.25">
      <c r="A20" s="136"/>
      <c r="B20" s="158"/>
      <c r="C20" s="158"/>
      <c r="D20" s="140"/>
      <c r="E20" s="141"/>
      <c r="F20" s="141"/>
      <c r="G20" s="139"/>
      <c r="H20" s="139"/>
      <c r="I20" s="139"/>
      <c r="J20" s="142"/>
      <c r="K20" s="142"/>
      <c r="L20" s="142"/>
      <c r="M20" s="143"/>
      <c r="N20" s="182"/>
      <c r="O20" s="145"/>
      <c r="P20" s="150"/>
    </row>
    <row r="21" spans="1:16" x14ac:dyDescent="0.25">
      <c r="A21" s="136"/>
      <c r="B21" s="158"/>
      <c r="C21" s="158"/>
      <c r="D21" s="140"/>
      <c r="E21" s="141"/>
      <c r="F21" s="141"/>
      <c r="G21" s="139"/>
      <c r="H21" s="139"/>
      <c r="I21" s="139"/>
      <c r="J21" s="142"/>
      <c r="K21" s="142"/>
      <c r="L21" s="142"/>
      <c r="M21" s="143"/>
      <c r="N21" s="182"/>
      <c r="O21" s="145"/>
      <c r="P21" s="150"/>
    </row>
    <row r="22" spans="1:16" x14ac:dyDescent="0.25">
      <c r="A22" s="136"/>
      <c r="B22" s="158"/>
      <c r="C22" s="158"/>
      <c r="D22" s="140"/>
      <c r="E22" s="141"/>
      <c r="F22" s="141"/>
      <c r="G22" s="139"/>
      <c r="H22" s="139"/>
      <c r="I22" s="139"/>
      <c r="J22" s="142"/>
      <c r="K22" s="142"/>
      <c r="L22" s="142"/>
      <c r="M22" s="143"/>
      <c r="N22" s="182"/>
      <c r="O22" s="145"/>
      <c r="P22" s="150"/>
    </row>
    <row r="23" spans="1:16" x14ac:dyDescent="0.25">
      <c r="A23" s="136"/>
      <c r="B23" s="158"/>
      <c r="C23" s="158"/>
      <c r="D23" s="140"/>
      <c r="E23" s="141"/>
      <c r="F23" s="141"/>
      <c r="G23" s="139"/>
      <c r="H23" s="139"/>
      <c r="I23" s="139"/>
      <c r="J23" s="142"/>
      <c r="K23" s="142"/>
      <c r="L23" s="142"/>
      <c r="M23" s="143"/>
      <c r="N23" s="182"/>
      <c r="O23" s="145"/>
      <c r="P23" s="150"/>
    </row>
    <row r="24" spans="1:16" x14ac:dyDescent="0.25">
      <c r="A24" s="136"/>
      <c r="B24" s="158"/>
      <c r="C24" s="158"/>
      <c r="D24" s="140"/>
      <c r="E24" s="141"/>
      <c r="F24" s="141"/>
      <c r="G24" s="139"/>
      <c r="H24" s="139"/>
      <c r="I24" s="139"/>
      <c r="J24" s="142"/>
      <c r="K24" s="142"/>
      <c r="L24" s="142"/>
      <c r="M24" s="143"/>
      <c r="N24" s="182"/>
      <c r="O24" s="145"/>
      <c r="P24" s="150"/>
    </row>
    <row r="25" spans="1:16" x14ac:dyDescent="0.25">
      <c r="A25" s="136"/>
      <c r="B25" s="158"/>
      <c r="C25" s="158"/>
      <c r="D25" s="140"/>
      <c r="E25" s="141"/>
      <c r="F25" s="141"/>
      <c r="G25" s="139"/>
      <c r="H25" s="139"/>
      <c r="I25" s="139"/>
      <c r="J25" s="142"/>
      <c r="K25" s="142"/>
      <c r="L25" s="142"/>
      <c r="M25" s="143"/>
      <c r="N25" s="182"/>
      <c r="O25" s="145"/>
      <c r="P25" s="150"/>
    </row>
    <row r="26" spans="1:16" x14ac:dyDescent="0.25">
      <c r="A26" s="136"/>
      <c r="B26" s="158"/>
      <c r="C26" s="158"/>
      <c r="D26" s="140"/>
      <c r="E26" s="141"/>
      <c r="F26" s="141"/>
      <c r="G26" s="139"/>
      <c r="H26" s="139"/>
      <c r="I26" s="139"/>
      <c r="J26" s="142"/>
      <c r="K26" s="142"/>
      <c r="L26" s="142"/>
      <c r="M26" s="143"/>
      <c r="N26" s="182"/>
      <c r="O26" s="145"/>
      <c r="P26" s="150"/>
    </row>
    <row r="27" spans="1:16" x14ac:dyDescent="0.25">
      <c r="A27" s="136"/>
      <c r="B27" s="158"/>
      <c r="C27" s="158"/>
      <c r="D27" s="140"/>
      <c r="E27" s="141"/>
      <c r="F27" s="141"/>
      <c r="G27" s="139"/>
      <c r="H27" s="139"/>
      <c r="I27" s="139"/>
      <c r="J27" s="142"/>
      <c r="K27" s="142"/>
      <c r="L27" s="142"/>
      <c r="M27" s="143"/>
      <c r="N27" s="182"/>
      <c r="O27" s="145"/>
      <c r="P27" s="150"/>
    </row>
    <row r="28" spans="1:16" x14ac:dyDescent="0.25">
      <c r="A28" s="136"/>
      <c r="B28" s="158"/>
      <c r="C28" s="158"/>
      <c r="D28" s="140"/>
      <c r="E28" s="141"/>
      <c r="F28" s="141"/>
      <c r="G28" s="139"/>
      <c r="H28" s="139"/>
      <c r="I28" s="139"/>
      <c r="J28" s="142"/>
      <c r="K28" s="142"/>
      <c r="L28" s="142"/>
      <c r="M28" s="143"/>
      <c r="N28" s="182"/>
      <c r="O28" s="145"/>
      <c r="P28" s="150"/>
    </row>
    <row r="29" spans="1:16" x14ac:dyDescent="0.25">
      <c r="A29" s="136"/>
      <c r="B29" s="158"/>
      <c r="C29" s="158"/>
      <c r="D29" s="140"/>
      <c r="E29" s="141"/>
      <c r="F29" s="141"/>
      <c r="G29" s="139"/>
      <c r="H29" s="139"/>
      <c r="I29" s="139"/>
      <c r="J29" s="142"/>
      <c r="K29" s="142"/>
      <c r="L29" s="142"/>
      <c r="M29" s="143"/>
      <c r="N29" s="182"/>
      <c r="O29" s="145"/>
      <c r="P29" s="150"/>
    </row>
    <row r="30" spans="1:16" x14ac:dyDescent="0.25">
      <c r="A30" s="136"/>
      <c r="B30" s="158"/>
      <c r="C30" s="158"/>
      <c r="D30" s="140"/>
      <c r="E30" s="141"/>
      <c r="F30" s="141"/>
      <c r="G30" s="139"/>
      <c r="H30" s="139"/>
      <c r="I30" s="139"/>
      <c r="J30" s="142"/>
      <c r="K30" s="142"/>
      <c r="L30" s="142"/>
      <c r="M30" s="143"/>
      <c r="N30" s="182"/>
      <c r="O30" s="145"/>
      <c r="P30" s="150"/>
    </row>
    <row r="31" spans="1:16" x14ac:dyDescent="0.25">
      <c r="A31" s="136"/>
      <c r="B31" s="158"/>
      <c r="C31" s="158"/>
      <c r="D31" s="140"/>
      <c r="E31" s="141"/>
      <c r="F31" s="141"/>
      <c r="G31" s="139"/>
      <c r="H31" s="139"/>
      <c r="I31" s="139"/>
      <c r="J31" s="142"/>
      <c r="K31" s="142"/>
      <c r="L31" s="142"/>
      <c r="M31" s="143"/>
      <c r="N31" s="182"/>
      <c r="O31" s="145"/>
      <c r="P31" s="150"/>
    </row>
    <row r="32" spans="1:16" x14ac:dyDescent="0.25">
      <c r="A32" s="136"/>
      <c r="B32" s="158"/>
      <c r="C32" s="158"/>
      <c r="D32" s="140"/>
      <c r="E32" s="141"/>
      <c r="F32" s="141"/>
      <c r="G32" s="139"/>
      <c r="H32" s="139"/>
      <c r="I32" s="139"/>
      <c r="J32" s="142"/>
      <c r="K32" s="142"/>
      <c r="L32" s="142"/>
      <c r="M32" s="143"/>
      <c r="N32" s="182"/>
      <c r="O32" s="145"/>
      <c r="P32" s="150"/>
    </row>
    <row r="33" spans="1:16" x14ac:dyDescent="0.25">
      <c r="A33" s="136"/>
      <c r="B33" s="158"/>
      <c r="C33" s="158"/>
      <c r="D33" s="140"/>
      <c r="E33" s="141"/>
      <c r="F33" s="141"/>
      <c r="G33" s="139"/>
      <c r="H33" s="139"/>
      <c r="I33" s="139"/>
      <c r="J33" s="142"/>
      <c r="K33" s="142"/>
      <c r="L33" s="142"/>
      <c r="M33" s="143"/>
      <c r="N33" s="182"/>
      <c r="O33" s="145"/>
      <c r="P33" s="150"/>
    </row>
    <row r="34" spans="1:16" x14ac:dyDescent="0.25">
      <c r="A34" s="136"/>
      <c r="B34" s="158"/>
      <c r="C34" s="158"/>
      <c r="D34" s="140"/>
      <c r="E34" s="141"/>
      <c r="F34" s="141"/>
      <c r="G34" s="139"/>
      <c r="H34" s="139"/>
      <c r="I34" s="139"/>
      <c r="J34" s="142"/>
      <c r="K34" s="142"/>
      <c r="L34" s="142"/>
      <c r="M34" s="143"/>
      <c r="N34" s="182"/>
      <c r="O34" s="145"/>
      <c r="P34" s="150"/>
    </row>
    <row r="35" spans="1:16" x14ac:dyDescent="0.25">
      <c r="A35" s="136"/>
      <c r="B35" s="158"/>
      <c r="C35" s="158"/>
      <c r="D35" s="140"/>
      <c r="E35" s="141"/>
      <c r="F35" s="141"/>
      <c r="G35" s="139"/>
      <c r="H35" s="139"/>
      <c r="I35" s="139"/>
      <c r="J35" s="142"/>
      <c r="K35" s="142"/>
      <c r="L35" s="142"/>
      <c r="M35" s="143"/>
      <c r="N35" s="182"/>
      <c r="O35" s="145"/>
      <c r="P35" s="150"/>
    </row>
    <row r="36" spans="1:16" x14ac:dyDescent="0.25">
      <c r="A36" s="136"/>
      <c r="B36" s="158"/>
      <c r="C36" s="158"/>
      <c r="D36" s="140"/>
      <c r="E36" s="141"/>
      <c r="F36" s="141"/>
      <c r="G36" s="139"/>
      <c r="H36" s="139"/>
      <c r="I36" s="139"/>
      <c r="J36" s="142"/>
      <c r="K36" s="142"/>
      <c r="L36" s="142"/>
      <c r="M36" s="143"/>
      <c r="N36" s="182"/>
      <c r="O36" s="145"/>
      <c r="P36" s="150"/>
    </row>
    <row r="37" spans="1:16" x14ac:dyDescent="0.25">
      <c r="A37" s="136"/>
      <c r="B37" s="158"/>
      <c r="C37" s="158"/>
      <c r="D37" s="140"/>
      <c r="E37" s="141"/>
      <c r="F37" s="141"/>
      <c r="G37" s="139"/>
      <c r="H37" s="139"/>
      <c r="I37" s="139"/>
      <c r="J37" s="142"/>
      <c r="K37" s="142"/>
      <c r="L37" s="142"/>
      <c r="M37" s="143"/>
      <c r="N37" s="182"/>
      <c r="O37" s="145"/>
      <c r="P37" s="150"/>
    </row>
    <row r="38" spans="1:16" x14ac:dyDescent="0.25">
      <c r="A38" s="136"/>
      <c r="B38" s="158"/>
      <c r="C38" s="158"/>
      <c r="D38" s="140"/>
      <c r="E38" s="141"/>
      <c r="F38" s="141"/>
      <c r="G38" s="139"/>
      <c r="H38" s="139"/>
      <c r="I38" s="139"/>
      <c r="J38" s="142"/>
      <c r="K38" s="142"/>
      <c r="L38" s="142"/>
      <c r="M38" s="143"/>
      <c r="N38" s="182"/>
      <c r="O38" s="145"/>
      <c r="P38" s="150"/>
    </row>
    <row r="39" spans="1:16" x14ac:dyDescent="0.25">
      <c r="A39" s="136"/>
      <c r="B39" s="158"/>
      <c r="C39" s="158"/>
      <c r="D39" s="140"/>
      <c r="E39" s="141"/>
      <c r="F39" s="141"/>
      <c r="G39" s="139"/>
      <c r="H39" s="139"/>
      <c r="I39" s="139"/>
      <c r="J39" s="142"/>
      <c r="K39" s="142"/>
      <c r="L39" s="142"/>
      <c r="M39" s="143"/>
      <c r="N39" s="182"/>
      <c r="O39" s="145"/>
      <c r="P39" s="150"/>
    </row>
    <row r="40" spans="1:16" x14ac:dyDescent="0.25">
      <c r="A40" s="136"/>
      <c r="B40" s="158"/>
      <c r="C40" s="158"/>
      <c r="D40" s="140"/>
      <c r="E40" s="141"/>
      <c r="F40" s="141"/>
      <c r="G40" s="139"/>
      <c r="H40" s="139"/>
      <c r="I40" s="139"/>
      <c r="J40" s="142"/>
      <c r="K40" s="142"/>
      <c r="L40" s="142"/>
      <c r="M40" s="143"/>
      <c r="N40" s="182"/>
      <c r="O40" s="145"/>
      <c r="P40" s="150"/>
    </row>
    <row r="41" spans="1:16" x14ac:dyDescent="0.25">
      <c r="A41" s="136"/>
      <c r="B41" s="158"/>
      <c r="C41" s="158"/>
      <c r="D41" s="140"/>
      <c r="E41" s="141"/>
      <c r="F41" s="141"/>
      <c r="G41" s="139"/>
      <c r="H41" s="139"/>
      <c r="I41" s="139"/>
      <c r="J41" s="142"/>
      <c r="K41" s="142"/>
      <c r="L41" s="142"/>
      <c r="M41" s="143"/>
      <c r="N41" s="182"/>
      <c r="O41" s="145"/>
      <c r="P41" s="150"/>
    </row>
    <row r="42" spans="1:16" x14ac:dyDescent="0.25">
      <c r="A42" s="136"/>
      <c r="B42" s="158"/>
      <c r="C42" s="158"/>
      <c r="D42" s="140"/>
      <c r="E42" s="141"/>
      <c r="F42" s="141"/>
      <c r="G42" s="139"/>
      <c r="H42" s="139"/>
      <c r="I42" s="139"/>
      <c r="J42" s="142"/>
      <c r="K42" s="142"/>
      <c r="L42" s="142"/>
      <c r="M42" s="143"/>
      <c r="N42" s="182"/>
      <c r="O42" s="145"/>
      <c r="P42" s="150"/>
    </row>
    <row r="43" spans="1:16" x14ac:dyDescent="0.25">
      <c r="A43" s="136"/>
      <c r="B43" s="158"/>
      <c r="C43" s="158"/>
      <c r="D43" s="140"/>
      <c r="E43" s="141"/>
      <c r="F43" s="141"/>
      <c r="G43" s="139"/>
      <c r="H43" s="139"/>
      <c r="I43" s="139"/>
      <c r="J43" s="142"/>
      <c r="K43" s="142"/>
      <c r="L43" s="142"/>
      <c r="M43" s="143"/>
      <c r="N43" s="182"/>
      <c r="O43" s="145"/>
      <c r="P43" s="150"/>
    </row>
    <row r="44" spans="1:16" x14ac:dyDescent="0.25">
      <c r="A44" s="136"/>
      <c r="B44" s="158"/>
      <c r="C44" s="158"/>
      <c r="D44" s="140"/>
      <c r="E44" s="141"/>
      <c r="F44" s="141"/>
      <c r="G44" s="139"/>
      <c r="H44" s="139"/>
      <c r="I44" s="139"/>
      <c r="J44" s="142"/>
      <c r="K44" s="142"/>
      <c r="L44" s="142"/>
      <c r="M44" s="143"/>
      <c r="N44" s="182"/>
      <c r="O44" s="145"/>
      <c r="P44" s="150"/>
    </row>
    <row r="45" spans="1:16" x14ac:dyDescent="0.25">
      <c r="A45" s="136"/>
      <c r="B45" s="158"/>
      <c r="C45" s="158"/>
      <c r="D45" s="140"/>
      <c r="E45" s="141"/>
      <c r="F45" s="141"/>
      <c r="G45" s="139"/>
      <c r="H45" s="139"/>
      <c r="I45" s="139"/>
      <c r="J45" s="142"/>
      <c r="K45" s="142"/>
      <c r="L45" s="142"/>
      <c r="M45" s="143"/>
      <c r="N45" s="182"/>
      <c r="O45" s="145"/>
      <c r="P45" s="150"/>
    </row>
    <row r="46" spans="1:16" x14ac:dyDescent="0.25">
      <c r="A46" s="136"/>
      <c r="B46" s="158"/>
      <c r="C46" s="158"/>
      <c r="D46" s="140"/>
      <c r="E46" s="141"/>
      <c r="F46" s="141"/>
      <c r="G46" s="139"/>
      <c r="H46" s="139"/>
      <c r="I46" s="139"/>
      <c r="J46" s="142"/>
      <c r="K46" s="142"/>
      <c r="L46" s="142"/>
      <c r="M46" s="143"/>
      <c r="N46" s="182"/>
      <c r="O46" s="145"/>
      <c r="P46" s="150"/>
    </row>
    <row r="47" spans="1:16" x14ac:dyDescent="0.25">
      <c r="A47" s="136"/>
      <c r="B47" s="158"/>
      <c r="C47" s="158"/>
      <c r="D47" s="140"/>
      <c r="E47" s="141"/>
      <c r="F47" s="141"/>
      <c r="G47" s="139"/>
      <c r="H47" s="139"/>
      <c r="I47" s="139"/>
      <c r="J47" s="142"/>
      <c r="K47" s="142"/>
      <c r="L47" s="142"/>
      <c r="M47" s="143"/>
      <c r="N47" s="182"/>
      <c r="O47" s="145"/>
      <c r="P47" s="150"/>
    </row>
    <row r="48" spans="1:16" x14ac:dyDescent="0.25">
      <c r="A48" s="136"/>
      <c r="B48" s="158"/>
      <c r="C48" s="158"/>
      <c r="D48" s="140"/>
      <c r="E48" s="141"/>
      <c r="F48" s="141"/>
      <c r="G48" s="139"/>
      <c r="H48" s="139"/>
      <c r="I48" s="139"/>
      <c r="J48" s="142"/>
      <c r="K48" s="142"/>
      <c r="L48" s="142"/>
      <c r="M48" s="143"/>
      <c r="N48" s="182"/>
      <c r="O48" s="145"/>
      <c r="P48" s="150"/>
    </row>
    <row r="49" spans="1:16" x14ac:dyDescent="0.25">
      <c r="A49" s="136"/>
      <c r="B49" s="158"/>
      <c r="C49" s="158"/>
      <c r="D49" s="140"/>
      <c r="E49" s="141"/>
      <c r="F49" s="141"/>
      <c r="G49" s="139"/>
      <c r="H49" s="139"/>
      <c r="I49" s="139"/>
      <c r="J49" s="142"/>
      <c r="K49" s="142"/>
      <c r="L49" s="142"/>
      <c r="M49" s="143"/>
      <c r="N49" s="182"/>
      <c r="O49" s="145"/>
      <c r="P49" s="150"/>
    </row>
    <row r="50" spans="1:16" x14ac:dyDescent="0.25">
      <c r="A50" s="136"/>
      <c r="B50" s="158"/>
      <c r="C50" s="158"/>
      <c r="D50" s="140"/>
      <c r="E50" s="141"/>
      <c r="F50" s="141"/>
      <c r="G50" s="139"/>
      <c r="H50" s="139"/>
      <c r="I50" s="139"/>
      <c r="J50" s="142"/>
      <c r="K50" s="142"/>
      <c r="L50" s="142"/>
      <c r="M50" s="143"/>
      <c r="N50" s="182"/>
      <c r="O50" s="145"/>
      <c r="P50" s="150"/>
    </row>
    <row r="51" spans="1:16" x14ac:dyDescent="0.25">
      <c r="A51" s="136"/>
      <c r="B51" s="158"/>
      <c r="C51" s="158"/>
      <c r="D51" s="140"/>
      <c r="E51" s="141"/>
      <c r="F51" s="141"/>
      <c r="G51" s="139"/>
      <c r="H51" s="139"/>
      <c r="I51" s="139"/>
      <c r="J51" s="142"/>
      <c r="K51" s="142"/>
      <c r="L51" s="142"/>
      <c r="M51" s="143"/>
      <c r="N51" s="182"/>
      <c r="O51" s="145"/>
      <c r="P51" s="150"/>
    </row>
    <row r="52" spans="1:16" x14ac:dyDescent="0.25">
      <c r="A52" s="136"/>
      <c r="B52" s="158"/>
      <c r="C52" s="158"/>
      <c r="D52" s="140"/>
      <c r="E52" s="141"/>
      <c r="F52" s="141"/>
      <c r="G52" s="139"/>
      <c r="H52" s="139"/>
      <c r="I52" s="139"/>
      <c r="J52" s="142"/>
      <c r="K52" s="142"/>
      <c r="L52" s="142"/>
      <c r="M52" s="143"/>
      <c r="N52" s="182"/>
      <c r="O52" s="145"/>
      <c r="P52" s="150"/>
    </row>
    <row r="53" spans="1:16" x14ac:dyDescent="0.25">
      <c r="A53" s="136"/>
      <c r="B53" s="158"/>
      <c r="C53" s="158"/>
      <c r="D53" s="140"/>
      <c r="E53" s="141"/>
      <c r="F53" s="141"/>
      <c r="G53" s="139"/>
      <c r="H53" s="139"/>
      <c r="I53" s="139"/>
      <c r="J53" s="142"/>
      <c r="K53" s="142"/>
      <c r="L53" s="142"/>
      <c r="M53" s="143"/>
      <c r="N53" s="182"/>
      <c r="O53" s="145"/>
      <c r="P53" s="150"/>
    </row>
    <row r="54" spans="1:16" x14ac:dyDescent="0.25">
      <c r="A54" s="136"/>
      <c r="B54" s="158"/>
      <c r="C54" s="158"/>
      <c r="D54" s="140"/>
      <c r="E54" s="141"/>
      <c r="F54" s="141"/>
      <c r="G54" s="139"/>
      <c r="H54" s="139"/>
      <c r="I54" s="139"/>
      <c r="J54" s="142"/>
      <c r="K54" s="142"/>
      <c r="L54" s="142"/>
      <c r="M54" s="143"/>
      <c r="N54" s="182"/>
      <c r="O54" s="145"/>
      <c r="P54" s="150"/>
    </row>
    <row r="55" spans="1:16" x14ac:dyDescent="0.25">
      <c r="A55" s="136"/>
      <c r="B55" s="158"/>
      <c r="C55" s="158"/>
      <c r="D55" s="140"/>
      <c r="E55" s="141"/>
      <c r="F55" s="141"/>
      <c r="G55" s="139"/>
      <c r="H55" s="139"/>
      <c r="I55" s="139"/>
      <c r="J55" s="142"/>
      <c r="K55" s="142"/>
      <c r="L55" s="142"/>
      <c r="M55" s="143"/>
      <c r="N55" s="182"/>
      <c r="O55" s="145"/>
      <c r="P55" s="150"/>
    </row>
    <row r="56" spans="1:16" x14ac:dyDescent="0.25">
      <c r="A56" s="136"/>
      <c r="B56" s="158"/>
      <c r="C56" s="158"/>
      <c r="D56" s="140"/>
      <c r="E56" s="141"/>
      <c r="F56" s="141"/>
      <c r="G56" s="139"/>
      <c r="H56" s="139"/>
      <c r="I56" s="139"/>
      <c r="J56" s="142"/>
      <c r="K56" s="142"/>
      <c r="L56" s="142"/>
      <c r="M56" s="143"/>
      <c r="N56" s="182"/>
      <c r="O56" s="145"/>
      <c r="P56" s="150"/>
    </row>
    <row r="57" spans="1:16" x14ac:dyDescent="0.25">
      <c r="A57" s="136"/>
      <c r="B57" s="158"/>
      <c r="C57" s="158"/>
      <c r="D57" s="140"/>
      <c r="E57" s="141"/>
      <c r="F57" s="141"/>
      <c r="G57" s="139"/>
      <c r="H57" s="139"/>
      <c r="I57" s="139"/>
      <c r="J57" s="142"/>
      <c r="K57" s="142"/>
      <c r="L57" s="142"/>
      <c r="M57" s="143"/>
      <c r="N57" s="182"/>
      <c r="O57" s="145"/>
      <c r="P57" s="150"/>
    </row>
    <row r="58" spans="1:16" x14ac:dyDescent="0.25">
      <c r="A58" s="136"/>
      <c r="B58" s="158"/>
      <c r="C58" s="158"/>
      <c r="D58" s="140"/>
      <c r="E58" s="141"/>
      <c r="F58" s="141"/>
      <c r="G58" s="139"/>
      <c r="H58" s="139"/>
      <c r="I58" s="139"/>
      <c r="J58" s="142"/>
      <c r="K58" s="142"/>
      <c r="L58" s="142"/>
      <c r="M58" s="143"/>
      <c r="N58" s="182"/>
      <c r="O58" s="145"/>
      <c r="P58" s="150"/>
    </row>
    <row r="59" spans="1:16" x14ac:dyDescent="0.25">
      <c r="A59" s="136"/>
      <c r="B59" s="158"/>
      <c r="C59" s="158"/>
      <c r="D59" s="140"/>
      <c r="E59" s="141"/>
      <c r="F59" s="141"/>
      <c r="G59" s="139"/>
      <c r="H59" s="139"/>
      <c r="I59" s="139"/>
      <c r="J59" s="142"/>
      <c r="K59" s="142"/>
      <c r="L59" s="142"/>
      <c r="M59" s="143"/>
      <c r="N59" s="182"/>
      <c r="O59" s="145"/>
      <c r="P59" s="150"/>
    </row>
    <row r="60" spans="1:16" x14ac:dyDescent="0.25">
      <c r="A60" s="136"/>
      <c r="B60" s="158"/>
      <c r="C60" s="158"/>
      <c r="D60" s="140"/>
      <c r="E60" s="141"/>
      <c r="F60" s="141"/>
      <c r="G60" s="139"/>
      <c r="H60" s="139"/>
      <c r="I60" s="139"/>
      <c r="J60" s="142"/>
      <c r="K60" s="142"/>
      <c r="L60" s="142"/>
      <c r="M60" s="143"/>
      <c r="N60" s="182"/>
      <c r="O60" s="145"/>
      <c r="P60" s="150"/>
    </row>
    <row r="61" spans="1:16" x14ac:dyDescent="0.25">
      <c r="A61" s="136"/>
      <c r="B61" s="158"/>
      <c r="C61" s="158"/>
      <c r="D61" s="140"/>
      <c r="E61" s="141"/>
      <c r="F61" s="141"/>
      <c r="G61" s="139"/>
      <c r="H61" s="139"/>
      <c r="I61" s="139"/>
      <c r="J61" s="142"/>
      <c r="K61" s="142"/>
      <c r="L61" s="142"/>
      <c r="M61" s="143"/>
      <c r="N61" s="182"/>
      <c r="O61" s="145"/>
      <c r="P61" s="150"/>
    </row>
    <row r="62" spans="1:16" x14ac:dyDescent="0.25">
      <c r="A62" s="136"/>
      <c r="B62" s="158"/>
      <c r="C62" s="158"/>
      <c r="D62" s="140"/>
      <c r="E62" s="141"/>
      <c r="F62" s="141"/>
      <c r="G62" s="139"/>
      <c r="H62" s="139"/>
      <c r="I62" s="139"/>
      <c r="J62" s="142"/>
      <c r="K62" s="142"/>
      <c r="L62" s="142"/>
      <c r="M62" s="143"/>
      <c r="N62" s="182"/>
      <c r="O62" s="145"/>
      <c r="P62" s="150"/>
    </row>
    <row r="63" spans="1:16" x14ac:dyDescent="0.25">
      <c r="A63" s="136"/>
      <c r="B63" s="158"/>
      <c r="C63" s="158"/>
      <c r="D63" s="140"/>
      <c r="E63" s="141"/>
      <c r="F63" s="141"/>
      <c r="G63" s="139"/>
      <c r="H63" s="139"/>
      <c r="I63" s="139"/>
      <c r="J63" s="142"/>
      <c r="K63" s="142"/>
      <c r="L63" s="142"/>
      <c r="M63" s="143"/>
      <c r="N63" s="182"/>
      <c r="O63" s="145"/>
      <c r="P63" s="150"/>
    </row>
    <row r="64" spans="1:16" x14ac:dyDescent="0.25">
      <c r="A64" s="136"/>
      <c r="B64" s="158"/>
      <c r="C64" s="158"/>
      <c r="D64" s="140"/>
      <c r="E64" s="141"/>
      <c r="F64" s="141"/>
      <c r="G64" s="139"/>
      <c r="H64" s="139"/>
      <c r="I64" s="139"/>
      <c r="J64" s="142"/>
      <c r="K64" s="142"/>
      <c r="L64" s="142"/>
      <c r="M64" s="143"/>
      <c r="N64" s="182"/>
      <c r="O64" s="145"/>
      <c r="P64" s="150"/>
    </row>
    <row r="65" spans="1:16" x14ac:dyDescent="0.25">
      <c r="A65" s="136"/>
      <c r="B65" s="158"/>
      <c r="C65" s="158"/>
      <c r="D65" s="140"/>
      <c r="E65" s="141"/>
      <c r="F65" s="141"/>
      <c r="G65" s="139"/>
      <c r="H65" s="139"/>
      <c r="I65" s="139"/>
      <c r="J65" s="142"/>
      <c r="K65" s="142"/>
      <c r="L65" s="142"/>
      <c r="M65" s="143"/>
      <c r="N65" s="182"/>
      <c r="O65" s="145"/>
      <c r="P65" s="150"/>
    </row>
    <row r="66" spans="1:16" x14ac:dyDescent="0.25">
      <c r="A66" s="136"/>
      <c r="B66" s="158"/>
      <c r="C66" s="158"/>
      <c r="D66" s="140"/>
      <c r="E66" s="141"/>
      <c r="F66" s="141"/>
      <c r="G66" s="139"/>
      <c r="H66" s="139"/>
      <c r="I66" s="139"/>
      <c r="J66" s="142"/>
      <c r="K66" s="142"/>
      <c r="L66" s="142"/>
      <c r="M66" s="143"/>
      <c r="N66" s="182"/>
      <c r="O66" s="145"/>
      <c r="P66" s="150"/>
    </row>
    <row r="67" spans="1:16" x14ac:dyDescent="0.25">
      <c r="A67" s="136"/>
      <c r="B67" s="158"/>
      <c r="C67" s="158"/>
      <c r="D67" s="140"/>
      <c r="E67" s="141"/>
      <c r="F67" s="141"/>
      <c r="G67" s="139"/>
      <c r="H67" s="139"/>
      <c r="I67" s="139"/>
      <c r="J67" s="142"/>
      <c r="K67" s="142"/>
      <c r="L67" s="142"/>
      <c r="M67" s="143"/>
      <c r="N67" s="182"/>
      <c r="O67" s="145"/>
      <c r="P67" s="150"/>
    </row>
    <row r="68" spans="1:16" x14ac:dyDescent="0.25">
      <c r="A68" s="136"/>
      <c r="B68" s="158"/>
      <c r="C68" s="158"/>
      <c r="D68" s="140"/>
      <c r="E68" s="141"/>
      <c r="F68" s="141"/>
      <c r="G68" s="139"/>
      <c r="H68" s="139"/>
      <c r="I68" s="139"/>
      <c r="J68" s="142"/>
      <c r="K68" s="142"/>
      <c r="L68" s="142"/>
      <c r="M68" s="143"/>
      <c r="N68" s="182"/>
      <c r="O68" s="145"/>
      <c r="P68" s="150"/>
    </row>
    <row r="69" spans="1:16" x14ac:dyDescent="0.25">
      <c r="A69" s="136"/>
      <c r="B69" s="158"/>
      <c r="C69" s="158"/>
      <c r="D69" s="140"/>
      <c r="E69" s="141"/>
      <c r="F69" s="141"/>
      <c r="G69" s="139"/>
      <c r="H69" s="139"/>
      <c r="I69" s="139"/>
      <c r="J69" s="142"/>
      <c r="K69" s="142"/>
      <c r="L69" s="142"/>
      <c r="M69" s="143"/>
      <c r="N69" s="182"/>
      <c r="O69" s="145"/>
      <c r="P69" s="150"/>
    </row>
    <row r="70" spans="1:16" x14ac:dyDescent="0.25">
      <c r="A70" s="136"/>
      <c r="B70" s="158"/>
      <c r="C70" s="158"/>
      <c r="D70" s="140"/>
      <c r="E70" s="141"/>
      <c r="F70" s="141"/>
      <c r="G70" s="139"/>
      <c r="H70" s="139"/>
      <c r="I70" s="139"/>
      <c r="J70" s="142"/>
      <c r="K70" s="142"/>
      <c r="L70" s="142"/>
      <c r="M70" s="143"/>
      <c r="N70" s="182"/>
      <c r="O70" s="145"/>
      <c r="P70" s="150"/>
    </row>
    <row r="71" spans="1:16" x14ac:dyDescent="0.25">
      <c r="A71" s="136"/>
      <c r="B71" s="158"/>
      <c r="C71" s="158"/>
      <c r="D71" s="140"/>
      <c r="E71" s="141"/>
      <c r="F71" s="141"/>
      <c r="G71" s="139"/>
      <c r="H71" s="139"/>
      <c r="I71" s="139"/>
      <c r="J71" s="142"/>
      <c r="K71" s="142"/>
      <c r="L71" s="142"/>
      <c r="M71" s="143"/>
      <c r="N71" s="182"/>
      <c r="O71" s="145"/>
      <c r="P71" s="150"/>
    </row>
    <row r="72" spans="1:16" x14ac:dyDescent="0.25">
      <c r="A72" s="136"/>
      <c r="B72" s="158"/>
      <c r="C72" s="158"/>
      <c r="D72" s="140"/>
      <c r="E72" s="141"/>
      <c r="F72" s="141"/>
      <c r="G72" s="139"/>
      <c r="H72" s="139"/>
      <c r="I72" s="139"/>
      <c r="J72" s="142"/>
      <c r="K72" s="142"/>
      <c r="L72" s="142"/>
      <c r="M72" s="143"/>
      <c r="N72" s="182"/>
      <c r="O72" s="145"/>
      <c r="P72" s="150"/>
    </row>
    <row r="73" spans="1:16" x14ac:dyDescent="0.25">
      <c r="A73" s="136"/>
      <c r="B73" s="158"/>
      <c r="C73" s="158"/>
      <c r="D73" s="140"/>
      <c r="E73" s="141"/>
      <c r="F73" s="141"/>
      <c r="G73" s="139"/>
      <c r="H73" s="139"/>
      <c r="I73" s="139"/>
      <c r="J73" s="142"/>
      <c r="K73" s="142"/>
      <c r="L73" s="142"/>
      <c r="M73" s="143"/>
      <c r="N73" s="182"/>
      <c r="O73" s="145"/>
      <c r="P73" s="150"/>
    </row>
    <row r="74" spans="1:16" x14ac:dyDescent="0.25">
      <c r="A74" s="136"/>
      <c r="B74" s="158"/>
      <c r="C74" s="158"/>
      <c r="D74" s="140"/>
      <c r="E74" s="141"/>
      <c r="F74" s="141"/>
      <c r="G74" s="139"/>
      <c r="H74" s="139"/>
      <c r="I74" s="139"/>
      <c r="J74" s="142"/>
      <c r="K74" s="142"/>
      <c r="L74" s="142"/>
      <c r="M74" s="143"/>
      <c r="N74" s="182"/>
      <c r="O74" s="145"/>
      <c r="P74" s="150"/>
    </row>
    <row r="75" spans="1:16" x14ac:dyDescent="0.25">
      <c r="A75" s="136"/>
      <c r="B75" s="158"/>
      <c r="C75" s="158"/>
      <c r="D75" s="140"/>
      <c r="E75" s="141"/>
      <c r="F75" s="141"/>
      <c r="G75" s="139"/>
      <c r="H75" s="139"/>
      <c r="I75" s="139"/>
      <c r="J75" s="142"/>
      <c r="K75" s="142"/>
      <c r="L75" s="142"/>
      <c r="M75" s="143"/>
      <c r="N75" s="182"/>
      <c r="O75" s="145"/>
      <c r="P75" s="150"/>
    </row>
    <row r="76" spans="1:16" x14ac:dyDescent="0.25">
      <c r="A76" s="136"/>
      <c r="B76" s="158"/>
      <c r="C76" s="158"/>
      <c r="D76" s="140"/>
      <c r="E76" s="141"/>
      <c r="F76" s="141"/>
      <c r="G76" s="139"/>
      <c r="H76" s="139"/>
      <c r="I76" s="139"/>
      <c r="J76" s="142"/>
      <c r="K76" s="142"/>
      <c r="L76" s="142"/>
      <c r="M76" s="143"/>
      <c r="N76" s="182"/>
      <c r="O76" s="145"/>
      <c r="P76" s="150"/>
    </row>
    <row r="77" spans="1:16" x14ac:dyDescent="0.25">
      <c r="A77" s="136"/>
      <c r="B77" s="158"/>
      <c r="C77" s="158"/>
      <c r="D77" s="140"/>
      <c r="E77" s="141"/>
      <c r="F77" s="141"/>
      <c r="G77" s="139"/>
      <c r="H77" s="139"/>
      <c r="I77" s="139"/>
      <c r="J77" s="142"/>
      <c r="K77" s="142"/>
      <c r="L77" s="142"/>
      <c r="M77" s="143"/>
      <c r="N77" s="182"/>
      <c r="O77" s="145"/>
      <c r="P77" s="150"/>
    </row>
    <row r="78" spans="1:16" x14ac:dyDescent="0.25">
      <c r="A78" s="136"/>
      <c r="B78" s="158"/>
      <c r="C78" s="158"/>
      <c r="D78" s="140"/>
      <c r="E78" s="141"/>
      <c r="F78" s="141"/>
      <c r="G78" s="139"/>
      <c r="H78" s="139"/>
      <c r="I78" s="139"/>
      <c r="J78" s="142"/>
      <c r="K78" s="142"/>
      <c r="L78" s="142"/>
      <c r="M78" s="143"/>
      <c r="N78" s="182"/>
      <c r="O78" s="145"/>
      <c r="P78" s="150"/>
    </row>
    <row r="79" spans="1:16" x14ac:dyDescent="0.25">
      <c r="A79" s="136"/>
      <c r="B79" s="158"/>
      <c r="C79" s="158"/>
      <c r="D79" s="140"/>
      <c r="E79" s="141"/>
      <c r="F79" s="141"/>
      <c r="G79" s="139"/>
      <c r="H79" s="139"/>
      <c r="I79" s="139"/>
      <c r="J79" s="142"/>
      <c r="K79" s="142"/>
      <c r="L79" s="142"/>
      <c r="M79" s="143"/>
      <c r="N79" s="182"/>
      <c r="O79" s="145"/>
      <c r="P79" s="150"/>
    </row>
    <row r="80" spans="1:16" x14ac:dyDescent="0.25">
      <c r="A80" s="136"/>
      <c r="B80" s="158"/>
      <c r="C80" s="158"/>
      <c r="D80" s="140"/>
      <c r="E80" s="141"/>
      <c r="F80" s="141"/>
      <c r="G80" s="139"/>
      <c r="H80" s="139"/>
      <c r="I80" s="139"/>
      <c r="J80" s="142"/>
      <c r="K80" s="142"/>
      <c r="L80" s="142"/>
      <c r="M80" s="143"/>
      <c r="N80" s="182"/>
      <c r="O80" s="145"/>
      <c r="P80" s="150"/>
    </row>
    <row r="81" spans="1:16" x14ac:dyDescent="0.25">
      <c r="A81" s="136"/>
      <c r="B81" s="158"/>
      <c r="C81" s="158"/>
      <c r="D81" s="140"/>
      <c r="E81" s="141"/>
      <c r="F81" s="141"/>
      <c r="G81" s="139"/>
      <c r="H81" s="139"/>
      <c r="I81" s="139"/>
      <c r="J81" s="142"/>
      <c r="K81" s="142"/>
      <c r="L81" s="142"/>
      <c r="M81" s="143"/>
      <c r="N81" s="182"/>
      <c r="O81" s="145"/>
      <c r="P81" s="150"/>
    </row>
    <row r="82" spans="1:16" x14ac:dyDescent="0.25">
      <c r="A82" s="136"/>
      <c r="B82" s="158"/>
      <c r="C82" s="158"/>
      <c r="D82" s="140"/>
      <c r="E82" s="141"/>
      <c r="F82" s="141"/>
      <c r="G82" s="139"/>
      <c r="H82" s="139"/>
      <c r="I82" s="139"/>
      <c r="J82" s="142"/>
      <c r="K82" s="142"/>
      <c r="L82" s="142"/>
      <c r="M82" s="143"/>
      <c r="N82" s="182"/>
      <c r="O82" s="145"/>
      <c r="P82" s="150"/>
    </row>
    <row r="83" spans="1:16" x14ac:dyDescent="0.25">
      <c r="A83" s="136"/>
      <c r="B83" s="158"/>
      <c r="C83" s="158"/>
      <c r="D83" s="140"/>
      <c r="E83" s="141"/>
      <c r="F83" s="141"/>
      <c r="G83" s="139"/>
      <c r="H83" s="139"/>
      <c r="I83" s="139"/>
      <c r="J83" s="142"/>
      <c r="K83" s="142"/>
      <c r="L83" s="142"/>
      <c r="M83" s="143"/>
      <c r="N83" s="182"/>
      <c r="O83" s="145"/>
      <c r="P83" s="150"/>
    </row>
    <row r="84" spans="1:16" x14ac:dyDescent="0.25">
      <c r="A84" s="136"/>
      <c r="B84" s="158"/>
      <c r="C84" s="158"/>
      <c r="D84" s="140"/>
      <c r="E84" s="141"/>
      <c r="F84" s="141"/>
      <c r="G84" s="139"/>
      <c r="H84" s="139"/>
      <c r="I84" s="139"/>
      <c r="J84" s="142"/>
      <c r="K84" s="142"/>
      <c r="L84" s="142"/>
      <c r="M84" s="143"/>
      <c r="N84" s="182"/>
      <c r="O84" s="145"/>
      <c r="P84" s="150"/>
    </row>
    <row r="85" spans="1:16" x14ac:dyDescent="0.25">
      <c r="A85" s="136"/>
      <c r="B85" s="158"/>
      <c r="C85" s="158"/>
      <c r="D85" s="140"/>
      <c r="E85" s="141"/>
      <c r="F85" s="141"/>
      <c r="G85" s="139"/>
      <c r="H85" s="139"/>
      <c r="I85" s="139"/>
      <c r="J85" s="142"/>
      <c r="K85" s="142"/>
      <c r="L85" s="142"/>
      <c r="M85" s="143"/>
      <c r="N85" s="182"/>
      <c r="O85" s="145"/>
      <c r="P85" s="150"/>
    </row>
    <row r="86" spans="1:16" x14ac:dyDescent="0.25">
      <c r="A86" s="136"/>
      <c r="B86" s="158"/>
      <c r="C86" s="158"/>
      <c r="D86" s="140"/>
      <c r="E86" s="141"/>
      <c r="F86" s="141"/>
      <c r="G86" s="139"/>
      <c r="H86" s="139"/>
      <c r="I86" s="139"/>
      <c r="J86" s="142"/>
      <c r="K86" s="142"/>
      <c r="L86" s="142"/>
      <c r="M86" s="143"/>
      <c r="N86" s="182"/>
      <c r="O86" s="145"/>
      <c r="P86" s="150"/>
    </row>
    <row r="87" spans="1:16" x14ac:dyDescent="0.25">
      <c r="A87" s="136"/>
      <c r="B87" s="158"/>
      <c r="C87" s="158"/>
      <c r="D87" s="140"/>
      <c r="E87" s="141"/>
      <c r="F87" s="141"/>
      <c r="G87" s="139"/>
      <c r="H87" s="139"/>
      <c r="I87" s="139"/>
      <c r="J87" s="142"/>
      <c r="K87" s="142"/>
      <c r="L87" s="142"/>
      <c r="M87" s="143"/>
      <c r="N87" s="182"/>
      <c r="O87" s="145"/>
      <c r="P87" s="150"/>
    </row>
    <row r="88" spans="1:16" x14ac:dyDescent="0.25">
      <c r="A88" s="136"/>
      <c r="B88" s="158"/>
      <c r="C88" s="158"/>
      <c r="D88" s="140"/>
      <c r="E88" s="141"/>
      <c r="F88" s="141"/>
      <c r="G88" s="139"/>
      <c r="H88" s="139"/>
      <c r="I88" s="139"/>
      <c r="J88" s="142"/>
      <c r="K88" s="142"/>
      <c r="L88" s="142"/>
      <c r="M88" s="143"/>
      <c r="N88" s="182"/>
      <c r="O88" s="145"/>
      <c r="P88" s="150"/>
    </row>
    <row r="89" spans="1:16" x14ac:dyDescent="0.25">
      <c r="A89" s="136"/>
      <c r="B89" s="158"/>
      <c r="C89" s="158"/>
      <c r="D89" s="140"/>
      <c r="E89" s="141"/>
      <c r="F89" s="141"/>
      <c r="G89" s="139"/>
      <c r="H89" s="139"/>
      <c r="I89" s="139"/>
      <c r="J89" s="142"/>
      <c r="K89" s="142"/>
      <c r="L89" s="142"/>
      <c r="M89" s="143"/>
      <c r="N89" s="182"/>
      <c r="O89" s="145"/>
      <c r="P89" s="150"/>
    </row>
    <row r="90" spans="1:16" x14ac:dyDescent="0.25">
      <c r="A90" s="136"/>
      <c r="B90" s="158"/>
      <c r="C90" s="158"/>
      <c r="D90" s="140"/>
      <c r="E90" s="141"/>
      <c r="F90" s="141"/>
      <c r="G90" s="139"/>
      <c r="H90" s="139"/>
      <c r="I90" s="139"/>
      <c r="J90" s="142"/>
      <c r="K90" s="142"/>
      <c r="L90" s="142"/>
      <c r="M90" s="143"/>
      <c r="N90" s="182"/>
      <c r="O90" s="145"/>
      <c r="P90" s="150"/>
    </row>
    <row r="91" spans="1:16" x14ac:dyDescent="0.25">
      <c r="A91" s="136"/>
      <c r="B91" s="158"/>
      <c r="C91" s="158"/>
      <c r="D91" s="140"/>
      <c r="E91" s="141"/>
      <c r="F91" s="141"/>
      <c r="G91" s="139"/>
      <c r="H91" s="139"/>
      <c r="I91" s="139"/>
      <c r="J91" s="142"/>
      <c r="K91" s="142"/>
      <c r="L91" s="142"/>
      <c r="M91" s="143"/>
      <c r="N91" s="182"/>
      <c r="O91" s="145"/>
      <c r="P91" s="150"/>
    </row>
    <row r="92" spans="1:16" x14ac:dyDescent="0.25">
      <c r="A92" s="136"/>
      <c r="B92" s="158"/>
      <c r="C92" s="158"/>
      <c r="D92" s="140"/>
      <c r="E92" s="141"/>
      <c r="F92" s="141"/>
      <c r="G92" s="139"/>
      <c r="H92" s="139"/>
      <c r="I92" s="139"/>
      <c r="J92" s="142"/>
      <c r="K92" s="142"/>
      <c r="L92" s="142"/>
      <c r="M92" s="143"/>
      <c r="N92" s="182"/>
      <c r="O92" s="145"/>
      <c r="P92" s="150"/>
    </row>
    <row r="93" spans="1:16" x14ac:dyDescent="0.25">
      <c r="A93" s="136"/>
      <c r="B93" s="158"/>
      <c r="C93" s="158"/>
      <c r="D93" s="140"/>
      <c r="E93" s="141"/>
      <c r="F93" s="141"/>
      <c r="G93" s="139"/>
      <c r="H93" s="139"/>
      <c r="I93" s="139"/>
      <c r="J93" s="142"/>
      <c r="K93" s="142"/>
      <c r="L93" s="142"/>
      <c r="M93" s="143"/>
      <c r="N93" s="182"/>
      <c r="O93" s="145"/>
      <c r="P93" s="150"/>
    </row>
    <row r="94" spans="1:16" x14ac:dyDescent="0.25">
      <c r="A94" s="136"/>
      <c r="B94" s="158"/>
      <c r="C94" s="158"/>
      <c r="D94" s="140"/>
      <c r="E94" s="141"/>
      <c r="F94" s="141"/>
      <c r="G94" s="139"/>
      <c r="H94" s="139"/>
      <c r="I94" s="139"/>
      <c r="J94" s="142"/>
      <c r="K94" s="142"/>
      <c r="L94" s="142"/>
      <c r="M94" s="143"/>
      <c r="N94" s="182"/>
      <c r="O94" s="145"/>
      <c r="P94" s="150"/>
    </row>
    <row r="95" spans="1:16" x14ac:dyDescent="0.25">
      <c r="A95" s="136"/>
      <c r="B95" s="158"/>
      <c r="C95" s="158"/>
      <c r="D95" s="140"/>
      <c r="E95" s="141"/>
      <c r="F95" s="141"/>
      <c r="G95" s="139"/>
      <c r="H95" s="139"/>
      <c r="I95" s="139"/>
      <c r="J95" s="142"/>
      <c r="K95" s="142"/>
      <c r="L95" s="142"/>
      <c r="M95" s="143"/>
      <c r="N95" s="182"/>
      <c r="O95" s="145"/>
      <c r="P95" s="150"/>
    </row>
    <row r="96" spans="1:16" x14ac:dyDescent="0.25">
      <c r="A96" s="136"/>
      <c r="B96" s="158"/>
      <c r="C96" s="158"/>
      <c r="D96" s="140"/>
      <c r="E96" s="141"/>
      <c r="F96" s="141"/>
      <c r="G96" s="139"/>
      <c r="H96" s="139"/>
      <c r="I96" s="139"/>
      <c r="J96" s="142"/>
      <c r="K96" s="142"/>
      <c r="L96" s="142"/>
      <c r="M96" s="143"/>
      <c r="N96" s="182"/>
      <c r="O96" s="145"/>
      <c r="P96" s="150"/>
    </row>
    <row r="97" spans="1:16" x14ac:dyDescent="0.25">
      <c r="A97" s="136"/>
      <c r="B97" s="158"/>
      <c r="C97" s="158"/>
      <c r="D97" s="140"/>
      <c r="E97" s="141"/>
      <c r="F97" s="141"/>
      <c r="G97" s="139"/>
      <c r="H97" s="139"/>
      <c r="I97" s="139"/>
      <c r="J97" s="142"/>
      <c r="K97" s="142"/>
      <c r="L97" s="142"/>
      <c r="M97" s="143"/>
      <c r="N97" s="182"/>
      <c r="O97" s="145"/>
      <c r="P97" s="150"/>
    </row>
    <row r="98" spans="1:16" x14ac:dyDescent="0.25">
      <c r="A98" s="136"/>
      <c r="B98" s="158"/>
      <c r="C98" s="158"/>
      <c r="D98" s="140"/>
      <c r="E98" s="141"/>
      <c r="F98" s="141"/>
      <c r="G98" s="139"/>
      <c r="H98" s="139"/>
      <c r="I98" s="139"/>
      <c r="J98" s="142"/>
      <c r="K98" s="142"/>
      <c r="L98" s="142"/>
      <c r="M98" s="143"/>
      <c r="N98" s="182"/>
      <c r="O98" s="145"/>
      <c r="P98" s="150"/>
    </row>
    <row r="99" spans="1:16" x14ac:dyDescent="0.25">
      <c r="A99" s="136"/>
      <c r="B99" s="158"/>
      <c r="C99" s="158"/>
      <c r="D99" s="140"/>
      <c r="E99" s="141"/>
      <c r="F99" s="141"/>
      <c r="G99" s="139"/>
      <c r="H99" s="139"/>
      <c r="I99" s="139"/>
      <c r="J99" s="142"/>
      <c r="K99" s="142"/>
      <c r="L99" s="142"/>
      <c r="M99" s="143"/>
      <c r="N99" s="182"/>
      <c r="O99" s="145"/>
      <c r="P99" s="150"/>
    </row>
    <row r="100" spans="1:16" x14ac:dyDescent="0.25">
      <c r="A100" s="136"/>
      <c r="B100" s="158"/>
      <c r="C100" s="158"/>
      <c r="D100" s="140"/>
      <c r="E100" s="141"/>
      <c r="F100" s="141"/>
      <c r="G100" s="139"/>
      <c r="H100" s="139"/>
      <c r="I100" s="139"/>
      <c r="J100" s="142"/>
      <c r="K100" s="142"/>
      <c r="L100" s="142"/>
      <c r="M100" s="143"/>
      <c r="N100" s="182"/>
      <c r="O100" s="145"/>
      <c r="P100" s="150"/>
    </row>
    <row r="101" spans="1:16" x14ac:dyDescent="0.25">
      <c r="A101" s="136"/>
      <c r="B101" s="158"/>
      <c r="C101" s="158"/>
      <c r="D101" s="140"/>
      <c r="E101" s="141"/>
      <c r="F101" s="141"/>
      <c r="G101" s="139"/>
      <c r="H101" s="139"/>
      <c r="I101" s="139"/>
      <c r="J101" s="142"/>
      <c r="K101" s="142"/>
      <c r="L101" s="142"/>
      <c r="M101" s="143"/>
      <c r="N101" s="182"/>
      <c r="O101" s="145"/>
      <c r="P101" s="150"/>
    </row>
    <row r="102" spans="1:16" x14ac:dyDescent="0.25">
      <c r="A102" s="136"/>
      <c r="B102" s="158"/>
      <c r="C102" s="158"/>
      <c r="D102" s="140"/>
      <c r="E102" s="141"/>
      <c r="F102" s="141"/>
      <c r="G102" s="139"/>
      <c r="H102" s="139"/>
      <c r="I102" s="139"/>
      <c r="J102" s="142"/>
      <c r="K102" s="142"/>
      <c r="L102" s="142"/>
      <c r="M102" s="143"/>
      <c r="N102" s="182"/>
      <c r="O102" s="145"/>
      <c r="P102" s="150"/>
    </row>
    <row r="103" spans="1:16" x14ac:dyDescent="0.25">
      <c r="A103" s="136"/>
      <c r="B103" s="158"/>
      <c r="C103" s="158"/>
      <c r="D103" s="140"/>
      <c r="E103" s="141"/>
      <c r="F103" s="141"/>
      <c r="G103" s="139"/>
      <c r="H103" s="139"/>
      <c r="I103" s="139"/>
      <c r="J103" s="142"/>
      <c r="K103" s="142"/>
      <c r="L103" s="142"/>
      <c r="M103" s="143"/>
      <c r="N103" s="182"/>
      <c r="O103" s="145"/>
      <c r="P103" s="150"/>
    </row>
    <row r="104" spans="1:16" x14ac:dyDescent="0.25">
      <c r="A104" s="136"/>
      <c r="B104" s="158"/>
      <c r="C104" s="158"/>
      <c r="D104" s="140"/>
      <c r="E104" s="141"/>
      <c r="F104" s="141"/>
      <c r="G104" s="139"/>
      <c r="H104" s="139"/>
      <c r="I104" s="139"/>
      <c r="J104" s="142"/>
      <c r="K104" s="142"/>
      <c r="L104" s="142"/>
      <c r="M104" s="143"/>
      <c r="N104" s="182"/>
      <c r="O104" s="145"/>
      <c r="P104" s="150"/>
    </row>
    <row r="105" spans="1:16" x14ac:dyDescent="0.25">
      <c r="A105" s="136"/>
      <c r="B105" s="158"/>
      <c r="C105" s="158"/>
      <c r="D105" s="140"/>
      <c r="E105" s="141"/>
      <c r="F105" s="141"/>
      <c r="G105" s="139"/>
      <c r="H105" s="139"/>
      <c r="I105" s="139"/>
      <c r="J105" s="142"/>
      <c r="K105" s="142"/>
      <c r="L105" s="142"/>
      <c r="M105" s="143"/>
      <c r="N105" s="182"/>
      <c r="O105" s="145"/>
      <c r="P105" s="150"/>
    </row>
    <row r="106" spans="1:16" x14ac:dyDescent="0.25">
      <c r="A106" s="136"/>
      <c r="B106" s="158"/>
      <c r="C106" s="158"/>
      <c r="D106" s="140"/>
      <c r="E106" s="141"/>
      <c r="F106" s="141"/>
      <c r="G106" s="139"/>
      <c r="H106" s="139"/>
      <c r="I106" s="139"/>
      <c r="J106" s="142"/>
      <c r="K106" s="142"/>
      <c r="L106" s="142"/>
      <c r="M106" s="143"/>
      <c r="N106" s="182"/>
      <c r="O106" s="145"/>
      <c r="P106" s="150"/>
    </row>
    <row r="107" spans="1:16" x14ac:dyDescent="0.25">
      <c r="A107" s="136"/>
      <c r="B107" s="158"/>
      <c r="C107" s="158"/>
      <c r="D107" s="140"/>
      <c r="E107" s="141"/>
      <c r="F107" s="141"/>
      <c r="G107" s="139"/>
      <c r="H107" s="139"/>
      <c r="I107" s="139"/>
      <c r="J107" s="142"/>
      <c r="K107" s="142"/>
      <c r="L107" s="142"/>
      <c r="M107" s="143"/>
      <c r="N107" s="182"/>
      <c r="O107" s="145"/>
      <c r="P107" s="150"/>
    </row>
    <row r="108" spans="1:16" x14ac:dyDescent="0.25">
      <c r="A108" s="136"/>
      <c r="B108" s="158"/>
      <c r="C108" s="158"/>
      <c r="D108" s="140"/>
      <c r="E108" s="141"/>
      <c r="F108" s="141"/>
      <c r="G108" s="139"/>
      <c r="H108" s="139"/>
      <c r="I108" s="139"/>
      <c r="J108" s="142"/>
      <c r="K108" s="142"/>
      <c r="L108" s="142"/>
      <c r="M108" s="143"/>
      <c r="N108" s="182"/>
      <c r="O108" s="145"/>
      <c r="P108" s="150"/>
    </row>
    <row r="109" spans="1:16" x14ac:dyDescent="0.25">
      <c r="A109" s="136"/>
      <c r="B109" s="158"/>
      <c r="C109" s="158"/>
      <c r="D109" s="140"/>
      <c r="E109" s="141"/>
      <c r="F109" s="141"/>
      <c r="G109" s="139"/>
      <c r="H109" s="139"/>
      <c r="I109" s="139"/>
      <c r="J109" s="142"/>
      <c r="K109" s="142"/>
      <c r="L109" s="142"/>
      <c r="M109" s="143"/>
      <c r="N109" s="182"/>
      <c r="O109" s="145"/>
      <c r="P109" s="150"/>
    </row>
    <row r="110" spans="1:16" x14ac:dyDescent="0.25">
      <c r="A110" s="136"/>
      <c r="B110" s="158"/>
      <c r="C110" s="158"/>
      <c r="D110" s="140"/>
      <c r="E110" s="141"/>
      <c r="F110" s="141"/>
      <c r="G110" s="139"/>
      <c r="H110" s="139"/>
      <c r="I110" s="139"/>
      <c r="J110" s="142"/>
      <c r="K110" s="142"/>
      <c r="L110" s="142"/>
      <c r="M110" s="143"/>
      <c r="N110" s="182"/>
      <c r="O110" s="145"/>
      <c r="P110" s="150"/>
    </row>
    <row r="111" spans="1:16" x14ac:dyDescent="0.25">
      <c r="A111" s="136"/>
      <c r="B111" s="158"/>
      <c r="C111" s="158"/>
      <c r="D111" s="140"/>
      <c r="E111" s="141"/>
      <c r="F111" s="141"/>
      <c r="G111" s="139"/>
      <c r="H111" s="139"/>
      <c r="I111" s="139"/>
      <c r="J111" s="142"/>
      <c r="K111" s="142"/>
      <c r="L111" s="142"/>
      <c r="M111" s="143"/>
      <c r="N111" s="182"/>
      <c r="O111" s="145"/>
      <c r="P111" s="150"/>
    </row>
    <row r="112" spans="1:16" x14ac:dyDescent="0.25">
      <c r="A112" s="136"/>
      <c r="B112" s="158"/>
      <c r="C112" s="158"/>
      <c r="D112" s="140"/>
      <c r="E112" s="141"/>
      <c r="F112" s="141"/>
      <c r="G112" s="139"/>
      <c r="H112" s="139"/>
      <c r="I112" s="139"/>
      <c r="J112" s="142"/>
      <c r="K112" s="142"/>
      <c r="L112" s="142"/>
      <c r="M112" s="143"/>
      <c r="N112" s="182"/>
      <c r="O112" s="145"/>
      <c r="P112" s="150"/>
    </row>
    <row r="113" spans="1:16" x14ac:dyDescent="0.25">
      <c r="A113" s="136"/>
      <c r="B113" s="158"/>
      <c r="C113" s="158"/>
      <c r="D113" s="140"/>
      <c r="E113" s="141"/>
      <c r="F113" s="141"/>
      <c r="G113" s="139"/>
      <c r="H113" s="139"/>
      <c r="I113" s="139"/>
      <c r="J113" s="142"/>
      <c r="K113" s="142"/>
      <c r="L113" s="142"/>
      <c r="M113" s="143"/>
      <c r="N113" s="182"/>
      <c r="O113" s="145"/>
      <c r="P113" s="150"/>
    </row>
    <row r="114" spans="1:16" x14ac:dyDescent="0.25">
      <c r="A114" s="136"/>
      <c r="B114" s="158"/>
      <c r="C114" s="158"/>
      <c r="D114" s="140"/>
      <c r="E114" s="141"/>
      <c r="F114" s="141"/>
      <c r="G114" s="139"/>
      <c r="H114" s="139"/>
      <c r="I114" s="139"/>
      <c r="J114" s="142"/>
      <c r="K114" s="142"/>
      <c r="L114" s="142"/>
      <c r="M114" s="143"/>
      <c r="N114" s="182"/>
      <c r="O114" s="145"/>
      <c r="P114" s="150"/>
    </row>
    <row r="115" spans="1:16" x14ac:dyDescent="0.25">
      <c r="A115" s="136"/>
      <c r="B115" s="158"/>
      <c r="C115" s="158"/>
      <c r="D115" s="140"/>
      <c r="E115" s="141"/>
      <c r="F115" s="141"/>
      <c r="G115" s="139"/>
      <c r="H115" s="139"/>
      <c r="I115" s="139"/>
      <c r="J115" s="142"/>
      <c r="K115" s="142"/>
      <c r="L115" s="142"/>
      <c r="M115" s="143"/>
      <c r="N115" s="182"/>
      <c r="O115" s="145"/>
      <c r="P115" s="150"/>
    </row>
    <row r="116" spans="1:16" x14ac:dyDescent="0.25">
      <c r="A116" s="136"/>
      <c r="B116" s="158"/>
      <c r="C116" s="158"/>
      <c r="D116" s="140"/>
      <c r="E116" s="141"/>
      <c r="F116" s="141"/>
      <c r="G116" s="139"/>
      <c r="H116" s="139"/>
      <c r="I116" s="139"/>
      <c r="J116" s="142"/>
      <c r="K116" s="142"/>
      <c r="L116" s="142"/>
      <c r="M116" s="143"/>
      <c r="N116" s="182"/>
      <c r="O116" s="145"/>
      <c r="P116" s="150"/>
    </row>
    <row r="117" spans="1:16" x14ac:dyDescent="0.25">
      <c r="A117" s="136"/>
      <c r="B117" s="158"/>
      <c r="C117" s="158"/>
      <c r="D117" s="140"/>
      <c r="E117" s="141"/>
      <c r="F117" s="141"/>
      <c r="G117" s="139"/>
      <c r="H117" s="139"/>
      <c r="I117" s="139"/>
      <c r="J117" s="142"/>
      <c r="K117" s="142"/>
      <c r="L117" s="142"/>
      <c r="M117" s="143"/>
      <c r="N117" s="182"/>
      <c r="O117" s="145"/>
      <c r="P117" s="150"/>
    </row>
    <row r="118" spans="1:16" x14ac:dyDescent="0.25">
      <c r="A118" s="136"/>
      <c r="B118" s="158"/>
      <c r="C118" s="158"/>
      <c r="D118" s="140"/>
      <c r="E118" s="141"/>
      <c r="F118" s="141"/>
      <c r="G118" s="139"/>
      <c r="H118" s="139"/>
      <c r="I118" s="139"/>
      <c r="J118" s="142"/>
      <c r="K118" s="142"/>
      <c r="L118" s="142"/>
      <c r="M118" s="143"/>
      <c r="N118" s="182"/>
      <c r="O118" s="145"/>
      <c r="P118" s="150"/>
    </row>
    <row r="119" spans="1:16" x14ac:dyDescent="0.25">
      <c r="A119" s="136"/>
      <c r="B119" s="158"/>
      <c r="C119" s="158"/>
      <c r="D119" s="140"/>
      <c r="E119" s="141"/>
      <c r="F119" s="141"/>
      <c r="G119" s="139"/>
      <c r="H119" s="139"/>
      <c r="I119" s="139"/>
      <c r="J119" s="142"/>
      <c r="K119" s="142"/>
      <c r="L119" s="142"/>
      <c r="M119" s="143"/>
      <c r="N119" s="182"/>
      <c r="O119" s="145"/>
      <c r="P119" s="150"/>
    </row>
    <row r="120" spans="1:16" x14ac:dyDescent="0.25">
      <c r="A120" s="136"/>
      <c r="B120" s="158"/>
      <c r="C120" s="158"/>
      <c r="D120" s="140"/>
      <c r="E120" s="141"/>
      <c r="F120" s="141"/>
      <c r="G120" s="139"/>
      <c r="H120" s="139"/>
      <c r="I120" s="139"/>
      <c r="J120" s="142"/>
      <c r="K120" s="142"/>
      <c r="L120" s="142"/>
      <c r="M120" s="143"/>
      <c r="N120" s="182"/>
      <c r="O120" s="145"/>
      <c r="P120" s="150"/>
    </row>
    <row r="121" spans="1:16" x14ac:dyDescent="0.25">
      <c r="A121" s="136"/>
      <c r="B121" s="158"/>
      <c r="C121" s="158"/>
      <c r="D121" s="140"/>
      <c r="E121" s="141"/>
      <c r="F121" s="141"/>
      <c r="G121" s="139"/>
      <c r="H121" s="139"/>
      <c r="I121" s="139"/>
      <c r="J121" s="142"/>
      <c r="K121" s="142"/>
      <c r="L121" s="142"/>
      <c r="M121" s="143"/>
      <c r="N121" s="182"/>
      <c r="O121" s="145"/>
      <c r="P121" s="150"/>
    </row>
    <row r="122" spans="1:16" x14ac:dyDescent="0.25">
      <c r="A122" s="136"/>
      <c r="B122" s="158"/>
      <c r="C122" s="158"/>
      <c r="D122" s="140"/>
      <c r="E122" s="141"/>
      <c r="F122" s="141"/>
      <c r="G122" s="139"/>
      <c r="H122" s="139"/>
      <c r="I122" s="139"/>
      <c r="J122" s="142"/>
      <c r="K122" s="142"/>
      <c r="L122" s="142"/>
      <c r="M122" s="143"/>
      <c r="N122" s="182"/>
      <c r="O122" s="145"/>
      <c r="P122" s="150"/>
    </row>
    <row r="123" spans="1:16" x14ac:dyDescent="0.25">
      <c r="A123" s="136"/>
      <c r="B123" s="158"/>
      <c r="C123" s="158"/>
      <c r="D123" s="140"/>
      <c r="E123" s="141"/>
      <c r="F123" s="141"/>
      <c r="G123" s="139"/>
      <c r="H123" s="139"/>
      <c r="I123" s="139"/>
      <c r="J123" s="142"/>
      <c r="K123" s="142"/>
      <c r="L123" s="142"/>
      <c r="M123" s="143"/>
      <c r="N123" s="182"/>
      <c r="O123" s="145"/>
      <c r="P123" s="150"/>
    </row>
    <row r="124" spans="1:16" x14ac:dyDescent="0.25">
      <c r="A124" s="136"/>
      <c r="B124" s="158"/>
      <c r="C124" s="158"/>
      <c r="D124" s="140"/>
      <c r="E124" s="141"/>
      <c r="F124" s="141"/>
      <c r="G124" s="139"/>
      <c r="H124" s="139"/>
      <c r="I124" s="139"/>
      <c r="J124" s="142"/>
      <c r="K124" s="142"/>
      <c r="L124" s="142"/>
      <c r="M124" s="143"/>
      <c r="N124" s="182"/>
      <c r="O124" s="145"/>
      <c r="P124" s="150"/>
    </row>
    <row r="125" spans="1:16" x14ac:dyDescent="0.25">
      <c r="A125" s="136"/>
      <c r="B125" s="158"/>
      <c r="C125" s="158"/>
      <c r="D125" s="140"/>
      <c r="E125" s="141"/>
      <c r="F125" s="141"/>
      <c r="G125" s="139"/>
      <c r="H125" s="139"/>
      <c r="I125" s="139"/>
      <c r="J125" s="142"/>
      <c r="K125" s="142"/>
      <c r="L125" s="142"/>
      <c r="M125" s="143"/>
      <c r="N125" s="182"/>
      <c r="O125" s="145"/>
      <c r="P125" s="150"/>
    </row>
    <row r="126" spans="1:16" x14ac:dyDescent="0.25">
      <c r="A126" s="136"/>
      <c r="B126" s="158"/>
      <c r="C126" s="158"/>
      <c r="D126" s="140"/>
      <c r="E126" s="141"/>
      <c r="F126" s="141"/>
      <c r="G126" s="139"/>
      <c r="H126" s="139"/>
      <c r="I126" s="139"/>
      <c r="J126" s="142"/>
      <c r="K126" s="142"/>
      <c r="L126" s="142"/>
      <c r="M126" s="143"/>
      <c r="N126" s="182"/>
      <c r="O126" s="145"/>
      <c r="P126" s="150"/>
    </row>
    <row r="127" spans="1:16" x14ac:dyDescent="0.25">
      <c r="A127" s="136"/>
      <c r="B127" s="158"/>
      <c r="C127" s="158"/>
      <c r="D127" s="140"/>
      <c r="E127" s="141"/>
      <c r="F127" s="141"/>
      <c r="G127" s="139"/>
      <c r="H127" s="139"/>
      <c r="I127" s="139"/>
      <c r="J127" s="142"/>
      <c r="K127" s="142"/>
      <c r="L127" s="142"/>
      <c r="M127" s="143"/>
      <c r="N127" s="182"/>
      <c r="O127" s="145"/>
      <c r="P127" s="150"/>
    </row>
    <row r="128" spans="1:16" x14ac:dyDescent="0.25">
      <c r="A128" s="136"/>
      <c r="B128" s="158"/>
      <c r="C128" s="158"/>
      <c r="D128" s="140"/>
      <c r="E128" s="141"/>
      <c r="F128" s="141"/>
      <c r="G128" s="139"/>
      <c r="H128" s="139"/>
      <c r="I128" s="139"/>
      <c r="J128" s="142"/>
      <c r="K128" s="142"/>
      <c r="L128" s="142"/>
      <c r="M128" s="143"/>
      <c r="N128" s="182"/>
      <c r="O128" s="145"/>
      <c r="P128" s="150"/>
    </row>
    <row r="129" spans="1:16" x14ac:dyDescent="0.25">
      <c r="A129" s="136"/>
      <c r="B129" s="158"/>
      <c r="C129" s="158"/>
      <c r="D129" s="140"/>
      <c r="E129" s="141"/>
      <c r="F129" s="141"/>
      <c r="G129" s="139"/>
      <c r="H129" s="139"/>
      <c r="I129" s="139"/>
      <c r="J129" s="142"/>
      <c r="K129" s="142"/>
      <c r="L129" s="142"/>
      <c r="M129" s="143"/>
      <c r="N129" s="182"/>
      <c r="O129" s="145"/>
      <c r="P129" s="150"/>
    </row>
    <row r="130" spans="1:16" x14ac:dyDescent="0.25">
      <c r="A130" s="136"/>
      <c r="B130" s="158"/>
      <c r="C130" s="158"/>
      <c r="D130" s="140"/>
      <c r="E130" s="141"/>
      <c r="F130" s="141"/>
      <c r="G130" s="139"/>
      <c r="H130" s="139"/>
      <c r="I130" s="139"/>
      <c r="J130" s="142"/>
      <c r="K130" s="142"/>
      <c r="L130" s="142"/>
      <c r="M130" s="143"/>
      <c r="N130" s="182"/>
      <c r="O130" s="145"/>
      <c r="P130" s="150"/>
    </row>
    <row r="131" spans="1:16" x14ac:dyDescent="0.25">
      <c r="A131" s="136"/>
      <c r="B131" s="158"/>
      <c r="C131" s="158"/>
      <c r="D131" s="140"/>
      <c r="E131" s="141"/>
      <c r="F131" s="141"/>
      <c r="G131" s="139"/>
      <c r="H131" s="139"/>
      <c r="I131" s="139"/>
      <c r="J131" s="142"/>
      <c r="K131" s="142"/>
      <c r="L131" s="142"/>
      <c r="M131" s="143"/>
      <c r="N131" s="182"/>
      <c r="O131" s="145"/>
      <c r="P131" s="150"/>
    </row>
    <row r="132" spans="1:16" x14ac:dyDescent="0.25">
      <c r="A132" s="136"/>
      <c r="B132" s="158"/>
      <c r="C132" s="158"/>
      <c r="D132" s="140"/>
      <c r="E132" s="141"/>
      <c r="F132" s="141"/>
      <c r="G132" s="139"/>
      <c r="H132" s="139"/>
      <c r="I132" s="139"/>
      <c r="J132" s="142"/>
      <c r="K132" s="142"/>
      <c r="L132" s="142"/>
      <c r="M132" s="143"/>
      <c r="N132" s="182"/>
      <c r="O132" s="145"/>
      <c r="P132" s="150"/>
    </row>
    <row r="133" spans="1:16" x14ac:dyDescent="0.25">
      <c r="A133" s="136"/>
      <c r="B133" s="158"/>
      <c r="C133" s="158"/>
      <c r="D133" s="140"/>
      <c r="E133" s="141"/>
      <c r="F133" s="141"/>
      <c r="G133" s="139"/>
      <c r="H133" s="139"/>
      <c r="I133" s="139"/>
      <c r="J133" s="142"/>
      <c r="K133" s="142"/>
      <c r="L133" s="142"/>
      <c r="M133" s="143"/>
      <c r="N133" s="182"/>
      <c r="O133" s="145"/>
      <c r="P133" s="150"/>
    </row>
    <row r="134" spans="1:16" x14ac:dyDescent="0.25">
      <c r="A134" s="136"/>
      <c r="B134" s="158"/>
      <c r="C134" s="158"/>
      <c r="D134" s="140"/>
      <c r="E134" s="141"/>
      <c r="F134" s="141"/>
      <c r="G134" s="139"/>
      <c r="H134" s="139"/>
      <c r="I134" s="139"/>
      <c r="J134" s="142"/>
      <c r="K134" s="142"/>
      <c r="L134" s="142"/>
      <c r="M134" s="143"/>
      <c r="N134" s="182"/>
      <c r="O134" s="145"/>
      <c r="P134" s="150"/>
    </row>
    <row r="135" spans="1:16" x14ac:dyDescent="0.25">
      <c r="A135" s="136"/>
      <c r="B135" s="158"/>
      <c r="C135" s="158"/>
      <c r="D135" s="140"/>
      <c r="E135" s="141"/>
      <c r="F135" s="141"/>
      <c r="G135" s="139"/>
      <c r="H135" s="139"/>
      <c r="I135" s="139"/>
      <c r="J135" s="142"/>
      <c r="K135" s="142"/>
      <c r="L135" s="142"/>
      <c r="M135" s="143"/>
      <c r="N135" s="182"/>
      <c r="O135" s="145"/>
      <c r="P135" s="150"/>
    </row>
    <row r="136" spans="1:16" x14ac:dyDescent="0.25">
      <c r="A136" s="136"/>
      <c r="B136" s="158"/>
      <c r="C136" s="158"/>
      <c r="D136" s="140"/>
      <c r="E136" s="141"/>
      <c r="F136" s="141"/>
      <c r="G136" s="139"/>
      <c r="H136" s="139"/>
      <c r="I136" s="139"/>
      <c r="J136" s="142"/>
      <c r="K136" s="142"/>
      <c r="L136" s="142"/>
      <c r="M136" s="143"/>
      <c r="N136" s="182"/>
      <c r="O136" s="145"/>
      <c r="P136" s="150"/>
    </row>
    <row r="137" spans="1:16" x14ac:dyDescent="0.25">
      <c r="A137" s="136"/>
      <c r="B137" s="158"/>
      <c r="C137" s="158"/>
      <c r="D137" s="140"/>
      <c r="E137" s="141"/>
      <c r="F137" s="141"/>
      <c r="G137" s="139"/>
      <c r="H137" s="139"/>
      <c r="I137" s="139"/>
      <c r="J137" s="142"/>
      <c r="K137" s="142"/>
      <c r="L137" s="142"/>
      <c r="M137" s="143"/>
      <c r="N137" s="182"/>
      <c r="O137" s="145"/>
      <c r="P137" s="150"/>
    </row>
    <row r="138" spans="1:16" x14ac:dyDescent="0.25">
      <c r="A138" s="136"/>
      <c r="B138" s="158"/>
      <c r="C138" s="158"/>
      <c r="D138" s="140"/>
      <c r="E138" s="141"/>
      <c r="F138" s="141"/>
      <c r="G138" s="139"/>
      <c r="H138" s="139"/>
      <c r="I138" s="139"/>
      <c r="J138" s="142"/>
      <c r="K138" s="142"/>
      <c r="L138" s="142"/>
      <c r="M138" s="143"/>
      <c r="N138" s="182"/>
      <c r="O138" s="145"/>
      <c r="P138" s="150"/>
    </row>
    <row r="139" spans="1:16" x14ac:dyDescent="0.25">
      <c r="A139" s="136"/>
      <c r="B139" s="158"/>
      <c r="C139" s="158"/>
      <c r="D139" s="140"/>
      <c r="E139" s="141"/>
      <c r="F139" s="141"/>
      <c r="G139" s="139"/>
      <c r="H139" s="139"/>
      <c r="I139" s="139"/>
      <c r="J139" s="142"/>
      <c r="K139" s="142"/>
      <c r="L139" s="142"/>
      <c r="M139" s="143"/>
      <c r="N139" s="182"/>
      <c r="O139" s="145"/>
      <c r="P139" s="150"/>
    </row>
    <row r="140" spans="1:16" x14ac:dyDescent="0.25">
      <c r="A140" s="136"/>
      <c r="B140" s="158"/>
      <c r="C140" s="158"/>
      <c r="D140" s="140"/>
      <c r="E140" s="141"/>
      <c r="F140" s="141"/>
      <c r="G140" s="139"/>
      <c r="H140" s="139"/>
      <c r="I140" s="139"/>
      <c r="J140" s="142"/>
      <c r="K140" s="142"/>
      <c r="L140" s="142"/>
      <c r="M140" s="143"/>
      <c r="N140" s="182"/>
      <c r="O140" s="145"/>
      <c r="P140" s="150"/>
    </row>
    <row r="141" spans="1:16" x14ac:dyDescent="0.25">
      <c r="A141" s="136"/>
      <c r="B141" s="158"/>
      <c r="C141" s="158"/>
      <c r="D141" s="140"/>
      <c r="E141" s="141"/>
      <c r="F141" s="141"/>
      <c r="G141" s="139"/>
      <c r="H141" s="139"/>
      <c r="I141" s="139"/>
      <c r="J141" s="142"/>
      <c r="K141" s="142"/>
      <c r="L141" s="142"/>
      <c r="M141" s="143"/>
      <c r="N141" s="182"/>
      <c r="O141" s="145"/>
      <c r="P141" s="150"/>
    </row>
    <row r="142" spans="1:16" x14ac:dyDescent="0.25">
      <c r="A142" s="136"/>
      <c r="B142" s="158"/>
      <c r="C142" s="158"/>
      <c r="D142" s="140"/>
      <c r="E142" s="141"/>
      <c r="F142" s="141"/>
      <c r="G142" s="139"/>
      <c r="H142" s="139"/>
      <c r="I142" s="139"/>
      <c r="J142" s="142"/>
      <c r="K142" s="142"/>
      <c r="L142" s="142"/>
      <c r="M142" s="143"/>
      <c r="N142" s="182"/>
      <c r="O142" s="145"/>
      <c r="P142" s="150"/>
    </row>
    <row r="143" spans="1:16" x14ac:dyDescent="0.25">
      <c r="A143" s="136"/>
      <c r="B143" s="158"/>
      <c r="C143" s="158"/>
      <c r="D143" s="140"/>
      <c r="E143" s="141"/>
      <c r="F143" s="141"/>
      <c r="G143" s="139"/>
      <c r="H143" s="139"/>
      <c r="I143" s="139"/>
      <c r="J143" s="142"/>
      <c r="K143" s="142"/>
      <c r="L143" s="142"/>
      <c r="M143" s="143"/>
      <c r="N143" s="182"/>
      <c r="O143" s="145"/>
      <c r="P143" s="150"/>
    </row>
    <row r="144" spans="1:16" x14ac:dyDescent="0.25">
      <c r="A144" s="136"/>
      <c r="B144" s="158"/>
      <c r="C144" s="158"/>
      <c r="D144" s="140"/>
      <c r="E144" s="141"/>
      <c r="F144" s="141"/>
      <c r="G144" s="139"/>
      <c r="H144" s="139"/>
      <c r="I144" s="139"/>
      <c r="J144" s="142"/>
      <c r="K144" s="142"/>
      <c r="L144" s="142"/>
      <c r="M144" s="143"/>
      <c r="N144" s="182"/>
      <c r="O144" s="145"/>
      <c r="P144" s="150"/>
    </row>
    <row r="145" spans="1:16" x14ac:dyDescent="0.25">
      <c r="A145" s="136"/>
      <c r="B145" s="158"/>
      <c r="C145" s="158"/>
      <c r="D145" s="140"/>
      <c r="E145" s="141"/>
      <c r="F145" s="141"/>
      <c r="G145" s="139"/>
      <c r="H145" s="139"/>
      <c r="I145" s="139"/>
      <c r="J145" s="142"/>
      <c r="K145" s="142"/>
      <c r="L145" s="142"/>
      <c r="M145" s="143"/>
      <c r="N145" s="182"/>
      <c r="O145" s="145"/>
      <c r="P145" s="150"/>
    </row>
    <row r="146" spans="1:16" x14ac:dyDescent="0.25">
      <c r="A146" s="136"/>
      <c r="B146" s="158"/>
      <c r="C146" s="158"/>
      <c r="D146" s="140"/>
      <c r="E146" s="141"/>
      <c r="F146" s="141"/>
      <c r="G146" s="139"/>
      <c r="H146" s="139"/>
      <c r="I146" s="139"/>
      <c r="J146" s="142"/>
      <c r="K146" s="142"/>
      <c r="L146" s="142"/>
      <c r="M146" s="143"/>
      <c r="N146" s="182"/>
      <c r="O146" s="145"/>
      <c r="P146" s="150"/>
    </row>
    <row r="147" spans="1:16" x14ac:dyDescent="0.25">
      <c r="A147" s="136"/>
      <c r="B147" s="158"/>
      <c r="C147" s="158"/>
      <c r="D147" s="140"/>
      <c r="E147" s="141"/>
      <c r="F147" s="141"/>
      <c r="G147" s="139"/>
      <c r="H147" s="139"/>
      <c r="I147" s="139"/>
      <c r="J147" s="142"/>
      <c r="K147" s="142"/>
      <c r="L147" s="142"/>
      <c r="M147" s="143"/>
      <c r="N147" s="182"/>
      <c r="O147" s="145"/>
      <c r="P147" s="150"/>
    </row>
    <row r="148" spans="1:16" x14ac:dyDescent="0.25">
      <c r="A148" s="136"/>
      <c r="B148" s="158"/>
      <c r="C148" s="158"/>
      <c r="D148" s="140"/>
      <c r="E148" s="141"/>
      <c r="F148" s="141"/>
      <c r="G148" s="139"/>
      <c r="H148" s="139"/>
      <c r="I148" s="139"/>
      <c r="J148" s="142"/>
      <c r="K148" s="142"/>
      <c r="L148" s="142"/>
      <c r="M148" s="143"/>
      <c r="N148" s="182"/>
      <c r="O148" s="145"/>
      <c r="P148" s="150"/>
    </row>
    <row r="149" spans="1:16" x14ac:dyDescent="0.25">
      <c r="A149" s="136"/>
      <c r="B149" s="158"/>
      <c r="C149" s="158"/>
      <c r="D149" s="140"/>
      <c r="E149" s="141"/>
      <c r="F149" s="141"/>
      <c r="G149" s="139"/>
      <c r="H149" s="139"/>
      <c r="I149" s="139"/>
      <c r="J149" s="142"/>
      <c r="K149" s="142"/>
      <c r="L149" s="142"/>
      <c r="M149" s="143"/>
      <c r="N149" s="182"/>
      <c r="O149" s="145"/>
      <c r="P149" s="150"/>
    </row>
    <row r="150" spans="1:16" x14ac:dyDescent="0.25">
      <c r="A150" s="136"/>
      <c r="B150" s="158"/>
      <c r="C150" s="158"/>
      <c r="D150" s="140"/>
      <c r="E150" s="141"/>
      <c r="F150" s="141"/>
      <c r="G150" s="139"/>
      <c r="H150" s="139"/>
      <c r="I150" s="139"/>
      <c r="J150" s="142"/>
      <c r="K150" s="142"/>
      <c r="L150" s="142"/>
      <c r="M150" s="143"/>
      <c r="N150" s="182"/>
      <c r="O150" s="145"/>
      <c r="P150" s="150"/>
    </row>
    <row r="151" spans="1:16" x14ac:dyDescent="0.25">
      <c r="A151" s="136"/>
      <c r="B151" s="158"/>
      <c r="C151" s="158"/>
      <c r="D151" s="140"/>
      <c r="E151" s="141"/>
      <c r="F151" s="141"/>
      <c r="G151" s="139"/>
      <c r="H151" s="139"/>
      <c r="I151" s="139"/>
      <c r="J151" s="142"/>
      <c r="K151" s="142"/>
      <c r="L151" s="142"/>
      <c r="M151" s="143"/>
      <c r="N151" s="182"/>
      <c r="O151" s="145"/>
      <c r="P151" s="150"/>
    </row>
    <row r="152" spans="1:16" x14ac:dyDescent="0.25">
      <c r="A152" s="136"/>
      <c r="B152" s="158"/>
      <c r="C152" s="158"/>
      <c r="D152" s="140"/>
      <c r="E152" s="141"/>
      <c r="F152" s="141"/>
      <c r="G152" s="139"/>
      <c r="H152" s="139"/>
      <c r="I152" s="139"/>
      <c r="J152" s="142"/>
      <c r="K152" s="142"/>
      <c r="L152" s="142"/>
      <c r="M152" s="143"/>
      <c r="N152" s="182"/>
      <c r="O152" s="145"/>
      <c r="P152" s="150"/>
    </row>
    <row r="153" spans="1:16" x14ac:dyDescent="0.25">
      <c r="A153" s="136"/>
      <c r="B153" s="158"/>
      <c r="C153" s="158"/>
      <c r="D153" s="140"/>
      <c r="E153" s="141"/>
      <c r="F153" s="141"/>
      <c r="G153" s="139"/>
      <c r="H153" s="139"/>
      <c r="I153" s="139"/>
      <c r="J153" s="142"/>
      <c r="K153" s="142"/>
      <c r="L153" s="142"/>
      <c r="M153" s="143"/>
      <c r="N153" s="182"/>
      <c r="O153" s="145"/>
      <c r="P153" s="150"/>
    </row>
    <row r="154" spans="1:16" x14ac:dyDescent="0.25">
      <c r="A154" s="136"/>
      <c r="B154" s="158"/>
      <c r="C154" s="158"/>
      <c r="D154" s="140"/>
      <c r="E154" s="141"/>
      <c r="F154" s="141"/>
      <c r="G154" s="139"/>
      <c r="H154" s="139"/>
      <c r="I154" s="139"/>
      <c r="J154" s="142"/>
      <c r="K154" s="142"/>
      <c r="L154" s="142"/>
      <c r="M154" s="143"/>
      <c r="N154" s="182"/>
      <c r="O154" s="145"/>
      <c r="P154" s="150"/>
    </row>
    <row r="155" spans="1:16" x14ac:dyDescent="0.25">
      <c r="A155" s="136"/>
      <c r="B155" s="158"/>
      <c r="C155" s="158"/>
      <c r="D155" s="140"/>
      <c r="E155" s="141"/>
      <c r="F155" s="141"/>
      <c r="G155" s="139"/>
      <c r="H155" s="139"/>
      <c r="I155" s="139"/>
      <c r="J155" s="142"/>
      <c r="K155" s="142"/>
      <c r="L155" s="142"/>
      <c r="M155" s="143"/>
      <c r="N155" s="182"/>
      <c r="O155" s="145"/>
      <c r="P155" s="150"/>
    </row>
    <row r="156" spans="1:16" x14ac:dyDescent="0.25">
      <c r="A156" s="136"/>
      <c r="B156" s="158"/>
      <c r="C156" s="158"/>
      <c r="D156" s="140"/>
      <c r="E156" s="141"/>
      <c r="F156" s="141"/>
      <c r="G156" s="139"/>
      <c r="H156" s="139"/>
      <c r="I156" s="139"/>
      <c r="J156" s="142"/>
      <c r="K156" s="142"/>
      <c r="L156" s="142"/>
      <c r="M156" s="143"/>
      <c r="N156" s="182"/>
      <c r="O156" s="145"/>
      <c r="P156" s="150"/>
    </row>
    <row r="157" spans="1:16" x14ac:dyDescent="0.25">
      <c r="A157" s="136"/>
      <c r="B157" s="158"/>
      <c r="C157" s="158"/>
      <c r="D157" s="140"/>
      <c r="E157" s="141"/>
      <c r="F157" s="141"/>
      <c r="G157" s="139"/>
      <c r="H157" s="139"/>
      <c r="I157" s="139"/>
      <c r="J157" s="142"/>
      <c r="K157" s="142"/>
      <c r="L157" s="142"/>
      <c r="M157" s="143"/>
      <c r="N157" s="182"/>
      <c r="O157" s="145"/>
      <c r="P157" s="150"/>
    </row>
    <row r="158" spans="1:16" x14ac:dyDescent="0.25">
      <c r="A158" s="136"/>
      <c r="B158" s="158"/>
      <c r="C158" s="158"/>
      <c r="D158" s="140"/>
      <c r="E158" s="141"/>
      <c r="F158" s="141"/>
      <c r="G158" s="139"/>
      <c r="H158" s="139"/>
      <c r="I158" s="139"/>
      <c r="J158" s="142"/>
      <c r="K158" s="142"/>
      <c r="L158" s="142"/>
      <c r="M158" s="143"/>
      <c r="N158" s="182"/>
      <c r="O158" s="145"/>
      <c r="P158" s="150"/>
    </row>
    <row r="159" spans="1:16" x14ac:dyDescent="0.25">
      <c r="A159" s="136"/>
      <c r="B159" s="158"/>
      <c r="C159" s="158"/>
      <c r="D159" s="140"/>
      <c r="E159" s="141"/>
      <c r="F159" s="141"/>
      <c r="G159" s="139"/>
      <c r="H159" s="139"/>
      <c r="I159" s="139"/>
      <c r="J159" s="142"/>
      <c r="K159" s="142"/>
      <c r="L159" s="142"/>
      <c r="M159" s="143"/>
      <c r="N159" s="182"/>
      <c r="O159" s="145"/>
      <c r="P159" s="150"/>
    </row>
    <row r="160" spans="1:16" x14ac:dyDescent="0.25">
      <c r="A160" s="136"/>
      <c r="B160" s="158"/>
      <c r="C160" s="158"/>
      <c r="D160" s="140"/>
      <c r="E160" s="141"/>
      <c r="F160" s="141"/>
      <c r="G160" s="139"/>
      <c r="H160" s="139"/>
      <c r="I160" s="139"/>
      <c r="J160" s="142"/>
      <c r="K160" s="142"/>
      <c r="L160" s="142"/>
      <c r="M160" s="143"/>
      <c r="N160" s="182"/>
      <c r="O160" s="145"/>
      <c r="P160" s="150"/>
    </row>
    <row r="161" spans="1:16" x14ac:dyDescent="0.25">
      <c r="A161" s="136"/>
      <c r="B161" s="158"/>
      <c r="C161" s="158"/>
      <c r="D161" s="140"/>
      <c r="E161" s="141"/>
      <c r="F161" s="141"/>
      <c r="G161" s="139"/>
      <c r="H161" s="139"/>
      <c r="I161" s="139"/>
      <c r="J161" s="142"/>
      <c r="K161" s="142"/>
      <c r="L161" s="142"/>
      <c r="M161" s="143"/>
      <c r="N161" s="182"/>
      <c r="O161" s="145"/>
      <c r="P161" s="150"/>
    </row>
    <row r="162" spans="1:16" x14ac:dyDescent="0.25">
      <c r="A162" s="136"/>
      <c r="B162" s="158"/>
      <c r="C162" s="158"/>
      <c r="D162" s="140"/>
      <c r="E162" s="141"/>
      <c r="F162" s="141"/>
      <c r="G162" s="139"/>
      <c r="H162" s="139"/>
      <c r="I162" s="139"/>
      <c r="J162" s="142"/>
      <c r="K162" s="142"/>
      <c r="L162" s="142"/>
      <c r="M162" s="143"/>
      <c r="N162" s="182"/>
      <c r="O162" s="145"/>
      <c r="P162" s="150"/>
    </row>
    <row r="163" spans="1:16" x14ac:dyDescent="0.25">
      <c r="A163" s="136"/>
      <c r="B163" s="158"/>
      <c r="C163" s="158"/>
      <c r="D163" s="140"/>
      <c r="E163" s="141"/>
      <c r="F163" s="141"/>
      <c r="G163" s="139"/>
      <c r="H163" s="139"/>
      <c r="I163" s="139"/>
      <c r="J163" s="142"/>
      <c r="K163" s="142"/>
      <c r="L163" s="142"/>
      <c r="M163" s="143"/>
      <c r="N163" s="182"/>
      <c r="O163" s="145"/>
      <c r="P163" s="150"/>
    </row>
    <row r="164" spans="1:16" x14ac:dyDescent="0.25">
      <c r="A164" s="136"/>
      <c r="B164" s="158"/>
      <c r="C164" s="158"/>
      <c r="D164" s="140"/>
      <c r="E164" s="141"/>
      <c r="F164" s="141"/>
      <c r="G164" s="139"/>
      <c r="H164" s="139"/>
      <c r="I164" s="139"/>
      <c r="J164" s="142"/>
      <c r="K164" s="142"/>
      <c r="L164" s="142"/>
      <c r="M164" s="143"/>
      <c r="N164" s="182"/>
      <c r="O164" s="145"/>
      <c r="P164" s="150"/>
    </row>
    <row r="165" spans="1:16" x14ac:dyDescent="0.25">
      <c r="A165" s="136"/>
      <c r="B165" s="158"/>
      <c r="C165" s="158"/>
      <c r="D165" s="140"/>
      <c r="E165" s="141"/>
      <c r="F165" s="141"/>
      <c r="G165" s="139"/>
      <c r="H165" s="139"/>
      <c r="I165" s="139"/>
      <c r="J165" s="142"/>
      <c r="K165" s="142"/>
      <c r="L165" s="142"/>
      <c r="M165" s="143"/>
      <c r="N165" s="182"/>
      <c r="O165" s="145"/>
      <c r="P165" s="150"/>
    </row>
    <row r="166" spans="1:16" x14ac:dyDescent="0.25">
      <c r="A166" s="136"/>
      <c r="B166" s="158"/>
      <c r="C166" s="158"/>
      <c r="D166" s="140"/>
      <c r="E166" s="141"/>
      <c r="F166" s="141"/>
      <c r="G166" s="139"/>
      <c r="H166" s="139"/>
      <c r="I166" s="139"/>
      <c r="J166" s="142"/>
      <c r="K166" s="142"/>
      <c r="L166" s="142"/>
      <c r="M166" s="143"/>
      <c r="N166" s="182"/>
      <c r="O166" s="145"/>
      <c r="P166" s="150"/>
    </row>
    <row r="167" spans="1:16" x14ac:dyDescent="0.25">
      <c r="A167" s="136"/>
      <c r="B167" s="158"/>
      <c r="C167" s="158"/>
      <c r="D167" s="140"/>
      <c r="E167" s="141"/>
      <c r="F167" s="141"/>
      <c r="G167" s="139"/>
      <c r="H167" s="139"/>
      <c r="I167" s="139"/>
      <c r="J167" s="142"/>
      <c r="K167" s="142"/>
      <c r="L167" s="142"/>
      <c r="M167" s="143"/>
      <c r="N167" s="182"/>
      <c r="O167" s="145"/>
      <c r="P167" s="150"/>
    </row>
    <row r="168" spans="1:16" x14ac:dyDescent="0.25">
      <c r="A168" s="136"/>
      <c r="B168" s="158"/>
      <c r="C168" s="158"/>
      <c r="D168" s="140"/>
      <c r="E168" s="141"/>
      <c r="F168" s="141"/>
      <c r="G168" s="139"/>
      <c r="H168" s="139"/>
      <c r="I168" s="139"/>
      <c r="J168" s="142"/>
      <c r="K168" s="142"/>
      <c r="L168" s="142"/>
      <c r="M168" s="143"/>
      <c r="N168" s="182"/>
      <c r="O168" s="145"/>
      <c r="P168" s="150"/>
    </row>
    <row r="169" spans="1:16" x14ac:dyDescent="0.25">
      <c r="A169" s="136"/>
      <c r="B169" s="158"/>
      <c r="C169" s="158"/>
      <c r="D169" s="140"/>
      <c r="E169" s="141"/>
      <c r="F169" s="141"/>
      <c r="G169" s="139"/>
      <c r="H169" s="139"/>
      <c r="I169" s="139"/>
      <c r="J169" s="142"/>
      <c r="K169" s="142"/>
      <c r="L169" s="142"/>
      <c r="M169" s="143"/>
      <c r="N169" s="182"/>
      <c r="O169" s="145"/>
      <c r="P169" s="150"/>
    </row>
    <row r="170" spans="1:16" x14ac:dyDescent="0.25">
      <c r="A170" s="136"/>
      <c r="B170" s="158"/>
      <c r="C170" s="158"/>
      <c r="D170" s="140"/>
      <c r="E170" s="141"/>
      <c r="F170" s="141"/>
      <c r="G170" s="139"/>
      <c r="H170" s="139"/>
      <c r="I170" s="139"/>
      <c r="J170" s="142"/>
      <c r="K170" s="142"/>
      <c r="L170" s="142"/>
      <c r="M170" s="143"/>
      <c r="N170" s="182"/>
      <c r="O170" s="145"/>
      <c r="P170" s="150"/>
    </row>
    <row r="171" spans="1:16" x14ac:dyDescent="0.25">
      <c r="A171" s="136"/>
      <c r="B171" s="158"/>
      <c r="C171" s="158"/>
      <c r="D171" s="140"/>
      <c r="E171" s="141"/>
      <c r="F171" s="141"/>
      <c r="G171" s="139"/>
      <c r="H171" s="139"/>
      <c r="I171" s="139"/>
      <c r="J171" s="142"/>
      <c r="K171" s="142"/>
      <c r="L171" s="142"/>
      <c r="M171" s="143"/>
      <c r="N171" s="182"/>
      <c r="O171" s="145"/>
      <c r="P171" s="150"/>
    </row>
    <row r="172" spans="1:16" x14ac:dyDescent="0.25">
      <c r="A172" s="136"/>
      <c r="B172" s="158"/>
      <c r="C172" s="158"/>
      <c r="D172" s="140"/>
      <c r="E172" s="141"/>
      <c r="F172" s="141"/>
      <c r="G172" s="139"/>
      <c r="H172" s="139"/>
      <c r="I172" s="139"/>
      <c r="J172" s="142"/>
      <c r="K172" s="142"/>
      <c r="L172" s="142"/>
      <c r="M172" s="143"/>
      <c r="N172" s="182"/>
      <c r="O172" s="145"/>
      <c r="P172" s="150"/>
    </row>
    <row r="173" spans="1:16" x14ac:dyDescent="0.25">
      <c r="A173" s="136"/>
      <c r="B173" s="158"/>
      <c r="C173" s="158"/>
      <c r="D173" s="140"/>
      <c r="E173" s="141"/>
      <c r="F173" s="141"/>
      <c r="G173" s="139"/>
      <c r="H173" s="139"/>
      <c r="I173" s="139"/>
      <c r="J173" s="142"/>
      <c r="K173" s="142"/>
      <c r="L173" s="142"/>
      <c r="M173" s="143"/>
      <c r="N173" s="182"/>
      <c r="O173" s="145"/>
      <c r="P173" s="150"/>
    </row>
    <row r="174" spans="1:16" x14ac:dyDescent="0.25">
      <c r="A174" s="136"/>
      <c r="B174" s="158"/>
      <c r="C174" s="158"/>
      <c r="D174" s="140"/>
      <c r="E174" s="141"/>
      <c r="F174" s="141"/>
      <c r="G174" s="139"/>
      <c r="H174" s="139"/>
      <c r="I174" s="139"/>
      <c r="J174" s="142"/>
      <c r="K174" s="142"/>
      <c r="L174" s="142"/>
      <c r="M174" s="143"/>
      <c r="N174" s="182"/>
      <c r="O174" s="145"/>
      <c r="P174" s="150"/>
    </row>
    <row r="175" spans="1:16" x14ac:dyDescent="0.25">
      <c r="A175" s="136"/>
      <c r="B175" s="158"/>
      <c r="C175" s="158"/>
      <c r="D175" s="140"/>
      <c r="E175" s="141"/>
      <c r="F175" s="141"/>
      <c r="G175" s="139"/>
      <c r="H175" s="139"/>
      <c r="I175" s="139"/>
      <c r="J175" s="142"/>
      <c r="K175" s="142"/>
      <c r="L175" s="142"/>
      <c r="M175" s="143"/>
      <c r="N175" s="182"/>
      <c r="O175" s="145"/>
      <c r="P175" s="150"/>
    </row>
    <row r="176" spans="1:16" x14ac:dyDescent="0.25">
      <c r="A176" s="136"/>
      <c r="B176" s="158"/>
      <c r="C176" s="158"/>
      <c r="D176" s="140"/>
      <c r="E176" s="141"/>
      <c r="F176" s="141"/>
      <c r="G176" s="139"/>
      <c r="H176" s="139"/>
      <c r="I176" s="139"/>
      <c r="J176" s="142"/>
      <c r="K176" s="142"/>
      <c r="L176" s="142"/>
      <c r="M176" s="143"/>
      <c r="N176" s="182"/>
      <c r="O176" s="145"/>
      <c r="P176" s="150"/>
    </row>
    <row r="177" spans="1:16" x14ac:dyDescent="0.25">
      <c r="A177" s="136"/>
      <c r="B177" s="158"/>
      <c r="C177" s="158"/>
      <c r="D177" s="140"/>
      <c r="E177" s="141"/>
      <c r="F177" s="141"/>
      <c r="G177" s="139"/>
      <c r="H177" s="139"/>
      <c r="I177" s="139"/>
      <c r="J177" s="142"/>
      <c r="K177" s="142"/>
      <c r="L177" s="142"/>
      <c r="M177" s="143"/>
      <c r="N177" s="182"/>
      <c r="O177" s="145"/>
      <c r="P177" s="150"/>
    </row>
    <row r="178" spans="1:16" x14ac:dyDescent="0.25">
      <c r="A178" s="136"/>
      <c r="B178" s="158"/>
      <c r="C178" s="158"/>
      <c r="D178" s="140"/>
      <c r="E178" s="141"/>
      <c r="F178" s="141"/>
      <c r="G178" s="139"/>
      <c r="H178" s="139"/>
      <c r="I178" s="139"/>
      <c r="J178" s="142"/>
      <c r="K178" s="142"/>
      <c r="L178" s="142"/>
      <c r="M178" s="143"/>
      <c r="N178" s="182"/>
      <c r="O178" s="145"/>
      <c r="P178" s="150"/>
    </row>
    <row r="179" spans="1:16" x14ac:dyDescent="0.25">
      <c r="A179" s="136"/>
      <c r="B179" s="158"/>
      <c r="C179" s="158"/>
      <c r="D179" s="140"/>
      <c r="E179" s="141"/>
      <c r="F179" s="141"/>
      <c r="G179" s="139"/>
      <c r="H179" s="139"/>
      <c r="I179" s="139"/>
      <c r="J179" s="142"/>
      <c r="K179" s="142"/>
      <c r="L179" s="142"/>
      <c r="M179" s="143"/>
      <c r="N179" s="182"/>
      <c r="O179" s="145"/>
      <c r="P179" s="150"/>
    </row>
    <row r="180" spans="1:16" x14ac:dyDescent="0.25">
      <c r="A180" s="136"/>
      <c r="B180" s="158"/>
      <c r="C180" s="158"/>
      <c r="D180" s="140"/>
      <c r="E180" s="141"/>
      <c r="F180" s="141"/>
      <c r="G180" s="139"/>
      <c r="H180" s="139"/>
      <c r="I180" s="139"/>
      <c r="J180" s="142"/>
      <c r="K180" s="142"/>
      <c r="L180" s="142"/>
      <c r="M180" s="143"/>
      <c r="N180" s="182"/>
      <c r="O180" s="145"/>
      <c r="P180" s="150"/>
    </row>
    <row r="181" spans="1:16" x14ac:dyDescent="0.25">
      <c r="A181" s="136"/>
      <c r="B181" s="158"/>
      <c r="C181" s="158"/>
      <c r="D181" s="140"/>
      <c r="E181" s="141"/>
      <c r="F181" s="141"/>
      <c r="G181" s="139"/>
      <c r="H181" s="139"/>
      <c r="I181" s="139"/>
      <c r="J181" s="142"/>
      <c r="K181" s="142"/>
      <c r="L181" s="142"/>
      <c r="M181" s="143"/>
      <c r="N181" s="182"/>
      <c r="O181" s="145"/>
      <c r="P181" s="150"/>
    </row>
    <row r="182" spans="1:16" x14ac:dyDescent="0.25">
      <c r="A182" s="136"/>
      <c r="B182" s="158"/>
      <c r="C182" s="158"/>
      <c r="D182" s="140"/>
      <c r="E182" s="141"/>
      <c r="F182" s="141"/>
      <c r="G182" s="139"/>
      <c r="H182" s="139"/>
      <c r="I182" s="139"/>
      <c r="J182" s="142"/>
      <c r="K182" s="142"/>
      <c r="L182" s="142"/>
      <c r="M182" s="143"/>
      <c r="N182" s="182"/>
      <c r="O182" s="145"/>
      <c r="P182" s="150"/>
    </row>
    <row r="183" spans="1:16" x14ac:dyDescent="0.25">
      <c r="A183" s="136"/>
      <c r="B183" s="158"/>
      <c r="C183" s="158"/>
      <c r="D183" s="140"/>
      <c r="E183" s="141"/>
      <c r="F183" s="141"/>
      <c r="G183" s="139"/>
      <c r="H183" s="139"/>
      <c r="I183" s="139"/>
      <c r="J183" s="142"/>
      <c r="K183" s="142"/>
      <c r="L183" s="142"/>
      <c r="M183" s="143"/>
      <c r="N183" s="182"/>
      <c r="O183" s="145"/>
      <c r="P183" s="150"/>
    </row>
    <row r="184" spans="1:16" x14ac:dyDescent="0.25">
      <c r="A184" s="136"/>
      <c r="B184" s="158"/>
      <c r="C184" s="158"/>
      <c r="D184" s="140"/>
      <c r="E184" s="141"/>
      <c r="F184" s="141"/>
      <c r="G184" s="139"/>
      <c r="H184" s="139"/>
      <c r="I184" s="139"/>
      <c r="J184" s="142"/>
      <c r="K184" s="142"/>
      <c r="L184" s="142"/>
      <c r="M184" s="143"/>
      <c r="N184" s="182"/>
      <c r="O184" s="145"/>
      <c r="P184" s="150"/>
    </row>
    <row r="185" spans="1:16" x14ac:dyDescent="0.25">
      <c r="A185" s="136"/>
      <c r="B185" s="158"/>
      <c r="C185" s="158"/>
      <c r="D185" s="140"/>
      <c r="E185" s="141"/>
      <c r="F185" s="141"/>
      <c r="G185" s="139"/>
      <c r="H185" s="139"/>
      <c r="I185" s="139"/>
      <c r="J185" s="142"/>
      <c r="K185" s="142"/>
      <c r="L185" s="142"/>
      <c r="M185" s="143"/>
      <c r="N185" s="182"/>
      <c r="O185" s="145"/>
      <c r="P185" s="150"/>
    </row>
    <row r="186" spans="1:16" x14ac:dyDescent="0.25">
      <c r="A186" s="136"/>
      <c r="B186" s="158"/>
      <c r="C186" s="158"/>
      <c r="D186" s="140"/>
      <c r="E186" s="141"/>
      <c r="F186" s="141"/>
      <c r="G186" s="139"/>
      <c r="H186" s="139"/>
      <c r="I186" s="139"/>
      <c r="J186" s="142"/>
      <c r="K186" s="142"/>
      <c r="L186" s="142"/>
      <c r="M186" s="143"/>
      <c r="N186" s="182"/>
      <c r="O186" s="145"/>
      <c r="P186" s="150"/>
    </row>
    <row r="187" spans="1:16" x14ac:dyDescent="0.25">
      <c r="A187" s="136"/>
      <c r="B187" s="158"/>
      <c r="C187" s="158"/>
      <c r="D187" s="140"/>
      <c r="E187" s="141"/>
      <c r="F187" s="141"/>
      <c r="G187" s="139"/>
      <c r="H187" s="139"/>
      <c r="I187" s="139"/>
      <c r="J187" s="142"/>
      <c r="K187" s="142"/>
      <c r="L187" s="142"/>
      <c r="M187" s="143"/>
      <c r="N187" s="182"/>
      <c r="O187" s="145"/>
      <c r="P187" s="150"/>
    </row>
    <row r="188" spans="1:16" x14ac:dyDescent="0.25">
      <c r="A188" s="136"/>
      <c r="B188" s="158"/>
      <c r="C188" s="158"/>
      <c r="D188" s="140"/>
      <c r="E188" s="141"/>
      <c r="F188" s="141"/>
      <c r="G188" s="139"/>
      <c r="H188" s="139"/>
      <c r="I188" s="139"/>
      <c r="J188" s="142"/>
      <c r="K188" s="142"/>
      <c r="L188" s="142"/>
      <c r="M188" s="143"/>
      <c r="N188" s="182"/>
      <c r="O188" s="145"/>
      <c r="P188" s="150"/>
    </row>
    <row r="189" spans="1:16" x14ac:dyDescent="0.25">
      <c r="A189" s="136"/>
      <c r="B189" s="158"/>
      <c r="C189" s="158"/>
      <c r="D189" s="140"/>
      <c r="E189" s="141"/>
      <c r="F189" s="141"/>
      <c r="G189" s="139"/>
      <c r="H189" s="139"/>
      <c r="I189" s="139"/>
      <c r="J189" s="142"/>
      <c r="K189" s="142"/>
      <c r="L189" s="142"/>
      <c r="M189" s="143"/>
      <c r="N189" s="182"/>
      <c r="O189" s="145"/>
      <c r="P189" s="150"/>
    </row>
    <row r="190" spans="1:16" x14ac:dyDescent="0.25">
      <c r="A190" s="136"/>
      <c r="B190" s="158"/>
      <c r="C190" s="158"/>
      <c r="D190" s="140"/>
      <c r="E190" s="141"/>
      <c r="F190" s="141"/>
      <c r="G190" s="139"/>
      <c r="H190" s="139"/>
      <c r="I190" s="139"/>
      <c r="J190" s="142"/>
      <c r="K190" s="142"/>
      <c r="L190" s="142"/>
      <c r="M190" s="143"/>
      <c r="N190" s="182"/>
      <c r="O190" s="145"/>
      <c r="P190" s="150"/>
    </row>
    <row r="191" spans="1:16" x14ac:dyDescent="0.25">
      <c r="A191" s="136"/>
      <c r="B191" s="158"/>
      <c r="C191" s="158"/>
      <c r="D191" s="140"/>
      <c r="E191" s="141"/>
      <c r="F191" s="141"/>
      <c r="G191" s="139"/>
      <c r="H191" s="139"/>
      <c r="I191" s="139"/>
      <c r="J191" s="142"/>
      <c r="K191" s="142"/>
      <c r="L191" s="142"/>
      <c r="M191" s="143"/>
      <c r="N191" s="182"/>
      <c r="O191" s="145"/>
      <c r="P191" s="150"/>
    </row>
    <row r="192" spans="1:16" x14ac:dyDescent="0.25">
      <c r="A192" s="136"/>
      <c r="B192" s="158"/>
      <c r="C192" s="158"/>
      <c r="D192" s="140"/>
      <c r="E192" s="141"/>
      <c r="F192" s="141"/>
      <c r="G192" s="139"/>
      <c r="H192" s="139"/>
      <c r="I192" s="139"/>
      <c r="J192" s="142"/>
      <c r="K192" s="142"/>
      <c r="L192" s="142"/>
      <c r="M192" s="143"/>
      <c r="N192" s="182"/>
      <c r="O192" s="145"/>
      <c r="P192" s="150"/>
    </row>
    <row r="193" spans="1:16" x14ac:dyDescent="0.25">
      <c r="A193" s="136"/>
      <c r="B193" s="158"/>
      <c r="C193" s="158"/>
      <c r="D193" s="140"/>
      <c r="E193" s="141"/>
      <c r="F193" s="141"/>
      <c r="G193" s="139"/>
      <c r="H193" s="139"/>
      <c r="I193" s="139"/>
      <c r="J193" s="142"/>
      <c r="K193" s="142"/>
      <c r="L193" s="142"/>
      <c r="M193" s="143"/>
      <c r="N193" s="182"/>
      <c r="O193" s="145"/>
      <c r="P193" s="150"/>
    </row>
    <row r="194" spans="1:16" x14ac:dyDescent="0.25">
      <c r="A194" s="136"/>
      <c r="B194" s="158"/>
      <c r="C194" s="158"/>
      <c r="D194" s="140"/>
      <c r="E194" s="141"/>
      <c r="F194" s="141"/>
      <c r="G194" s="139"/>
      <c r="H194" s="139"/>
      <c r="I194" s="139"/>
      <c r="J194" s="142"/>
      <c r="K194" s="142"/>
      <c r="L194" s="142"/>
      <c r="M194" s="143"/>
      <c r="N194" s="182"/>
      <c r="O194" s="145"/>
      <c r="P194" s="150"/>
    </row>
    <row r="195" spans="1:16" x14ac:dyDescent="0.25">
      <c r="A195" s="136"/>
      <c r="B195" s="158"/>
      <c r="C195" s="158"/>
      <c r="D195" s="140"/>
      <c r="E195" s="141"/>
      <c r="F195" s="141"/>
      <c r="G195" s="139"/>
      <c r="H195" s="139"/>
      <c r="I195" s="139"/>
      <c r="J195" s="142"/>
      <c r="K195" s="142"/>
      <c r="L195" s="142"/>
      <c r="M195" s="143"/>
      <c r="N195" s="182"/>
      <c r="O195" s="145"/>
      <c r="P195" s="150"/>
    </row>
    <row r="196" spans="1:16" x14ac:dyDescent="0.25">
      <c r="A196" s="136"/>
      <c r="B196" s="158"/>
      <c r="C196" s="158"/>
      <c r="D196" s="140"/>
      <c r="E196" s="141"/>
      <c r="F196" s="141"/>
      <c r="G196" s="139"/>
      <c r="H196" s="139"/>
      <c r="I196" s="139"/>
      <c r="J196" s="142"/>
      <c r="K196" s="142"/>
      <c r="L196" s="142"/>
      <c r="M196" s="143"/>
      <c r="N196" s="182"/>
      <c r="O196" s="145"/>
      <c r="P196" s="150"/>
    </row>
    <row r="197" spans="1:16" x14ac:dyDescent="0.25">
      <c r="A197" s="136"/>
      <c r="B197" s="158"/>
      <c r="C197" s="158"/>
      <c r="D197" s="140"/>
      <c r="E197" s="141"/>
      <c r="F197" s="141"/>
      <c r="G197" s="139"/>
      <c r="H197" s="139"/>
      <c r="I197" s="139"/>
      <c r="J197" s="142"/>
      <c r="K197" s="142"/>
      <c r="L197" s="142"/>
      <c r="M197" s="143"/>
      <c r="N197" s="182"/>
      <c r="O197" s="145"/>
      <c r="P197" s="150"/>
    </row>
    <row r="198" spans="1:16" x14ac:dyDescent="0.25">
      <c r="A198" s="136"/>
      <c r="B198" s="158"/>
      <c r="C198" s="158"/>
      <c r="D198" s="140"/>
      <c r="E198" s="141"/>
      <c r="F198" s="141"/>
      <c r="G198" s="139"/>
      <c r="H198" s="139"/>
      <c r="I198" s="139"/>
      <c r="J198" s="142"/>
      <c r="K198" s="142"/>
      <c r="L198" s="142"/>
      <c r="M198" s="143"/>
      <c r="N198" s="182"/>
      <c r="O198" s="145"/>
      <c r="P198" s="150"/>
    </row>
    <row r="199" spans="1:16" x14ac:dyDescent="0.25">
      <c r="A199" s="136"/>
      <c r="B199" s="158"/>
      <c r="C199" s="158"/>
      <c r="D199" s="140"/>
      <c r="E199" s="141"/>
      <c r="F199" s="141"/>
      <c r="G199" s="139"/>
      <c r="H199" s="139"/>
      <c r="I199" s="139"/>
      <c r="J199" s="142"/>
      <c r="K199" s="142"/>
      <c r="L199" s="142"/>
      <c r="M199" s="143"/>
      <c r="N199" s="182"/>
      <c r="O199" s="145"/>
      <c r="P199" s="150"/>
    </row>
    <row r="200" spans="1:16" x14ac:dyDescent="0.25">
      <c r="A200" s="136"/>
      <c r="B200" s="158"/>
      <c r="C200" s="158"/>
      <c r="D200" s="140"/>
      <c r="E200" s="141"/>
      <c r="F200" s="141"/>
      <c r="G200" s="139"/>
      <c r="H200" s="139"/>
      <c r="I200" s="139"/>
      <c r="J200" s="142"/>
      <c r="K200" s="142"/>
      <c r="L200" s="142"/>
      <c r="M200" s="143"/>
      <c r="N200" s="182"/>
      <c r="O200" s="145"/>
      <c r="P200" s="150"/>
    </row>
    <row r="201" spans="1:16" x14ac:dyDescent="0.25">
      <c r="A201" s="136"/>
      <c r="B201" s="158"/>
      <c r="C201" s="158"/>
      <c r="D201" s="140"/>
      <c r="E201" s="141"/>
      <c r="F201" s="141"/>
      <c r="G201" s="139"/>
      <c r="H201" s="139"/>
      <c r="I201" s="139"/>
      <c r="J201" s="142"/>
      <c r="K201" s="142"/>
      <c r="L201" s="142"/>
      <c r="M201" s="143"/>
      <c r="N201" s="182"/>
      <c r="O201" s="145"/>
      <c r="P201" s="150"/>
    </row>
    <row r="202" spans="1:16" x14ac:dyDescent="0.25">
      <c r="A202" s="136"/>
      <c r="B202" s="158"/>
      <c r="C202" s="158"/>
      <c r="D202" s="140"/>
      <c r="E202" s="141"/>
      <c r="F202" s="141"/>
      <c r="G202" s="139"/>
      <c r="H202" s="139"/>
      <c r="I202" s="139"/>
      <c r="J202" s="142"/>
      <c r="K202" s="142"/>
      <c r="L202" s="142"/>
      <c r="M202" s="143"/>
      <c r="N202" s="182"/>
      <c r="O202" s="145"/>
      <c r="P202" s="150"/>
    </row>
    <row r="203" spans="1:16" x14ac:dyDescent="0.25">
      <c r="A203" s="136"/>
      <c r="B203" s="158"/>
      <c r="C203" s="158"/>
      <c r="D203" s="140"/>
      <c r="E203" s="141"/>
      <c r="F203" s="141"/>
      <c r="G203" s="139"/>
      <c r="H203" s="139"/>
      <c r="I203" s="139"/>
      <c r="J203" s="142"/>
      <c r="K203" s="142"/>
      <c r="L203" s="142"/>
      <c r="M203" s="143"/>
      <c r="N203" s="182"/>
      <c r="O203" s="145"/>
      <c r="P203" s="150"/>
    </row>
    <row r="204" spans="1:16" x14ac:dyDescent="0.25">
      <c r="A204" s="136"/>
      <c r="B204" s="158"/>
      <c r="C204" s="158"/>
      <c r="D204" s="140"/>
      <c r="E204" s="141"/>
      <c r="F204" s="141"/>
      <c r="G204" s="139"/>
      <c r="H204" s="139"/>
      <c r="I204" s="139"/>
      <c r="J204" s="142"/>
      <c r="K204" s="142"/>
      <c r="L204" s="142"/>
      <c r="M204" s="143"/>
      <c r="N204" s="182"/>
      <c r="O204" s="145"/>
      <c r="P204" s="150"/>
    </row>
    <row r="205" spans="1:16" x14ac:dyDescent="0.25">
      <c r="A205" s="136"/>
      <c r="B205" s="158"/>
      <c r="C205" s="158"/>
      <c r="D205" s="140"/>
      <c r="E205" s="141"/>
      <c r="F205" s="141"/>
      <c r="G205" s="139"/>
      <c r="H205" s="139"/>
      <c r="I205" s="139"/>
      <c r="J205" s="142"/>
      <c r="K205" s="142"/>
      <c r="L205" s="142"/>
      <c r="M205" s="143"/>
      <c r="N205" s="182"/>
      <c r="O205" s="145"/>
      <c r="P205" s="150"/>
    </row>
    <row r="206" spans="1:16" x14ac:dyDescent="0.25">
      <c r="A206" s="136"/>
      <c r="B206" s="158"/>
      <c r="C206" s="158"/>
      <c r="D206" s="140"/>
      <c r="E206" s="141"/>
      <c r="F206" s="141"/>
      <c r="G206" s="139"/>
      <c r="H206" s="139"/>
      <c r="I206" s="139"/>
      <c r="J206" s="142"/>
      <c r="K206" s="142"/>
      <c r="L206" s="142"/>
      <c r="M206" s="143"/>
      <c r="N206" s="182"/>
      <c r="O206" s="145"/>
      <c r="P206" s="150"/>
    </row>
    <row r="207" spans="1:16" x14ac:dyDescent="0.25">
      <c r="A207" s="136"/>
      <c r="B207" s="158"/>
      <c r="C207" s="158"/>
      <c r="D207" s="140"/>
      <c r="E207" s="141"/>
      <c r="F207" s="141"/>
      <c r="G207" s="139"/>
      <c r="H207" s="139"/>
      <c r="I207" s="139"/>
      <c r="J207" s="142"/>
      <c r="K207" s="142"/>
      <c r="L207" s="142"/>
      <c r="M207" s="143"/>
      <c r="N207" s="182"/>
      <c r="O207" s="145"/>
      <c r="P207" s="150"/>
    </row>
    <row r="208" spans="1:16" x14ac:dyDescent="0.25">
      <c r="A208" s="136"/>
      <c r="B208" s="158"/>
      <c r="C208" s="158"/>
      <c r="D208" s="140"/>
      <c r="E208" s="141"/>
      <c r="F208" s="141"/>
      <c r="G208" s="139"/>
      <c r="H208" s="139"/>
      <c r="I208" s="139"/>
      <c r="J208" s="142"/>
      <c r="K208" s="142"/>
      <c r="L208" s="142"/>
      <c r="M208" s="143"/>
      <c r="N208" s="182"/>
      <c r="O208" s="145"/>
      <c r="P208" s="150"/>
    </row>
    <row r="209" spans="1:16" x14ac:dyDescent="0.25">
      <c r="A209" s="136"/>
      <c r="B209" s="158"/>
      <c r="C209" s="158"/>
      <c r="D209" s="140"/>
      <c r="E209" s="141"/>
      <c r="F209" s="141"/>
      <c r="G209" s="139"/>
      <c r="H209" s="139"/>
      <c r="I209" s="139"/>
      <c r="J209" s="142"/>
      <c r="K209" s="142"/>
      <c r="L209" s="142"/>
      <c r="M209" s="143"/>
      <c r="N209" s="182"/>
      <c r="O209" s="145"/>
      <c r="P209" s="150"/>
    </row>
    <row r="210" spans="1:16" x14ac:dyDescent="0.25">
      <c r="A210" s="136"/>
      <c r="B210" s="158"/>
      <c r="C210" s="158"/>
      <c r="D210" s="140"/>
      <c r="E210" s="141"/>
      <c r="F210" s="141"/>
      <c r="G210" s="139"/>
      <c r="H210" s="139"/>
      <c r="I210" s="139"/>
      <c r="J210" s="142"/>
      <c r="K210" s="142"/>
      <c r="L210" s="142"/>
      <c r="M210" s="143"/>
      <c r="N210" s="182"/>
      <c r="O210" s="145"/>
      <c r="P210" s="150"/>
    </row>
    <row r="211" spans="1:16" x14ac:dyDescent="0.25">
      <c r="A211" s="136"/>
      <c r="B211" s="158"/>
      <c r="C211" s="158"/>
      <c r="D211" s="140"/>
      <c r="E211" s="141"/>
      <c r="F211" s="141"/>
      <c r="G211" s="139"/>
      <c r="H211" s="139"/>
      <c r="I211" s="139"/>
      <c r="J211" s="142"/>
      <c r="K211" s="142"/>
      <c r="L211" s="142"/>
      <c r="M211" s="143"/>
      <c r="N211" s="182"/>
      <c r="O211" s="145"/>
      <c r="P211" s="150"/>
    </row>
    <row r="212" spans="1:16" x14ac:dyDescent="0.25">
      <c r="A212" s="136"/>
      <c r="B212" s="158"/>
      <c r="C212" s="158"/>
      <c r="D212" s="140"/>
      <c r="E212" s="141"/>
      <c r="F212" s="141"/>
      <c r="G212" s="139"/>
      <c r="H212" s="139"/>
      <c r="I212" s="139"/>
      <c r="J212" s="142"/>
      <c r="K212" s="142"/>
      <c r="L212" s="142"/>
      <c r="M212" s="143"/>
      <c r="N212" s="182"/>
      <c r="O212" s="145"/>
      <c r="P212" s="150"/>
    </row>
    <row r="213" spans="1:16" x14ac:dyDescent="0.25">
      <c r="A213" s="136"/>
      <c r="B213" s="158"/>
      <c r="C213" s="158"/>
      <c r="D213" s="140"/>
      <c r="E213" s="141"/>
      <c r="F213" s="141"/>
      <c r="G213" s="139"/>
      <c r="H213" s="139"/>
      <c r="I213" s="139"/>
      <c r="J213" s="142"/>
      <c r="K213" s="142"/>
      <c r="L213" s="142"/>
      <c r="M213" s="143"/>
      <c r="N213" s="182"/>
      <c r="O213" s="145"/>
      <c r="P213" s="150"/>
    </row>
    <row r="214" spans="1:16" x14ac:dyDescent="0.25">
      <c r="A214" s="136"/>
      <c r="B214" s="158"/>
      <c r="C214" s="158"/>
      <c r="D214" s="140"/>
      <c r="E214" s="141"/>
      <c r="F214" s="141"/>
      <c r="G214" s="139"/>
      <c r="H214" s="139"/>
      <c r="I214" s="139"/>
      <c r="J214" s="142"/>
      <c r="K214" s="142"/>
      <c r="L214" s="142"/>
      <c r="M214" s="143"/>
      <c r="N214" s="182"/>
      <c r="O214" s="145"/>
      <c r="P214" s="150"/>
    </row>
    <row r="215" spans="1:16" x14ac:dyDescent="0.25">
      <c r="A215" s="136"/>
      <c r="B215" s="158"/>
      <c r="C215" s="158"/>
      <c r="D215" s="140"/>
      <c r="E215" s="141"/>
      <c r="F215" s="141"/>
      <c r="G215" s="139"/>
      <c r="H215" s="139"/>
      <c r="I215" s="139"/>
      <c r="J215" s="142"/>
      <c r="K215" s="142"/>
      <c r="L215" s="142"/>
      <c r="M215" s="143"/>
      <c r="N215" s="182"/>
      <c r="O215" s="145"/>
      <c r="P215" s="150"/>
    </row>
    <row r="216" spans="1:16" x14ac:dyDescent="0.25">
      <c r="A216" s="136"/>
      <c r="B216" s="158"/>
      <c r="C216" s="158"/>
      <c r="D216" s="140"/>
      <c r="E216" s="141"/>
      <c r="F216" s="141"/>
      <c r="G216" s="139"/>
      <c r="H216" s="139"/>
      <c r="I216" s="139"/>
      <c r="J216" s="142"/>
      <c r="K216" s="142"/>
      <c r="L216" s="142"/>
      <c r="M216" s="143"/>
      <c r="N216" s="182"/>
      <c r="O216" s="145"/>
      <c r="P216" s="150"/>
    </row>
    <row r="217" spans="1:16" x14ac:dyDescent="0.25">
      <c r="A217" s="136"/>
      <c r="B217" s="158"/>
      <c r="C217" s="158"/>
      <c r="D217" s="140"/>
      <c r="E217" s="141"/>
      <c r="F217" s="141"/>
      <c r="G217" s="139"/>
      <c r="H217" s="139"/>
      <c r="I217" s="139"/>
      <c r="J217" s="142"/>
      <c r="K217" s="142"/>
      <c r="L217" s="142"/>
      <c r="M217" s="143"/>
      <c r="N217" s="182"/>
      <c r="O217" s="145"/>
      <c r="P217" s="150"/>
    </row>
    <row r="218" spans="1:16" x14ac:dyDescent="0.25">
      <c r="A218" s="136"/>
      <c r="B218" s="158"/>
      <c r="C218" s="158"/>
      <c r="D218" s="140"/>
      <c r="E218" s="141"/>
      <c r="F218" s="141"/>
      <c r="G218" s="139"/>
      <c r="H218" s="139"/>
      <c r="I218" s="139"/>
      <c r="J218" s="142"/>
      <c r="K218" s="142"/>
      <c r="L218" s="142"/>
      <c r="M218" s="143"/>
      <c r="N218" s="182"/>
      <c r="O218" s="145"/>
      <c r="P218" s="150"/>
    </row>
    <row r="219" spans="1:16" x14ac:dyDescent="0.25">
      <c r="A219" s="136"/>
      <c r="B219" s="158"/>
      <c r="C219" s="158"/>
      <c r="D219" s="140"/>
      <c r="E219" s="141"/>
      <c r="F219" s="141"/>
      <c r="G219" s="139"/>
      <c r="H219" s="139"/>
      <c r="I219" s="139"/>
      <c r="J219" s="142"/>
      <c r="K219" s="142"/>
      <c r="L219" s="142"/>
      <c r="M219" s="143"/>
      <c r="N219" s="182"/>
      <c r="O219" s="145"/>
      <c r="P219" s="150"/>
    </row>
    <row r="220" spans="1:16" x14ac:dyDescent="0.25">
      <c r="A220" s="136"/>
      <c r="B220" s="158"/>
      <c r="C220" s="158"/>
      <c r="D220" s="140"/>
      <c r="E220" s="141"/>
      <c r="F220" s="141"/>
      <c r="G220" s="139"/>
      <c r="H220" s="139"/>
      <c r="I220" s="139"/>
      <c r="J220" s="142"/>
      <c r="K220" s="142"/>
      <c r="L220" s="142"/>
      <c r="M220" s="143"/>
      <c r="N220" s="182"/>
      <c r="O220" s="145"/>
      <c r="P220" s="150"/>
    </row>
    <row r="221" spans="1:16" x14ac:dyDescent="0.25">
      <c r="A221" s="136"/>
      <c r="B221" s="158"/>
      <c r="C221" s="158"/>
      <c r="D221" s="140"/>
      <c r="E221" s="141"/>
      <c r="F221" s="141"/>
      <c r="G221" s="139"/>
      <c r="H221" s="139"/>
      <c r="I221" s="139"/>
      <c r="J221" s="142"/>
      <c r="K221" s="142"/>
      <c r="L221" s="142"/>
      <c r="M221" s="143"/>
      <c r="N221" s="182"/>
      <c r="O221" s="145"/>
      <c r="P221" s="150"/>
    </row>
    <row r="222" spans="1:16" x14ac:dyDescent="0.25">
      <c r="A222" s="136"/>
      <c r="B222" s="158"/>
      <c r="C222" s="158"/>
      <c r="D222" s="140"/>
      <c r="E222" s="141"/>
      <c r="F222" s="141"/>
      <c r="G222" s="139"/>
      <c r="H222" s="139"/>
      <c r="I222" s="139"/>
      <c r="J222" s="142"/>
      <c r="K222" s="142"/>
      <c r="L222" s="142"/>
      <c r="M222" s="143"/>
      <c r="N222" s="182"/>
      <c r="O222" s="145"/>
      <c r="P222" s="150"/>
    </row>
    <row r="223" spans="1:16" x14ac:dyDescent="0.25">
      <c r="A223" s="136"/>
      <c r="B223" s="158"/>
      <c r="C223" s="158"/>
      <c r="D223" s="140"/>
      <c r="E223" s="141"/>
      <c r="F223" s="141"/>
      <c r="G223" s="139"/>
      <c r="H223" s="139"/>
      <c r="I223" s="139"/>
      <c r="J223" s="142"/>
      <c r="K223" s="142"/>
      <c r="L223" s="142"/>
      <c r="M223" s="143"/>
      <c r="N223" s="182"/>
      <c r="O223" s="145"/>
      <c r="P223" s="150"/>
    </row>
    <row r="224" spans="1:16" x14ac:dyDescent="0.25">
      <c r="A224" s="136"/>
      <c r="B224" s="158"/>
      <c r="C224" s="158"/>
      <c r="D224" s="140"/>
      <c r="E224" s="141"/>
      <c r="F224" s="141"/>
      <c r="G224" s="139"/>
      <c r="H224" s="139"/>
      <c r="I224" s="139"/>
      <c r="J224" s="142"/>
      <c r="K224" s="142"/>
      <c r="L224" s="142"/>
      <c r="M224" s="143"/>
      <c r="N224" s="182"/>
      <c r="O224" s="145"/>
      <c r="P224" s="150"/>
    </row>
    <row r="225" spans="1:16" x14ac:dyDescent="0.25">
      <c r="A225" s="136"/>
      <c r="B225" s="158"/>
      <c r="C225" s="158"/>
      <c r="D225" s="140"/>
      <c r="E225" s="141"/>
      <c r="F225" s="141"/>
      <c r="G225" s="139"/>
      <c r="H225" s="139"/>
      <c r="I225" s="139"/>
      <c r="J225" s="142"/>
      <c r="K225" s="142"/>
      <c r="L225" s="142"/>
      <c r="M225" s="143"/>
      <c r="N225" s="182"/>
      <c r="O225" s="145"/>
      <c r="P225" s="150"/>
    </row>
    <row r="226" spans="1:16" x14ac:dyDescent="0.25">
      <c r="A226" s="136"/>
      <c r="B226" s="158"/>
      <c r="C226" s="158"/>
      <c r="D226" s="140"/>
      <c r="E226" s="141"/>
      <c r="F226" s="141"/>
      <c r="G226" s="139"/>
      <c r="H226" s="139"/>
      <c r="I226" s="139"/>
      <c r="J226" s="142"/>
      <c r="K226" s="142"/>
      <c r="L226" s="142"/>
      <c r="M226" s="143"/>
      <c r="N226" s="182"/>
      <c r="O226" s="145"/>
      <c r="P226" s="150"/>
    </row>
    <row r="227" spans="1:16" x14ac:dyDescent="0.25">
      <c r="A227" s="136"/>
      <c r="B227" s="158"/>
      <c r="C227" s="158"/>
      <c r="D227" s="140"/>
      <c r="E227" s="141"/>
      <c r="F227" s="141"/>
      <c r="G227" s="139"/>
      <c r="H227" s="139"/>
      <c r="I227" s="139"/>
      <c r="J227" s="142"/>
      <c r="K227" s="142"/>
      <c r="L227" s="142"/>
      <c r="M227" s="143"/>
      <c r="N227" s="182"/>
      <c r="O227" s="145"/>
      <c r="P227" s="150"/>
    </row>
    <row r="228" spans="1:16" x14ac:dyDescent="0.25">
      <c r="A228" s="136"/>
      <c r="B228" s="158"/>
      <c r="C228" s="158"/>
      <c r="D228" s="140"/>
      <c r="E228" s="141"/>
      <c r="F228" s="141"/>
      <c r="G228" s="139"/>
      <c r="H228" s="139"/>
      <c r="I228" s="139"/>
      <c r="J228" s="142"/>
      <c r="K228" s="142"/>
      <c r="L228" s="142"/>
      <c r="M228" s="143"/>
      <c r="N228" s="182"/>
      <c r="O228" s="145"/>
      <c r="P228" s="150"/>
    </row>
    <row r="229" spans="1:16" x14ac:dyDescent="0.25">
      <c r="A229" s="136"/>
      <c r="B229" s="158"/>
      <c r="C229" s="158"/>
      <c r="D229" s="140"/>
      <c r="E229" s="141"/>
      <c r="F229" s="141"/>
      <c r="G229" s="139"/>
      <c r="H229" s="139"/>
      <c r="I229" s="139"/>
      <c r="J229" s="142"/>
      <c r="K229" s="142"/>
      <c r="L229" s="142"/>
      <c r="M229" s="143"/>
      <c r="N229" s="182"/>
      <c r="O229" s="145"/>
      <c r="P229" s="150"/>
    </row>
    <row r="230" spans="1:16" x14ac:dyDescent="0.25">
      <c r="A230" s="136"/>
      <c r="B230" s="158"/>
      <c r="C230" s="158"/>
      <c r="D230" s="140"/>
      <c r="E230" s="141"/>
      <c r="F230" s="141"/>
      <c r="G230" s="139"/>
      <c r="H230" s="139"/>
      <c r="I230" s="139"/>
      <c r="J230" s="142"/>
      <c r="K230" s="142"/>
      <c r="L230" s="142"/>
      <c r="M230" s="143"/>
      <c r="N230" s="182"/>
      <c r="O230" s="145"/>
      <c r="P230" s="150"/>
    </row>
    <row r="231" spans="1:16" x14ac:dyDescent="0.25">
      <c r="A231" s="136"/>
      <c r="B231" s="158"/>
      <c r="C231" s="158"/>
      <c r="D231" s="140"/>
      <c r="E231" s="141"/>
      <c r="F231" s="141"/>
      <c r="G231" s="139"/>
      <c r="H231" s="139"/>
      <c r="I231" s="139"/>
      <c r="J231" s="142"/>
      <c r="K231" s="142"/>
      <c r="L231" s="142"/>
      <c r="M231" s="143"/>
      <c r="N231" s="182"/>
      <c r="O231" s="145"/>
      <c r="P231" s="150"/>
    </row>
    <row r="232" spans="1:16" x14ac:dyDescent="0.25">
      <c r="A232" s="136"/>
      <c r="B232" s="158"/>
      <c r="C232" s="158"/>
      <c r="D232" s="140"/>
      <c r="E232" s="141"/>
      <c r="F232" s="141"/>
      <c r="G232" s="139"/>
      <c r="H232" s="139"/>
      <c r="I232" s="139"/>
      <c r="J232" s="142"/>
      <c r="K232" s="142"/>
      <c r="L232" s="142"/>
      <c r="M232" s="143"/>
      <c r="N232" s="182"/>
      <c r="O232" s="145"/>
      <c r="P232" s="150"/>
    </row>
    <row r="233" spans="1:16" x14ac:dyDescent="0.25">
      <c r="A233" s="136"/>
      <c r="B233" s="158"/>
      <c r="C233" s="158"/>
      <c r="D233" s="140"/>
      <c r="E233" s="141"/>
      <c r="F233" s="141"/>
      <c r="G233" s="139"/>
      <c r="H233" s="139"/>
      <c r="I233" s="139"/>
      <c r="J233" s="142"/>
      <c r="K233" s="142"/>
      <c r="L233" s="142"/>
      <c r="M233" s="143"/>
      <c r="N233" s="182"/>
      <c r="O233" s="145"/>
      <c r="P233" s="150"/>
    </row>
    <row r="234" spans="1:16" x14ac:dyDescent="0.25">
      <c r="A234" s="136"/>
      <c r="B234" s="158"/>
      <c r="C234" s="158"/>
      <c r="D234" s="140"/>
      <c r="E234" s="141"/>
      <c r="F234" s="141"/>
      <c r="G234" s="139"/>
      <c r="H234" s="139"/>
      <c r="I234" s="139"/>
      <c r="J234" s="142"/>
      <c r="K234" s="142"/>
      <c r="L234" s="142"/>
      <c r="M234" s="143"/>
      <c r="N234" s="182"/>
      <c r="O234" s="145"/>
      <c r="P234" s="150"/>
    </row>
    <row r="235" spans="1:16" x14ac:dyDescent="0.25">
      <c r="A235" s="136"/>
      <c r="B235" s="158"/>
      <c r="C235" s="158"/>
      <c r="D235" s="140"/>
      <c r="E235" s="141"/>
      <c r="F235" s="141"/>
      <c r="G235" s="139"/>
      <c r="H235" s="139"/>
      <c r="I235" s="139"/>
      <c r="J235" s="142"/>
      <c r="K235" s="142"/>
      <c r="L235" s="142"/>
      <c r="M235" s="143"/>
      <c r="N235" s="182"/>
      <c r="O235" s="145"/>
      <c r="P235" s="150"/>
    </row>
    <row r="236" spans="1:16" x14ac:dyDescent="0.25">
      <c r="A236" s="136"/>
      <c r="B236" s="158"/>
      <c r="C236" s="158"/>
      <c r="D236" s="140"/>
      <c r="E236" s="141"/>
      <c r="F236" s="141"/>
      <c r="G236" s="139"/>
      <c r="H236" s="139"/>
      <c r="I236" s="139"/>
      <c r="J236" s="142"/>
      <c r="K236" s="142"/>
      <c r="L236" s="142"/>
      <c r="M236" s="143"/>
      <c r="N236" s="182"/>
      <c r="O236" s="145"/>
      <c r="P236" s="150"/>
    </row>
    <row r="237" spans="1:16" x14ac:dyDescent="0.25">
      <c r="A237" s="136"/>
      <c r="B237" s="158"/>
      <c r="C237" s="158"/>
      <c r="D237" s="140"/>
      <c r="E237" s="141"/>
      <c r="F237" s="141"/>
      <c r="G237" s="139"/>
      <c r="H237" s="139"/>
      <c r="I237" s="139"/>
      <c r="J237" s="142"/>
      <c r="K237" s="142"/>
      <c r="L237" s="142"/>
      <c r="M237" s="143"/>
      <c r="N237" s="182"/>
      <c r="O237" s="145"/>
      <c r="P237" s="150"/>
    </row>
    <row r="238" spans="1:16" x14ac:dyDescent="0.25">
      <c r="A238" s="136"/>
      <c r="B238" s="158"/>
      <c r="C238" s="158"/>
      <c r="D238" s="140"/>
      <c r="E238" s="141"/>
      <c r="F238" s="141"/>
      <c r="G238" s="139"/>
      <c r="H238" s="139"/>
      <c r="I238" s="139"/>
      <c r="J238" s="142"/>
      <c r="K238" s="142"/>
      <c r="L238" s="142"/>
      <c r="M238" s="143"/>
      <c r="N238" s="182"/>
      <c r="O238" s="145"/>
      <c r="P238" s="150"/>
    </row>
    <row r="239" spans="1:16" x14ac:dyDescent="0.25">
      <c r="A239" s="136"/>
      <c r="B239" s="158"/>
      <c r="C239" s="158"/>
      <c r="D239" s="140"/>
      <c r="E239" s="141"/>
      <c r="F239" s="141"/>
      <c r="G239" s="139"/>
      <c r="H239" s="139"/>
      <c r="I239" s="139"/>
      <c r="J239" s="142"/>
      <c r="K239" s="142"/>
      <c r="L239" s="142"/>
      <c r="M239" s="143"/>
      <c r="N239" s="182"/>
      <c r="O239" s="145"/>
      <c r="P239" s="150"/>
    </row>
    <row r="240" spans="1:16" x14ac:dyDescent="0.25">
      <c r="A240" s="136"/>
      <c r="B240" s="158"/>
      <c r="C240" s="158"/>
      <c r="D240" s="140"/>
      <c r="E240" s="141"/>
      <c r="F240" s="141"/>
      <c r="G240" s="139"/>
      <c r="H240" s="139"/>
      <c r="I240" s="139"/>
      <c r="J240" s="142"/>
      <c r="K240" s="142"/>
      <c r="L240" s="142"/>
      <c r="M240" s="143"/>
      <c r="N240" s="182"/>
      <c r="O240" s="145"/>
      <c r="P240" s="150"/>
    </row>
    <row r="241" spans="1:16" x14ac:dyDescent="0.25">
      <c r="A241" s="136"/>
      <c r="B241" s="158"/>
      <c r="C241" s="158"/>
      <c r="D241" s="140"/>
      <c r="E241" s="141"/>
      <c r="F241" s="141"/>
      <c r="G241" s="139"/>
      <c r="H241" s="139"/>
      <c r="I241" s="139"/>
      <c r="J241" s="142"/>
      <c r="K241" s="142"/>
      <c r="L241" s="142"/>
      <c r="M241" s="143"/>
      <c r="N241" s="182"/>
      <c r="O241" s="145"/>
      <c r="P241" s="150"/>
    </row>
    <row r="242" spans="1:16" x14ac:dyDescent="0.25">
      <c r="A242" s="136"/>
      <c r="B242" s="158"/>
      <c r="C242" s="158"/>
      <c r="D242" s="140"/>
      <c r="E242" s="141"/>
      <c r="F242" s="141"/>
      <c r="G242" s="139"/>
      <c r="H242" s="139"/>
      <c r="I242" s="139"/>
      <c r="J242" s="142"/>
      <c r="K242" s="142"/>
      <c r="L242" s="142"/>
      <c r="M242" s="143"/>
      <c r="N242" s="182"/>
      <c r="O242" s="145"/>
      <c r="P242" s="150"/>
    </row>
    <row r="243" spans="1:16" x14ac:dyDescent="0.25">
      <c r="A243" s="136"/>
      <c r="B243" s="158"/>
      <c r="C243" s="158"/>
      <c r="D243" s="140"/>
      <c r="E243" s="141"/>
      <c r="F243" s="141"/>
      <c r="G243" s="139"/>
      <c r="H243" s="139"/>
      <c r="I243" s="139"/>
      <c r="J243" s="142"/>
      <c r="K243" s="142"/>
      <c r="L243" s="142"/>
      <c r="M243" s="143"/>
      <c r="N243" s="182"/>
      <c r="O243" s="145"/>
      <c r="P243" s="150"/>
    </row>
    <row r="244" spans="1:16" x14ac:dyDescent="0.25">
      <c r="A244" s="136"/>
      <c r="B244" s="158"/>
      <c r="C244" s="158"/>
      <c r="D244" s="140"/>
      <c r="E244" s="141"/>
      <c r="F244" s="141"/>
      <c r="G244" s="139"/>
      <c r="H244" s="139"/>
      <c r="I244" s="139"/>
      <c r="J244" s="142"/>
      <c r="K244" s="142"/>
      <c r="L244" s="142"/>
      <c r="M244" s="143"/>
      <c r="N244" s="182"/>
      <c r="O244" s="145"/>
      <c r="P244" s="150"/>
    </row>
    <row r="245" spans="1:16" x14ac:dyDescent="0.25">
      <c r="A245" s="136"/>
      <c r="B245" s="158"/>
      <c r="C245" s="158"/>
      <c r="D245" s="140"/>
      <c r="E245" s="141"/>
      <c r="F245" s="141"/>
      <c r="G245" s="139"/>
      <c r="H245" s="139"/>
      <c r="I245" s="139"/>
      <c r="J245" s="142"/>
      <c r="K245" s="142"/>
      <c r="L245" s="142"/>
      <c r="M245" s="143"/>
      <c r="N245" s="182"/>
      <c r="O245" s="145"/>
      <c r="P245" s="150"/>
    </row>
    <row r="246" spans="1:16" x14ac:dyDescent="0.25">
      <c r="A246" s="136"/>
      <c r="B246" s="158"/>
      <c r="C246" s="158"/>
      <c r="D246" s="140"/>
      <c r="E246" s="141"/>
      <c r="F246" s="141"/>
      <c r="G246" s="139"/>
      <c r="H246" s="139"/>
      <c r="I246" s="139"/>
      <c r="J246" s="142"/>
      <c r="K246" s="142"/>
      <c r="L246" s="142"/>
      <c r="M246" s="143"/>
      <c r="N246" s="182"/>
      <c r="O246" s="145"/>
      <c r="P246" s="150"/>
    </row>
    <row r="247" spans="1:16" x14ac:dyDescent="0.25">
      <c r="A247" s="136"/>
      <c r="B247" s="158"/>
      <c r="C247" s="158"/>
      <c r="D247" s="140"/>
      <c r="E247" s="141"/>
      <c r="F247" s="141"/>
      <c r="G247" s="139"/>
      <c r="H247" s="139"/>
      <c r="I247" s="139"/>
      <c r="J247" s="142"/>
      <c r="K247" s="142"/>
      <c r="L247" s="142"/>
      <c r="M247" s="143"/>
      <c r="N247" s="182"/>
      <c r="O247" s="145"/>
      <c r="P247" s="150"/>
    </row>
    <row r="248" spans="1:16" x14ac:dyDescent="0.25">
      <c r="A248" s="136"/>
      <c r="B248" s="158"/>
      <c r="C248" s="158"/>
      <c r="D248" s="140"/>
      <c r="E248" s="141"/>
      <c r="F248" s="141"/>
      <c r="G248" s="139"/>
      <c r="H248" s="139"/>
      <c r="I248" s="139"/>
      <c r="J248" s="142"/>
      <c r="K248" s="142"/>
      <c r="L248" s="142"/>
      <c r="M248" s="143"/>
      <c r="N248" s="182"/>
      <c r="O248" s="145"/>
      <c r="P248" s="150"/>
    </row>
    <row r="249" spans="1:16" x14ac:dyDescent="0.25">
      <c r="A249" s="136"/>
      <c r="B249" s="158"/>
      <c r="C249" s="158"/>
      <c r="D249" s="140"/>
      <c r="E249" s="141"/>
      <c r="F249" s="141"/>
      <c r="G249" s="139"/>
      <c r="H249" s="139"/>
      <c r="I249" s="139"/>
      <c r="J249" s="142"/>
      <c r="K249" s="142"/>
      <c r="L249" s="142"/>
      <c r="M249" s="143"/>
      <c r="N249" s="182"/>
      <c r="O249" s="145"/>
      <c r="P249" s="150"/>
    </row>
    <row r="250" spans="1:16" x14ac:dyDescent="0.25">
      <c r="A250" s="136"/>
      <c r="B250" s="158"/>
      <c r="C250" s="158"/>
      <c r="D250" s="140"/>
      <c r="E250" s="141"/>
      <c r="F250" s="141"/>
      <c r="G250" s="139"/>
      <c r="H250" s="139"/>
      <c r="I250" s="139"/>
      <c r="J250" s="142"/>
      <c r="K250" s="142"/>
      <c r="L250" s="142"/>
      <c r="M250" s="143"/>
      <c r="N250" s="182"/>
      <c r="O250" s="145"/>
      <c r="P250" s="150"/>
    </row>
    <row r="251" spans="1:16" x14ac:dyDescent="0.25">
      <c r="A251" s="136"/>
      <c r="B251" s="158"/>
      <c r="C251" s="158"/>
      <c r="D251" s="140"/>
      <c r="E251" s="141"/>
      <c r="F251" s="141"/>
      <c r="G251" s="139"/>
      <c r="H251" s="139"/>
      <c r="I251" s="139"/>
      <c r="J251" s="142"/>
      <c r="K251" s="142"/>
      <c r="L251" s="142"/>
      <c r="M251" s="143"/>
      <c r="N251" s="182"/>
      <c r="O251" s="145"/>
      <c r="P251" s="150"/>
    </row>
    <row r="252" spans="1:16" x14ac:dyDescent="0.25">
      <c r="A252" s="136"/>
      <c r="B252" s="158"/>
      <c r="C252" s="158"/>
      <c r="D252" s="140"/>
      <c r="E252" s="141"/>
      <c r="F252" s="141"/>
      <c r="G252" s="139"/>
      <c r="H252" s="139"/>
      <c r="I252" s="139"/>
      <c r="J252" s="142"/>
      <c r="K252" s="142"/>
      <c r="L252" s="142"/>
      <c r="M252" s="143"/>
      <c r="N252" s="182"/>
      <c r="O252" s="145"/>
      <c r="P252" s="150"/>
    </row>
    <row r="253" spans="1:16" x14ac:dyDescent="0.25">
      <c r="A253" s="136"/>
      <c r="B253" s="158"/>
      <c r="C253" s="158"/>
      <c r="D253" s="140"/>
      <c r="E253" s="141"/>
      <c r="F253" s="141"/>
      <c r="G253" s="139"/>
      <c r="H253" s="139"/>
      <c r="I253" s="139"/>
      <c r="J253" s="142"/>
      <c r="K253" s="142"/>
      <c r="L253" s="142"/>
      <c r="M253" s="143"/>
      <c r="N253" s="182"/>
      <c r="O253" s="145"/>
      <c r="P253" s="150"/>
    </row>
    <row r="254" spans="1:16" x14ac:dyDescent="0.25">
      <c r="A254" s="136"/>
      <c r="B254" s="158"/>
      <c r="C254" s="158"/>
      <c r="D254" s="140"/>
      <c r="E254" s="141"/>
      <c r="F254" s="141"/>
      <c r="G254" s="139"/>
      <c r="H254" s="139"/>
      <c r="I254" s="139"/>
      <c r="J254" s="142"/>
      <c r="K254" s="142"/>
      <c r="L254" s="142"/>
      <c r="M254" s="143"/>
      <c r="N254" s="182"/>
      <c r="O254" s="145"/>
      <c r="P254" s="150"/>
    </row>
    <row r="255" spans="1:16" x14ac:dyDescent="0.25">
      <c r="A255" s="136"/>
      <c r="B255" s="158"/>
      <c r="C255" s="158"/>
      <c r="D255" s="140"/>
      <c r="E255" s="141"/>
      <c r="F255" s="141"/>
      <c r="G255" s="139"/>
      <c r="H255" s="139"/>
      <c r="I255" s="139"/>
      <c r="J255" s="142"/>
      <c r="K255" s="142"/>
      <c r="L255" s="142"/>
      <c r="M255" s="143"/>
      <c r="N255" s="182"/>
      <c r="O255" s="145"/>
      <c r="P255" s="150"/>
    </row>
    <row r="256" spans="1:16" x14ac:dyDescent="0.25">
      <c r="A256" s="136"/>
      <c r="B256" s="158"/>
      <c r="C256" s="158"/>
      <c r="D256" s="140"/>
      <c r="E256" s="141"/>
      <c r="F256" s="141"/>
      <c r="G256" s="139"/>
      <c r="H256" s="139"/>
      <c r="I256" s="139"/>
      <c r="J256" s="142"/>
      <c r="K256" s="142"/>
      <c r="L256" s="142"/>
      <c r="M256" s="143"/>
      <c r="N256" s="182"/>
      <c r="O256" s="145"/>
      <c r="P256" s="150"/>
    </row>
    <row r="257" spans="1:16" x14ac:dyDescent="0.25">
      <c r="A257" s="136"/>
      <c r="B257" s="158"/>
      <c r="C257" s="158"/>
      <c r="D257" s="140"/>
      <c r="E257" s="141"/>
      <c r="F257" s="141"/>
      <c r="G257" s="139"/>
      <c r="H257" s="139"/>
      <c r="I257" s="139"/>
      <c r="J257" s="142"/>
      <c r="K257" s="142"/>
      <c r="L257" s="142"/>
      <c r="M257" s="143"/>
      <c r="N257" s="182"/>
      <c r="O257" s="145"/>
      <c r="P257" s="150"/>
    </row>
    <row r="258" spans="1:16" x14ac:dyDescent="0.25">
      <c r="A258" s="136"/>
      <c r="B258" s="158"/>
      <c r="C258" s="158"/>
      <c r="D258" s="140"/>
      <c r="E258" s="141"/>
      <c r="F258" s="141"/>
      <c r="G258" s="139"/>
      <c r="H258" s="139"/>
      <c r="I258" s="139"/>
      <c r="J258" s="142"/>
      <c r="K258" s="142"/>
      <c r="L258" s="142"/>
      <c r="M258" s="143"/>
      <c r="N258" s="182"/>
      <c r="O258" s="145"/>
      <c r="P258" s="150"/>
    </row>
    <row r="259" spans="1:16" x14ac:dyDescent="0.25">
      <c r="A259" s="136"/>
      <c r="B259" s="158"/>
      <c r="C259" s="158"/>
      <c r="D259" s="140"/>
      <c r="E259" s="141"/>
      <c r="F259" s="141"/>
      <c r="G259" s="139"/>
      <c r="H259" s="139"/>
      <c r="I259" s="139"/>
      <c r="J259" s="142"/>
      <c r="K259" s="142"/>
      <c r="L259" s="142"/>
      <c r="M259" s="143"/>
      <c r="N259" s="182"/>
      <c r="O259" s="145"/>
      <c r="P259" s="150"/>
    </row>
    <row r="260" spans="1:16" x14ac:dyDescent="0.25">
      <c r="A260" s="136"/>
      <c r="B260" s="158"/>
      <c r="C260" s="158"/>
      <c r="D260" s="140"/>
      <c r="E260" s="141"/>
      <c r="F260" s="141"/>
      <c r="G260" s="139"/>
      <c r="H260" s="139"/>
      <c r="I260" s="139"/>
      <c r="J260" s="142"/>
      <c r="K260" s="142"/>
      <c r="L260" s="142"/>
      <c r="M260" s="143"/>
      <c r="N260" s="182"/>
      <c r="O260" s="145"/>
      <c r="P260" s="150"/>
    </row>
    <row r="261" spans="1:16" x14ac:dyDescent="0.25">
      <c r="A261" s="136"/>
      <c r="B261" s="158"/>
      <c r="C261" s="158"/>
      <c r="D261" s="140"/>
      <c r="E261" s="141"/>
      <c r="F261" s="141"/>
      <c r="G261" s="139"/>
      <c r="H261" s="139"/>
      <c r="I261" s="139"/>
      <c r="J261" s="142"/>
      <c r="K261" s="142"/>
      <c r="L261" s="142"/>
      <c r="M261" s="143"/>
      <c r="N261" s="182"/>
      <c r="O261" s="145"/>
      <c r="P261" s="150"/>
    </row>
    <row r="262" spans="1:16" x14ac:dyDescent="0.25">
      <c r="A262" s="136"/>
      <c r="B262" s="158"/>
      <c r="C262" s="158"/>
      <c r="D262" s="140"/>
      <c r="E262" s="141"/>
      <c r="F262" s="141"/>
      <c r="G262" s="139"/>
      <c r="H262" s="139"/>
      <c r="I262" s="139"/>
      <c r="J262" s="142"/>
      <c r="K262" s="142"/>
      <c r="L262" s="142"/>
      <c r="M262" s="143"/>
      <c r="N262" s="182"/>
      <c r="O262" s="145"/>
      <c r="P262" s="150"/>
    </row>
    <row r="263" spans="1:16" x14ac:dyDescent="0.25">
      <c r="A263" s="136"/>
      <c r="B263" s="158"/>
      <c r="C263" s="158"/>
      <c r="D263" s="140"/>
      <c r="E263" s="141"/>
      <c r="F263" s="141"/>
      <c r="G263" s="139"/>
      <c r="H263" s="139"/>
      <c r="I263" s="139"/>
      <c r="J263" s="142"/>
      <c r="K263" s="142"/>
      <c r="L263" s="142"/>
      <c r="M263" s="143"/>
      <c r="N263" s="182"/>
      <c r="O263" s="145"/>
      <c r="P263" s="150"/>
    </row>
    <row r="264" spans="1:16" x14ac:dyDescent="0.25">
      <c r="A264" s="136"/>
      <c r="B264" s="158"/>
      <c r="C264" s="158"/>
      <c r="D264" s="140"/>
      <c r="E264" s="141"/>
      <c r="F264" s="141"/>
      <c r="G264" s="139"/>
      <c r="H264" s="139"/>
      <c r="I264" s="139"/>
      <c r="J264" s="142"/>
      <c r="K264" s="142"/>
      <c r="L264" s="142"/>
      <c r="M264" s="143"/>
      <c r="N264" s="182"/>
      <c r="O264" s="145"/>
      <c r="P264" s="150"/>
    </row>
    <row r="265" spans="1:16" x14ac:dyDescent="0.25">
      <c r="A265" s="136"/>
      <c r="B265" s="158"/>
      <c r="C265" s="158"/>
      <c r="D265" s="140"/>
      <c r="E265" s="141"/>
      <c r="F265" s="141"/>
      <c r="G265" s="139"/>
      <c r="H265" s="139"/>
      <c r="I265" s="139"/>
      <c r="J265" s="142"/>
      <c r="K265" s="142"/>
      <c r="L265" s="142"/>
      <c r="M265" s="143"/>
      <c r="N265" s="182"/>
      <c r="O265" s="145"/>
      <c r="P265" s="150"/>
    </row>
    <row r="266" spans="1:16" x14ac:dyDescent="0.25">
      <c r="A266" s="136"/>
      <c r="B266" s="158"/>
      <c r="C266" s="158"/>
      <c r="D266" s="140"/>
      <c r="E266" s="141"/>
      <c r="F266" s="141"/>
      <c r="G266" s="139"/>
      <c r="H266" s="139"/>
      <c r="I266" s="139"/>
      <c r="J266" s="142"/>
      <c r="K266" s="142"/>
      <c r="L266" s="142"/>
      <c r="M266" s="143"/>
      <c r="N266" s="182"/>
      <c r="O266" s="145"/>
      <c r="P266" s="150"/>
    </row>
    <row r="267" spans="1:16" x14ac:dyDescent="0.25">
      <c r="A267" s="136"/>
      <c r="B267" s="158"/>
      <c r="C267" s="158"/>
      <c r="D267" s="140"/>
      <c r="E267" s="141"/>
      <c r="F267" s="141"/>
      <c r="G267" s="139"/>
      <c r="H267" s="139"/>
      <c r="I267" s="139"/>
      <c r="J267" s="142"/>
      <c r="K267" s="142"/>
      <c r="L267" s="142"/>
      <c r="M267" s="143"/>
      <c r="N267" s="182"/>
      <c r="O267" s="145"/>
      <c r="P267" s="150"/>
    </row>
    <row r="268" spans="1:16" x14ac:dyDescent="0.25">
      <c r="A268" s="136"/>
      <c r="B268" s="158"/>
      <c r="C268" s="158"/>
      <c r="D268" s="140"/>
      <c r="E268" s="141"/>
      <c r="F268" s="141"/>
      <c r="G268" s="139"/>
      <c r="H268" s="139"/>
      <c r="I268" s="139"/>
      <c r="J268" s="142"/>
      <c r="K268" s="142"/>
      <c r="L268" s="142"/>
      <c r="M268" s="143"/>
      <c r="N268" s="182"/>
      <c r="O268" s="145"/>
      <c r="P268" s="150"/>
    </row>
    <row r="269" spans="1:16" x14ac:dyDescent="0.25">
      <c r="A269" s="136"/>
      <c r="B269" s="158"/>
      <c r="C269" s="158"/>
      <c r="D269" s="140"/>
      <c r="E269" s="141"/>
      <c r="F269" s="141"/>
      <c r="G269" s="139"/>
      <c r="H269" s="139"/>
      <c r="I269" s="139"/>
      <c r="J269" s="142"/>
      <c r="K269" s="142"/>
      <c r="L269" s="142"/>
      <c r="M269" s="143"/>
      <c r="N269" s="182"/>
      <c r="O269" s="145"/>
      <c r="P269" s="150"/>
    </row>
    <row r="270" spans="1:16" x14ac:dyDescent="0.25">
      <c r="A270" s="136"/>
      <c r="B270" s="158"/>
      <c r="C270" s="158"/>
      <c r="D270" s="140"/>
      <c r="E270" s="141"/>
      <c r="F270" s="141"/>
      <c r="G270" s="139"/>
      <c r="H270" s="139"/>
      <c r="I270" s="139"/>
      <c r="J270" s="142"/>
      <c r="K270" s="142"/>
      <c r="L270" s="142"/>
      <c r="M270" s="143"/>
      <c r="N270" s="182"/>
      <c r="O270" s="145"/>
      <c r="P270" s="150"/>
    </row>
    <row r="271" spans="1:16" x14ac:dyDescent="0.25">
      <c r="A271" s="136"/>
      <c r="B271" s="158"/>
      <c r="C271" s="158"/>
      <c r="D271" s="140"/>
      <c r="E271" s="141"/>
      <c r="F271" s="141"/>
      <c r="G271" s="139"/>
      <c r="H271" s="139"/>
      <c r="I271" s="139"/>
      <c r="J271" s="142"/>
      <c r="K271" s="142"/>
      <c r="L271" s="142"/>
      <c r="M271" s="143"/>
      <c r="N271" s="182"/>
      <c r="O271" s="145"/>
      <c r="P271" s="150"/>
    </row>
    <row r="272" spans="1:16" x14ac:dyDescent="0.25">
      <c r="A272" s="136"/>
      <c r="B272" s="158"/>
      <c r="C272" s="158"/>
      <c r="D272" s="140"/>
      <c r="E272" s="141"/>
      <c r="F272" s="141"/>
      <c r="G272" s="139"/>
      <c r="H272" s="139"/>
      <c r="I272" s="139"/>
      <c r="J272" s="142"/>
      <c r="K272" s="142"/>
      <c r="L272" s="142"/>
      <c r="M272" s="143"/>
      <c r="N272" s="182"/>
      <c r="O272" s="145"/>
      <c r="P272" s="150"/>
    </row>
    <row r="273" spans="1:16" x14ac:dyDescent="0.25">
      <c r="A273" s="136"/>
      <c r="B273" s="158"/>
      <c r="C273" s="158"/>
      <c r="D273" s="140"/>
      <c r="E273" s="141"/>
      <c r="F273" s="141"/>
      <c r="G273" s="139"/>
      <c r="H273" s="139"/>
      <c r="I273" s="139"/>
      <c r="J273" s="142"/>
      <c r="K273" s="142"/>
      <c r="L273" s="142"/>
      <c r="M273" s="143"/>
      <c r="N273" s="182"/>
      <c r="O273" s="145"/>
      <c r="P273" s="150"/>
    </row>
    <row r="274" spans="1:16" x14ac:dyDescent="0.25">
      <c r="A274" s="136"/>
      <c r="B274" s="158"/>
      <c r="C274" s="158"/>
      <c r="D274" s="140"/>
      <c r="E274" s="141"/>
      <c r="F274" s="141"/>
      <c r="G274" s="139"/>
      <c r="H274" s="139"/>
      <c r="I274" s="139"/>
      <c r="J274" s="142"/>
      <c r="K274" s="142"/>
      <c r="L274" s="142"/>
      <c r="M274" s="143"/>
      <c r="N274" s="182"/>
      <c r="O274" s="145"/>
      <c r="P274" s="150"/>
    </row>
    <row r="275" spans="1:16" x14ac:dyDescent="0.25">
      <c r="A275" s="136"/>
      <c r="B275" s="158"/>
      <c r="C275" s="158"/>
      <c r="D275" s="140"/>
      <c r="E275" s="141"/>
      <c r="F275" s="141"/>
      <c r="G275" s="139"/>
      <c r="H275" s="139"/>
      <c r="I275" s="139"/>
      <c r="J275" s="142"/>
      <c r="K275" s="142"/>
      <c r="L275" s="142"/>
      <c r="M275" s="143"/>
      <c r="N275" s="182"/>
      <c r="O275" s="145"/>
      <c r="P275" s="150"/>
    </row>
    <row r="276" spans="1:16" x14ac:dyDescent="0.25">
      <c r="A276" s="136"/>
      <c r="B276" s="158"/>
      <c r="C276" s="158"/>
      <c r="D276" s="140"/>
      <c r="E276" s="141"/>
      <c r="F276" s="141"/>
      <c r="G276" s="139"/>
      <c r="H276" s="139"/>
      <c r="I276" s="139"/>
      <c r="J276" s="142"/>
      <c r="K276" s="142"/>
      <c r="L276" s="142"/>
      <c r="M276" s="143"/>
      <c r="N276" s="182"/>
      <c r="O276" s="145"/>
      <c r="P276" s="150"/>
    </row>
    <row r="277" spans="1:16" x14ac:dyDescent="0.25">
      <c r="A277" s="136"/>
      <c r="B277" s="158"/>
      <c r="C277" s="158"/>
      <c r="D277" s="140"/>
      <c r="E277" s="141"/>
      <c r="F277" s="141"/>
      <c r="G277" s="139"/>
      <c r="H277" s="139"/>
      <c r="I277" s="139"/>
      <c r="J277" s="142"/>
      <c r="K277" s="142"/>
      <c r="L277" s="142"/>
      <c r="M277" s="143"/>
      <c r="N277" s="182"/>
      <c r="O277" s="145"/>
      <c r="P277" s="150"/>
    </row>
    <row r="278" spans="1:16" x14ac:dyDescent="0.25">
      <c r="A278" s="136"/>
      <c r="B278" s="158"/>
      <c r="C278" s="158"/>
      <c r="D278" s="140"/>
      <c r="E278" s="141"/>
      <c r="F278" s="141"/>
      <c r="G278" s="139"/>
      <c r="H278" s="139"/>
      <c r="I278" s="139"/>
      <c r="J278" s="142"/>
      <c r="K278" s="142"/>
      <c r="L278" s="142"/>
      <c r="M278" s="143"/>
      <c r="N278" s="182"/>
      <c r="O278" s="145"/>
      <c r="P278" s="150"/>
    </row>
    <row r="279" spans="1:16" x14ac:dyDescent="0.25">
      <c r="A279" s="136"/>
      <c r="B279" s="158"/>
      <c r="C279" s="158"/>
      <c r="D279" s="140"/>
      <c r="E279" s="141"/>
      <c r="F279" s="141"/>
      <c r="G279" s="139"/>
      <c r="H279" s="139"/>
      <c r="I279" s="139"/>
      <c r="J279" s="142"/>
      <c r="K279" s="142"/>
      <c r="L279" s="142"/>
      <c r="M279" s="143"/>
      <c r="N279" s="182"/>
      <c r="O279" s="145"/>
      <c r="P279" s="150"/>
    </row>
    <row r="280" spans="1:16" x14ac:dyDescent="0.25">
      <c r="A280" s="136"/>
      <c r="B280" s="158"/>
      <c r="C280" s="158"/>
      <c r="D280" s="140"/>
      <c r="E280" s="141"/>
      <c r="F280" s="141"/>
      <c r="G280" s="139"/>
      <c r="H280" s="139"/>
      <c r="I280" s="139"/>
      <c r="J280" s="142"/>
      <c r="K280" s="142"/>
      <c r="L280" s="142"/>
      <c r="M280" s="143"/>
      <c r="N280" s="182"/>
      <c r="O280" s="145"/>
      <c r="P280" s="150"/>
    </row>
    <row r="281" spans="1:16" x14ac:dyDescent="0.25">
      <c r="A281" s="136"/>
      <c r="B281" s="158"/>
      <c r="C281" s="158"/>
      <c r="D281" s="140"/>
      <c r="E281" s="141"/>
      <c r="F281" s="141"/>
      <c r="G281" s="139"/>
      <c r="H281" s="139"/>
      <c r="I281" s="139"/>
      <c r="J281" s="142"/>
      <c r="K281" s="142"/>
      <c r="L281" s="142"/>
      <c r="M281" s="143"/>
      <c r="N281" s="182"/>
      <c r="O281" s="145"/>
      <c r="P281" s="150"/>
    </row>
    <row r="282" spans="1:16" x14ac:dyDescent="0.25">
      <c r="A282" s="136"/>
      <c r="B282" s="158"/>
      <c r="C282" s="158"/>
      <c r="D282" s="140"/>
      <c r="E282" s="141"/>
      <c r="F282" s="141"/>
      <c r="G282" s="139"/>
      <c r="H282" s="139"/>
      <c r="I282" s="139"/>
      <c r="J282" s="142"/>
      <c r="K282" s="142"/>
      <c r="L282" s="142"/>
      <c r="M282" s="143"/>
      <c r="N282" s="182"/>
      <c r="O282" s="145"/>
      <c r="P282" s="150"/>
    </row>
    <row r="283" spans="1:16" x14ac:dyDescent="0.25">
      <c r="A283" s="136"/>
      <c r="B283" s="158"/>
      <c r="C283" s="158"/>
      <c r="D283" s="140"/>
      <c r="E283" s="141"/>
      <c r="F283" s="141"/>
      <c r="G283" s="139"/>
      <c r="H283" s="139"/>
      <c r="I283" s="139"/>
      <c r="J283" s="142"/>
      <c r="K283" s="142"/>
      <c r="L283" s="142"/>
      <c r="M283" s="143"/>
      <c r="N283" s="182"/>
      <c r="O283" s="145"/>
      <c r="P283" s="150"/>
    </row>
    <row r="284" spans="1:16" x14ac:dyDescent="0.25">
      <c r="A284" s="136"/>
      <c r="B284" s="158"/>
      <c r="C284" s="158"/>
      <c r="D284" s="140"/>
      <c r="E284" s="141"/>
      <c r="F284" s="141"/>
      <c r="G284" s="139"/>
      <c r="H284" s="139"/>
      <c r="I284" s="139"/>
      <c r="J284" s="142"/>
      <c r="K284" s="142"/>
      <c r="L284" s="142"/>
      <c r="M284" s="143"/>
      <c r="N284" s="182"/>
      <c r="O284" s="145"/>
      <c r="P284" s="150"/>
    </row>
    <row r="285" spans="1:16" x14ac:dyDescent="0.25">
      <c r="A285" s="136"/>
      <c r="B285" s="158"/>
      <c r="C285" s="158"/>
      <c r="D285" s="140"/>
      <c r="E285" s="141"/>
      <c r="F285" s="141"/>
      <c r="G285" s="139"/>
      <c r="H285" s="139"/>
      <c r="I285" s="139"/>
      <c r="J285" s="142"/>
      <c r="K285" s="142"/>
      <c r="L285" s="142"/>
      <c r="M285" s="143"/>
      <c r="N285" s="182"/>
      <c r="O285" s="145"/>
      <c r="P285" s="150"/>
    </row>
    <row r="286" spans="1:16" x14ac:dyDescent="0.25">
      <c r="A286" s="136"/>
      <c r="B286" s="158"/>
      <c r="C286" s="158"/>
      <c r="D286" s="140"/>
      <c r="E286" s="141"/>
      <c r="F286" s="141"/>
      <c r="G286" s="139"/>
      <c r="H286" s="139"/>
      <c r="I286" s="139"/>
      <c r="J286" s="142"/>
      <c r="K286" s="142"/>
      <c r="L286" s="142"/>
      <c r="M286" s="143"/>
      <c r="N286" s="182"/>
      <c r="O286" s="145"/>
      <c r="P286" s="150"/>
    </row>
    <row r="287" spans="1:16" x14ac:dyDescent="0.25">
      <c r="A287" s="136"/>
      <c r="B287" s="158"/>
      <c r="C287" s="158"/>
      <c r="D287" s="140"/>
      <c r="E287" s="141"/>
      <c r="F287" s="141"/>
      <c r="G287" s="139"/>
      <c r="H287" s="139"/>
      <c r="I287" s="139"/>
      <c r="J287" s="142"/>
      <c r="K287" s="142"/>
      <c r="L287" s="142"/>
      <c r="M287" s="143"/>
      <c r="N287" s="182"/>
      <c r="O287" s="145"/>
      <c r="P287" s="150"/>
    </row>
    <row r="288" spans="1:16" x14ac:dyDescent="0.25">
      <c r="A288" s="136"/>
      <c r="B288" s="158"/>
      <c r="C288" s="158"/>
      <c r="D288" s="140"/>
      <c r="E288" s="141"/>
      <c r="F288" s="141"/>
      <c r="G288" s="139"/>
      <c r="H288" s="139"/>
      <c r="I288" s="139"/>
      <c r="J288" s="142"/>
      <c r="K288" s="142"/>
      <c r="L288" s="142"/>
      <c r="M288" s="143"/>
      <c r="N288" s="182"/>
      <c r="O288" s="145"/>
      <c r="P288" s="150"/>
    </row>
    <row r="289" spans="1:16" x14ac:dyDescent="0.25">
      <c r="A289" s="136"/>
      <c r="B289" s="158"/>
      <c r="C289" s="158"/>
      <c r="D289" s="140"/>
      <c r="E289" s="141"/>
      <c r="F289" s="141"/>
      <c r="G289" s="139"/>
      <c r="H289" s="139"/>
      <c r="I289" s="139"/>
      <c r="J289" s="142"/>
      <c r="K289" s="142"/>
      <c r="L289" s="142"/>
      <c r="M289" s="143"/>
      <c r="N289" s="182"/>
      <c r="O289" s="145"/>
      <c r="P289" s="150"/>
    </row>
    <row r="290" spans="1:16" x14ac:dyDescent="0.25">
      <c r="A290" s="136"/>
      <c r="B290" s="158"/>
      <c r="C290" s="158"/>
      <c r="D290" s="140"/>
      <c r="E290" s="141"/>
      <c r="F290" s="141"/>
      <c r="G290" s="139"/>
      <c r="H290" s="139"/>
      <c r="I290" s="139"/>
      <c r="J290" s="142"/>
      <c r="K290" s="142"/>
      <c r="L290" s="142"/>
      <c r="M290" s="143"/>
      <c r="N290" s="182"/>
      <c r="O290" s="145"/>
      <c r="P290" s="150"/>
    </row>
    <row r="291" spans="1:16" x14ac:dyDescent="0.25">
      <c r="A291" s="136"/>
      <c r="B291" s="158"/>
      <c r="C291" s="158"/>
      <c r="D291" s="140"/>
      <c r="E291" s="141"/>
      <c r="F291" s="141"/>
      <c r="G291" s="139"/>
      <c r="H291" s="139"/>
      <c r="I291" s="139"/>
      <c r="J291" s="142"/>
      <c r="K291" s="142"/>
      <c r="L291" s="142"/>
      <c r="M291" s="143"/>
      <c r="N291" s="182"/>
      <c r="O291" s="145"/>
      <c r="P291" s="150"/>
    </row>
    <row r="292" spans="1:16" x14ac:dyDescent="0.25">
      <c r="A292" s="136"/>
      <c r="B292" s="158"/>
      <c r="C292" s="158"/>
      <c r="D292" s="140"/>
      <c r="E292" s="141"/>
      <c r="F292" s="141"/>
      <c r="G292" s="139"/>
      <c r="H292" s="139"/>
      <c r="I292" s="139"/>
      <c r="J292" s="142"/>
      <c r="K292" s="142"/>
      <c r="L292" s="142"/>
      <c r="M292" s="143"/>
      <c r="N292" s="182"/>
      <c r="O292" s="145"/>
      <c r="P292" s="150"/>
    </row>
    <row r="293" spans="1:16" x14ac:dyDescent="0.25">
      <c r="A293" s="136"/>
      <c r="B293" s="158"/>
      <c r="C293" s="158"/>
      <c r="D293" s="140"/>
      <c r="E293" s="141"/>
      <c r="F293" s="141"/>
      <c r="G293" s="139"/>
      <c r="H293" s="139"/>
      <c r="I293" s="139"/>
      <c r="J293" s="142"/>
      <c r="K293" s="142"/>
      <c r="L293" s="142"/>
      <c r="M293" s="143"/>
      <c r="N293" s="182"/>
      <c r="O293" s="145"/>
      <c r="P293" s="150"/>
    </row>
    <row r="294" spans="1:16" x14ac:dyDescent="0.25">
      <c r="A294" s="136"/>
      <c r="B294" s="158"/>
      <c r="C294" s="158"/>
      <c r="D294" s="140"/>
      <c r="E294" s="141"/>
      <c r="F294" s="141"/>
      <c r="G294" s="139"/>
      <c r="H294" s="139"/>
      <c r="I294" s="139"/>
      <c r="J294" s="142"/>
      <c r="K294" s="142"/>
      <c r="L294" s="142"/>
      <c r="M294" s="143"/>
      <c r="N294" s="182"/>
      <c r="O294" s="145"/>
      <c r="P294" s="150"/>
    </row>
    <row r="295" spans="1:16" x14ac:dyDescent="0.25">
      <c r="A295" s="136"/>
      <c r="B295" s="158"/>
      <c r="C295" s="158"/>
      <c r="D295" s="140"/>
      <c r="E295" s="141"/>
      <c r="F295" s="141"/>
      <c r="G295" s="139"/>
      <c r="H295" s="139"/>
      <c r="I295" s="139"/>
      <c r="J295" s="142"/>
      <c r="K295" s="142"/>
      <c r="L295" s="142"/>
      <c r="M295" s="143"/>
      <c r="N295" s="182"/>
      <c r="O295" s="145"/>
      <c r="P295" s="150"/>
    </row>
    <row r="296" spans="1:16" x14ac:dyDescent="0.25">
      <c r="A296" s="136"/>
      <c r="B296" s="158"/>
      <c r="C296" s="158"/>
      <c r="D296" s="140"/>
      <c r="E296" s="141"/>
      <c r="F296" s="141"/>
      <c r="G296" s="139"/>
      <c r="H296" s="139"/>
      <c r="I296" s="139"/>
      <c r="J296" s="142"/>
      <c r="K296" s="142"/>
      <c r="L296" s="142"/>
      <c r="M296" s="143"/>
      <c r="N296" s="182"/>
      <c r="O296" s="145"/>
      <c r="P296" s="150"/>
    </row>
    <row r="297" spans="1:16" x14ac:dyDescent="0.25">
      <c r="A297" s="136"/>
      <c r="B297" s="158"/>
      <c r="C297" s="158"/>
      <c r="D297" s="140"/>
      <c r="E297" s="141"/>
      <c r="F297" s="141"/>
      <c r="G297" s="139"/>
      <c r="H297" s="139"/>
      <c r="I297" s="139"/>
      <c r="J297" s="142"/>
      <c r="K297" s="142"/>
      <c r="L297" s="142"/>
      <c r="M297" s="143"/>
      <c r="N297" s="182"/>
      <c r="O297" s="145"/>
      <c r="P297" s="150"/>
    </row>
    <row r="298" spans="1:16" x14ac:dyDescent="0.25">
      <c r="A298" s="136"/>
      <c r="B298" s="158"/>
      <c r="C298" s="158"/>
      <c r="D298" s="140"/>
      <c r="E298" s="141"/>
      <c r="F298" s="141"/>
      <c r="G298" s="139"/>
      <c r="H298" s="139"/>
      <c r="I298" s="139"/>
      <c r="J298" s="142"/>
      <c r="K298" s="142"/>
      <c r="L298" s="142"/>
      <c r="M298" s="143"/>
      <c r="N298" s="182"/>
      <c r="O298" s="145"/>
      <c r="P298" s="150"/>
    </row>
    <row r="299" spans="1:16" x14ac:dyDescent="0.25">
      <c r="A299" s="136"/>
      <c r="B299" s="158"/>
      <c r="C299" s="158"/>
      <c r="D299" s="140"/>
      <c r="E299" s="141"/>
      <c r="F299" s="141"/>
      <c r="G299" s="139"/>
      <c r="H299" s="139"/>
      <c r="I299" s="139"/>
      <c r="J299" s="142"/>
      <c r="K299" s="142"/>
      <c r="L299" s="142"/>
      <c r="M299" s="143"/>
      <c r="N299" s="182"/>
      <c r="O299" s="145"/>
      <c r="P299" s="150"/>
    </row>
    <row r="300" spans="1:16" x14ac:dyDescent="0.25">
      <c r="A300" s="136"/>
      <c r="B300" s="158"/>
      <c r="C300" s="158"/>
      <c r="D300" s="140"/>
      <c r="E300" s="141"/>
      <c r="F300" s="141"/>
      <c r="G300" s="139"/>
      <c r="H300" s="139"/>
      <c r="I300" s="139"/>
      <c r="J300" s="142"/>
      <c r="K300" s="142"/>
      <c r="L300" s="142"/>
      <c r="M300" s="143"/>
      <c r="N300" s="182"/>
      <c r="O300" s="145"/>
      <c r="P300" s="150"/>
    </row>
    <row r="301" spans="1:16" x14ac:dyDescent="0.25">
      <c r="A301" s="136"/>
      <c r="B301" s="158"/>
      <c r="C301" s="158"/>
      <c r="D301" s="140"/>
      <c r="E301" s="141"/>
      <c r="F301" s="141"/>
      <c r="G301" s="139"/>
      <c r="H301" s="139"/>
      <c r="I301" s="139"/>
      <c r="J301" s="142"/>
      <c r="K301" s="142"/>
      <c r="L301" s="142"/>
      <c r="M301" s="143"/>
      <c r="N301" s="182"/>
      <c r="O301" s="145"/>
      <c r="P301" s="150"/>
    </row>
    <row r="302" spans="1:16" x14ac:dyDescent="0.25">
      <c r="A302" s="136"/>
      <c r="B302" s="158"/>
      <c r="C302" s="158"/>
      <c r="D302" s="140"/>
      <c r="E302" s="141"/>
      <c r="F302" s="141"/>
      <c r="G302" s="139"/>
      <c r="H302" s="139"/>
      <c r="I302" s="139"/>
      <c r="J302" s="142"/>
      <c r="K302" s="142"/>
      <c r="L302" s="142"/>
      <c r="M302" s="143"/>
      <c r="N302" s="182"/>
      <c r="O302" s="145"/>
      <c r="P302" s="150"/>
    </row>
    <row r="303" spans="1:16" x14ac:dyDescent="0.25">
      <c r="A303" s="136"/>
      <c r="B303" s="158"/>
      <c r="C303" s="158"/>
      <c r="D303" s="140"/>
      <c r="E303" s="141"/>
      <c r="F303" s="141"/>
      <c r="G303" s="139"/>
      <c r="H303" s="139"/>
      <c r="I303" s="139"/>
      <c r="J303" s="142"/>
      <c r="K303" s="142"/>
      <c r="L303" s="142"/>
      <c r="M303" s="143"/>
      <c r="N303" s="182"/>
      <c r="O303" s="145"/>
      <c r="P303" s="150"/>
    </row>
    <row r="304" spans="1:16" x14ac:dyDescent="0.25">
      <c r="A304" s="136"/>
      <c r="B304" s="158"/>
      <c r="C304" s="158"/>
      <c r="D304" s="140"/>
      <c r="E304" s="141"/>
      <c r="F304" s="141"/>
      <c r="G304" s="139"/>
      <c r="H304" s="139"/>
      <c r="I304" s="139"/>
      <c r="J304" s="142"/>
      <c r="K304" s="142"/>
      <c r="L304" s="142"/>
      <c r="M304" s="143"/>
      <c r="N304" s="182"/>
      <c r="O304" s="145"/>
      <c r="P304" s="150"/>
    </row>
    <row r="305" spans="1:16" x14ac:dyDescent="0.25">
      <c r="A305" s="136"/>
      <c r="B305" s="158"/>
      <c r="C305" s="158"/>
      <c r="D305" s="140"/>
      <c r="E305" s="141"/>
      <c r="F305" s="141"/>
      <c r="G305" s="139"/>
      <c r="H305" s="139"/>
      <c r="I305" s="139"/>
      <c r="J305" s="142"/>
      <c r="K305" s="142"/>
      <c r="L305" s="142"/>
      <c r="M305" s="143"/>
      <c r="N305" s="182"/>
      <c r="O305" s="145"/>
      <c r="P305" s="150"/>
    </row>
    <row r="306" spans="1:16" x14ac:dyDescent="0.25">
      <c r="A306" s="136"/>
      <c r="B306" s="158"/>
      <c r="C306" s="158"/>
      <c r="D306" s="140"/>
      <c r="E306" s="141"/>
      <c r="F306" s="141"/>
      <c r="G306" s="139"/>
      <c r="H306" s="139"/>
      <c r="I306" s="139"/>
      <c r="J306" s="142"/>
      <c r="K306" s="142"/>
      <c r="L306" s="142"/>
      <c r="M306" s="143"/>
      <c r="N306" s="182"/>
      <c r="O306" s="145"/>
      <c r="P306" s="150"/>
    </row>
    <row r="307" spans="1:16" x14ac:dyDescent="0.25">
      <c r="A307" s="136"/>
      <c r="B307" s="158"/>
      <c r="C307" s="158"/>
      <c r="D307" s="140"/>
      <c r="E307" s="141"/>
      <c r="F307" s="141"/>
      <c r="G307" s="139"/>
      <c r="H307" s="139"/>
      <c r="I307" s="139"/>
      <c r="J307" s="142"/>
      <c r="K307" s="142"/>
      <c r="L307" s="142"/>
      <c r="M307" s="143"/>
      <c r="N307" s="182"/>
      <c r="O307" s="145"/>
      <c r="P307" s="150"/>
    </row>
    <row r="308" spans="1:16" x14ac:dyDescent="0.25">
      <c r="A308" s="136"/>
      <c r="B308" s="158"/>
      <c r="C308" s="158"/>
      <c r="D308" s="140"/>
      <c r="E308" s="141"/>
      <c r="F308" s="141"/>
      <c r="G308" s="139"/>
      <c r="H308" s="139"/>
      <c r="I308" s="139"/>
      <c r="J308" s="142"/>
      <c r="K308" s="142"/>
      <c r="L308" s="142"/>
      <c r="M308" s="143"/>
      <c r="N308" s="182"/>
      <c r="O308" s="145"/>
      <c r="P308" s="150"/>
    </row>
    <row r="309" spans="1:16" x14ac:dyDescent="0.25">
      <c r="A309" s="136"/>
      <c r="B309" s="158"/>
      <c r="C309" s="158"/>
      <c r="D309" s="140"/>
      <c r="E309" s="141"/>
      <c r="F309" s="141"/>
      <c r="G309" s="139"/>
      <c r="H309" s="139"/>
      <c r="I309" s="139"/>
      <c r="J309" s="142"/>
      <c r="K309" s="142"/>
      <c r="L309" s="142"/>
      <c r="M309" s="143"/>
      <c r="N309" s="182"/>
      <c r="O309" s="145"/>
      <c r="P309" s="150"/>
    </row>
    <row r="310" spans="1:16" x14ac:dyDescent="0.25">
      <c r="A310" s="136"/>
      <c r="B310" s="158"/>
      <c r="C310" s="158"/>
      <c r="D310" s="140"/>
      <c r="E310" s="141"/>
      <c r="F310" s="141"/>
      <c r="G310" s="139"/>
      <c r="H310" s="139"/>
      <c r="I310" s="139"/>
      <c r="J310" s="142"/>
      <c r="K310" s="142"/>
      <c r="L310" s="142"/>
      <c r="M310" s="143"/>
      <c r="N310" s="182"/>
      <c r="O310" s="145"/>
      <c r="P310" s="150"/>
    </row>
    <row r="311" spans="1:16" x14ac:dyDescent="0.25">
      <c r="A311" s="136"/>
      <c r="B311" s="158"/>
      <c r="C311" s="158"/>
      <c r="D311" s="140"/>
      <c r="E311" s="141"/>
      <c r="F311" s="141"/>
      <c r="G311" s="139"/>
      <c r="H311" s="139"/>
      <c r="I311" s="139"/>
      <c r="J311" s="142"/>
      <c r="K311" s="142"/>
      <c r="L311" s="142"/>
      <c r="M311" s="143"/>
      <c r="N311" s="182"/>
      <c r="O311" s="145"/>
      <c r="P311" s="150"/>
    </row>
    <row r="312" spans="1:16" x14ac:dyDescent="0.25">
      <c r="A312" s="136"/>
      <c r="B312" s="158"/>
      <c r="C312" s="158"/>
      <c r="D312" s="140"/>
      <c r="E312" s="141"/>
      <c r="F312" s="141"/>
      <c r="G312" s="139"/>
      <c r="H312" s="139"/>
      <c r="I312" s="139"/>
      <c r="J312" s="142"/>
      <c r="K312" s="142"/>
      <c r="L312" s="142"/>
      <c r="M312" s="143"/>
      <c r="N312" s="182"/>
      <c r="O312" s="145"/>
      <c r="P312" s="150"/>
    </row>
    <row r="313" spans="1:16" x14ac:dyDescent="0.25">
      <c r="A313" s="136"/>
      <c r="B313" s="158"/>
      <c r="C313" s="158"/>
      <c r="D313" s="140"/>
      <c r="E313" s="141"/>
      <c r="F313" s="141"/>
      <c r="G313" s="139"/>
      <c r="H313" s="139"/>
      <c r="I313" s="139"/>
      <c r="J313" s="142"/>
      <c r="K313" s="142"/>
      <c r="L313" s="142"/>
      <c r="M313" s="143"/>
      <c r="N313" s="182"/>
      <c r="O313" s="145"/>
      <c r="P313" s="150"/>
    </row>
    <row r="314" spans="1:16" x14ac:dyDescent="0.25">
      <c r="A314" s="136"/>
      <c r="B314" s="158"/>
      <c r="C314" s="158"/>
      <c r="D314" s="140"/>
      <c r="E314" s="141"/>
      <c r="F314" s="141"/>
      <c r="G314" s="139"/>
      <c r="H314" s="139"/>
      <c r="I314" s="139"/>
      <c r="J314" s="142"/>
      <c r="K314" s="142"/>
      <c r="L314" s="142"/>
      <c r="M314" s="143"/>
      <c r="N314" s="182"/>
      <c r="O314" s="145"/>
      <c r="P314" s="150"/>
    </row>
    <row r="315" spans="1:16" x14ac:dyDescent="0.25">
      <c r="A315" s="136"/>
      <c r="B315" s="158"/>
      <c r="C315" s="158"/>
      <c r="D315" s="140"/>
      <c r="E315" s="141"/>
      <c r="F315" s="141"/>
      <c r="G315" s="139"/>
      <c r="H315" s="139"/>
      <c r="I315" s="139"/>
      <c r="J315" s="142"/>
      <c r="K315" s="142"/>
      <c r="L315" s="142"/>
      <c r="M315" s="143"/>
      <c r="N315" s="182"/>
      <c r="O315" s="145"/>
      <c r="P315" s="150"/>
    </row>
    <row r="316" spans="1:16" x14ac:dyDescent="0.25">
      <c r="A316" s="136"/>
      <c r="B316" s="158"/>
      <c r="C316" s="158"/>
      <c r="D316" s="140"/>
      <c r="E316" s="141"/>
      <c r="F316" s="141"/>
      <c r="G316" s="139"/>
      <c r="H316" s="139"/>
      <c r="I316" s="139"/>
      <c r="J316" s="142"/>
      <c r="K316" s="142"/>
      <c r="L316" s="142"/>
      <c r="M316" s="143"/>
      <c r="N316" s="182"/>
      <c r="O316" s="145"/>
      <c r="P316" s="150"/>
    </row>
    <row r="317" spans="1:16" x14ac:dyDescent="0.25">
      <c r="A317" s="136"/>
      <c r="B317" s="158"/>
      <c r="C317" s="158"/>
      <c r="D317" s="140"/>
      <c r="E317" s="141"/>
      <c r="F317" s="141"/>
      <c r="G317" s="139"/>
      <c r="H317" s="139"/>
      <c r="I317" s="139"/>
      <c r="J317" s="142"/>
      <c r="K317" s="142"/>
      <c r="L317" s="142"/>
      <c r="M317" s="143"/>
      <c r="N317" s="182"/>
      <c r="O317" s="145"/>
      <c r="P317" s="150"/>
    </row>
    <row r="318" spans="1:16" x14ac:dyDescent="0.25">
      <c r="A318" s="136"/>
      <c r="B318" s="158"/>
      <c r="C318" s="158"/>
      <c r="D318" s="140"/>
      <c r="E318" s="141"/>
      <c r="F318" s="141"/>
      <c r="G318" s="139"/>
      <c r="H318" s="139"/>
      <c r="I318" s="139"/>
      <c r="J318" s="142"/>
      <c r="K318" s="142"/>
      <c r="L318" s="142"/>
      <c r="M318" s="143"/>
      <c r="N318" s="182"/>
      <c r="O318" s="145"/>
      <c r="P318" s="150"/>
    </row>
    <row r="319" spans="1:16" x14ac:dyDescent="0.25">
      <c r="A319" s="136"/>
      <c r="B319" s="158"/>
      <c r="C319" s="158"/>
      <c r="D319" s="140"/>
      <c r="E319" s="141"/>
      <c r="F319" s="141"/>
      <c r="G319" s="139"/>
      <c r="H319" s="139"/>
      <c r="I319" s="139"/>
      <c r="J319" s="142"/>
      <c r="K319" s="142"/>
      <c r="L319" s="142"/>
      <c r="M319" s="143"/>
      <c r="N319" s="182"/>
      <c r="O319" s="145"/>
      <c r="P319" s="150"/>
    </row>
    <row r="320" spans="1:16" x14ac:dyDescent="0.25">
      <c r="A320" s="136"/>
      <c r="B320" s="158"/>
      <c r="C320" s="158"/>
      <c r="D320" s="140"/>
      <c r="E320" s="141"/>
      <c r="F320" s="141"/>
      <c r="G320" s="139"/>
      <c r="H320" s="139"/>
      <c r="I320" s="139"/>
      <c r="J320" s="142"/>
      <c r="K320" s="142"/>
      <c r="L320" s="142"/>
      <c r="M320" s="143"/>
      <c r="N320" s="182"/>
      <c r="O320" s="145"/>
      <c r="P320" s="150"/>
    </row>
    <row r="321" spans="1:16" x14ac:dyDescent="0.25">
      <c r="A321" s="136"/>
      <c r="B321" s="158"/>
      <c r="C321" s="158"/>
      <c r="D321" s="140"/>
      <c r="E321" s="141"/>
      <c r="F321" s="141"/>
      <c r="G321" s="139"/>
      <c r="H321" s="139"/>
      <c r="I321" s="139"/>
      <c r="J321" s="142"/>
      <c r="K321" s="142"/>
      <c r="L321" s="142"/>
      <c r="M321" s="143"/>
      <c r="N321" s="182"/>
      <c r="O321" s="145"/>
      <c r="P321" s="150"/>
    </row>
    <row r="322" spans="1:16" x14ac:dyDescent="0.25">
      <c r="A322" s="136"/>
      <c r="B322" s="158"/>
      <c r="C322" s="158"/>
      <c r="D322" s="140"/>
      <c r="E322" s="141"/>
      <c r="F322" s="141"/>
      <c r="G322" s="139"/>
      <c r="H322" s="139"/>
      <c r="I322" s="139"/>
      <c r="J322" s="142"/>
      <c r="K322" s="142"/>
      <c r="L322" s="142"/>
      <c r="M322" s="143"/>
      <c r="N322" s="182"/>
      <c r="O322" s="145"/>
      <c r="P322" s="150"/>
    </row>
    <row r="323" spans="1:16" x14ac:dyDescent="0.25">
      <c r="A323" s="136"/>
      <c r="B323" s="158"/>
      <c r="C323" s="158"/>
      <c r="D323" s="140"/>
      <c r="E323" s="141"/>
      <c r="F323" s="141"/>
      <c r="G323" s="139"/>
      <c r="H323" s="139"/>
      <c r="I323" s="139"/>
      <c r="J323" s="142"/>
      <c r="K323" s="142"/>
      <c r="L323" s="142"/>
      <c r="M323" s="143"/>
      <c r="N323" s="182"/>
      <c r="O323" s="145"/>
      <c r="P323" s="150"/>
    </row>
    <row r="324" spans="1:16" x14ac:dyDescent="0.25">
      <c r="A324" s="136"/>
      <c r="B324" s="158"/>
      <c r="C324" s="158"/>
      <c r="D324" s="140"/>
      <c r="E324" s="141"/>
      <c r="F324" s="141"/>
      <c r="G324" s="139"/>
      <c r="H324" s="139"/>
      <c r="I324" s="139"/>
      <c r="J324" s="142"/>
      <c r="K324" s="142"/>
      <c r="L324" s="142"/>
      <c r="M324" s="143"/>
      <c r="N324" s="182"/>
      <c r="O324" s="145"/>
      <c r="P324" s="150"/>
    </row>
    <row r="325" spans="1:16" x14ac:dyDescent="0.25">
      <c r="A325" s="136"/>
      <c r="B325" s="158"/>
      <c r="C325" s="158"/>
      <c r="D325" s="140"/>
      <c r="E325" s="141"/>
      <c r="F325" s="141"/>
      <c r="G325" s="139"/>
      <c r="H325" s="139"/>
      <c r="I325" s="139"/>
      <c r="J325" s="142"/>
      <c r="K325" s="142"/>
      <c r="L325" s="142"/>
      <c r="M325" s="143"/>
      <c r="N325" s="182"/>
      <c r="O325" s="145"/>
      <c r="P325" s="150"/>
    </row>
    <row r="326" spans="1:16" x14ac:dyDescent="0.25">
      <c r="A326" s="136"/>
      <c r="B326" s="158"/>
      <c r="C326" s="158"/>
      <c r="D326" s="140"/>
      <c r="E326" s="141"/>
      <c r="F326" s="141"/>
      <c r="G326" s="139"/>
      <c r="H326" s="139"/>
      <c r="I326" s="139"/>
      <c r="J326" s="142"/>
      <c r="K326" s="142"/>
      <c r="L326" s="142"/>
      <c r="M326" s="143"/>
      <c r="N326" s="182"/>
      <c r="O326" s="145"/>
      <c r="P326" s="150"/>
    </row>
    <row r="327" spans="1:16" x14ac:dyDescent="0.25">
      <c r="A327" s="136"/>
      <c r="B327" s="158"/>
      <c r="C327" s="158"/>
      <c r="D327" s="140"/>
      <c r="E327" s="141"/>
      <c r="F327" s="141"/>
      <c r="G327" s="139"/>
      <c r="H327" s="139"/>
      <c r="I327" s="139"/>
      <c r="J327" s="142"/>
      <c r="K327" s="142"/>
      <c r="L327" s="142"/>
      <c r="M327" s="143"/>
      <c r="N327" s="182"/>
      <c r="O327" s="145"/>
      <c r="P327" s="150"/>
    </row>
    <row r="328" spans="1:16" x14ac:dyDescent="0.25">
      <c r="A328" s="136"/>
      <c r="B328" s="158"/>
      <c r="C328" s="158"/>
      <c r="D328" s="140"/>
      <c r="E328" s="141"/>
      <c r="F328" s="141"/>
      <c r="G328" s="139"/>
      <c r="H328" s="139"/>
      <c r="I328" s="139"/>
      <c r="J328" s="142"/>
      <c r="K328" s="142"/>
      <c r="L328" s="142"/>
      <c r="M328" s="143"/>
      <c r="N328" s="182"/>
      <c r="O328" s="145"/>
      <c r="P328" s="150"/>
    </row>
    <row r="329" spans="1:16" x14ac:dyDescent="0.25">
      <c r="A329" s="136"/>
      <c r="B329" s="158"/>
      <c r="C329" s="158"/>
      <c r="D329" s="140"/>
      <c r="E329" s="141"/>
      <c r="F329" s="141"/>
      <c r="G329" s="139"/>
      <c r="H329" s="139"/>
      <c r="I329" s="139"/>
      <c r="J329" s="142"/>
      <c r="K329" s="142"/>
      <c r="L329" s="142"/>
      <c r="M329" s="143"/>
      <c r="N329" s="182"/>
      <c r="O329" s="145"/>
      <c r="P329" s="150"/>
    </row>
    <row r="330" spans="1:16" x14ac:dyDescent="0.25">
      <c r="A330" s="136"/>
      <c r="B330" s="158"/>
      <c r="C330" s="158"/>
      <c r="D330" s="140"/>
      <c r="E330" s="141"/>
      <c r="F330" s="141"/>
      <c r="G330" s="139"/>
      <c r="H330" s="139"/>
      <c r="I330" s="139"/>
      <c r="J330" s="142"/>
      <c r="K330" s="142"/>
      <c r="L330" s="142"/>
      <c r="M330" s="143"/>
      <c r="N330" s="182"/>
      <c r="O330" s="145"/>
      <c r="P330" s="150"/>
    </row>
    <row r="331" spans="1:16" x14ac:dyDescent="0.25">
      <c r="A331" s="136"/>
      <c r="B331" s="158"/>
      <c r="C331" s="158"/>
      <c r="D331" s="140"/>
      <c r="E331" s="141"/>
      <c r="F331" s="141"/>
      <c r="G331" s="139"/>
      <c r="H331" s="139"/>
      <c r="I331" s="139"/>
      <c r="J331" s="142"/>
      <c r="K331" s="142"/>
      <c r="L331" s="142"/>
      <c r="M331" s="143"/>
      <c r="N331" s="182"/>
      <c r="O331" s="145"/>
      <c r="P331" s="150"/>
    </row>
    <row r="332" spans="1:16" x14ac:dyDescent="0.25">
      <c r="A332" s="136"/>
      <c r="B332" s="158"/>
      <c r="C332" s="158"/>
      <c r="D332" s="140"/>
      <c r="E332" s="141"/>
      <c r="F332" s="141"/>
      <c r="G332" s="139"/>
      <c r="H332" s="139"/>
      <c r="I332" s="139"/>
      <c r="J332" s="142"/>
      <c r="K332" s="142"/>
      <c r="L332" s="142"/>
      <c r="M332" s="143"/>
      <c r="N332" s="182"/>
      <c r="O332" s="145"/>
      <c r="P332" s="150"/>
    </row>
    <row r="333" spans="1:16" x14ac:dyDescent="0.25">
      <c r="A333" s="136"/>
      <c r="B333" s="158"/>
      <c r="C333" s="158"/>
      <c r="D333" s="140"/>
      <c r="E333" s="141"/>
      <c r="F333" s="141"/>
      <c r="G333" s="139"/>
      <c r="H333" s="139"/>
      <c r="I333" s="139"/>
      <c r="J333" s="142"/>
      <c r="K333" s="142"/>
      <c r="L333" s="142"/>
      <c r="M333" s="143"/>
      <c r="N333" s="182"/>
      <c r="O333" s="145"/>
      <c r="P333" s="150"/>
    </row>
    <row r="334" spans="1:16" x14ac:dyDescent="0.25">
      <c r="A334" s="136"/>
      <c r="B334" s="158"/>
      <c r="C334" s="158"/>
      <c r="D334" s="140"/>
      <c r="E334" s="141"/>
      <c r="F334" s="141"/>
      <c r="G334" s="139"/>
      <c r="H334" s="139"/>
      <c r="I334" s="139"/>
      <c r="J334" s="142"/>
      <c r="K334" s="142"/>
      <c r="L334" s="142"/>
      <c r="M334" s="143"/>
      <c r="N334" s="182"/>
      <c r="O334" s="145"/>
      <c r="P334" s="150"/>
    </row>
    <row r="335" spans="1:16" x14ac:dyDescent="0.25">
      <c r="A335" s="136"/>
      <c r="B335" s="158"/>
      <c r="C335" s="158"/>
      <c r="D335" s="140"/>
      <c r="E335" s="141"/>
      <c r="F335" s="141"/>
      <c r="G335" s="139"/>
      <c r="H335" s="139"/>
      <c r="I335" s="139"/>
      <c r="J335" s="142"/>
      <c r="K335" s="142"/>
      <c r="L335" s="142"/>
      <c r="M335" s="143"/>
      <c r="N335" s="182"/>
      <c r="O335" s="145"/>
      <c r="P335" s="150"/>
    </row>
    <row r="336" spans="1:16" x14ac:dyDescent="0.25">
      <c r="A336" s="136"/>
      <c r="B336" s="158"/>
      <c r="C336" s="158"/>
      <c r="D336" s="140"/>
      <c r="E336" s="141"/>
      <c r="F336" s="141"/>
      <c r="G336" s="139"/>
      <c r="H336" s="139"/>
      <c r="I336" s="139"/>
      <c r="J336" s="142"/>
      <c r="K336" s="142"/>
      <c r="L336" s="142"/>
      <c r="M336" s="143"/>
      <c r="N336" s="182"/>
      <c r="O336" s="145"/>
      <c r="P336" s="150"/>
    </row>
    <row r="337" spans="1:16" x14ac:dyDescent="0.25">
      <c r="A337" s="136"/>
      <c r="B337" s="158"/>
      <c r="C337" s="158"/>
      <c r="D337" s="140"/>
      <c r="E337" s="141"/>
      <c r="F337" s="141"/>
      <c r="G337" s="139"/>
      <c r="H337" s="139"/>
      <c r="I337" s="139"/>
      <c r="J337" s="142"/>
      <c r="K337" s="142"/>
      <c r="L337" s="142"/>
      <c r="M337" s="143"/>
      <c r="N337" s="182"/>
      <c r="O337" s="145"/>
      <c r="P337" s="150"/>
    </row>
    <row r="338" spans="1:16" x14ac:dyDescent="0.25">
      <c r="A338" s="136"/>
      <c r="B338" s="158"/>
      <c r="C338" s="158"/>
      <c r="D338" s="140"/>
      <c r="E338" s="141"/>
      <c r="F338" s="141"/>
      <c r="G338" s="139"/>
      <c r="H338" s="139"/>
      <c r="I338" s="139"/>
      <c r="J338" s="142"/>
      <c r="K338" s="142"/>
      <c r="L338" s="142"/>
      <c r="M338" s="143"/>
      <c r="N338" s="182"/>
      <c r="O338" s="145"/>
      <c r="P338" s="150"/>
    </row>
    <row r="339" spans="1:16" x14ac:dyDescent="0.25">
      <c r="A339" s="136"/>
      <c r="B339" s="158"/>
      <c r="C339" s="158"/>
      <c r="D339" s="140"/>
      <c r="E339" s="141"/>
      <c r="F339" s="141"/>
      <c r="G339" s="139"/>
      <c r="H339" s="139"/>
      <c r="I339" s="139"/>
      <c r="J339" s="142"/>
      <c r="K339" s="142"/>
      <c r="L339" s="142"/>
      <c r="M339" s="143"/>
      <c r="N339" s="182"/>
      <c r="O339" s="145"/>
      <c r="P339" s="150"/>
    </row>
    <row r="340" spans="1:16" x14ac:dyDescent="0.25">
      <c r="A340" s="136"/>
      <c r="B340" s="158"/>
      <c r="C340" s="158"/>
      <c r="D340" s="140"/>
      <c r="E340" s="141"/>
      <c r="F340" s="141"/>
      <c r="G340" s="139"/>
      <c r="H340" s="139"/>
      <c r="I340" s="139"/>
      <c r="J340" s="142"/>
      <c r="K340" s="142"/>
      <c r="L340" s="142"/>
      <c r="M340" s="143"/>
      <c r="N340" s="182"/>
      <c r="O340" s="145"/>
      <c r="P340" s="150"/>
    </row>
    <row r="341" spans="1:16" x14ac:dyDescent="0.25">
      <c r="A341" s="136"/>
      <c r="B341" s="158"/>
      <c r="C341" s="158"/>
      <c r="D341" s="140"/>
      <c r="E341" s="141"/>
      <c r="F341" s="141"/>
      <c r="G341" s="139"/>
      <c r="H341" s="139"/>
      <c r="I341" s="139"/>
      <c r="J341" s="142"/>
      <c r="K341" s="142"/>
      <c r="L341" s="142"/>
      <c r="M341" s="143"/>
      <c r="N341" s="182"/>
      <c r="O341" s="145"/>
      <c r="P341" s="150"/>
    </row>
    <row r="342" spans="1:16" x14ac:dyDescent="0.25">
      <c r="A342" s="136"/>
      <c r="B342" s="158"/>
      <c r="C342" s="158"/>
      <c r="D342" s="140"/>
      <c r="E342" s="141"/>
      <c r="F342" s="141"/>
      <c r="G342" s="139"/>
      <c r="H342" s="139"/>
      <c r="I342" s="139"/>
      <c r="J342" s="142"/>
      <c r="K342" s="142"/>
      <c r="L342" s="142"/>
      <c r="M342" s="143"/>
      <c r="N342" s="182"/>
      <c r="O342" s="145"/>
      <c r="P342" s="150"/>
    </row>
    <row r="343" spans="1:16" x14ac:dyDescent="0.25">
      <c r="A343" s="136"/>
      <c r="B343" s="158"/>
      <c r="C343" s="158"/>
      <c r="D343" s="140"/>
      <c r="E343" s="141"/>
      <c r="F343" s="141"/>
      <c r="G343" s="139"/>
      <c r="H343" s="139"/>
      <c r="I343" s="139"/>
      <c r="J343" s="142"/>
      <c r="K343" s="142"/>
      <c r="L343" s="142"/>
      <c r="M343" s="143"/>
      <c r="N343" s="182"/>
      <c r="O343" s="145"/>
      <c r="P343" s="150"/>
    </row>
    <row r="344" spans="1:16" x14ac:dyDescent="0.25">
      <c r="A344" s="136"/>
      <c r="B344" s="158"/>
      <c r="C344" s="158"/>
      <c r="D344" s="140"/>
      <c r="E344" s="141"/>
      <c r="F344" s="141"/>
      <c r="G344" s="139"/>
      <c r="H344" s="139"/>
      <c r="I344" s="139"/>
      <c r="J344" s="142"/>
      <c r="K344" s="142"/>
      <c r="L344" s="142"/>
      <c r="M344" s="143"/>
      <c r="N344" s="182"/>
      <c r="O344" s="145"/>
      <c r="P344" s="150"/>
    </row>
    <row r="345" spans="1:16" x14ac:dyDescent="0.25">
      <c r="A345" s="136"/>
      <c r="B345" s="158"/>
      <c r="C345" s="158"/>
      <c r="D345" s="140"/>
      <c r="E345" s="141"/>
      <c r="F345" s="141"/>
      <c r="G345" s="139"/>
      <c r="H345" s="139"/>
      <c r="I345" s="139"/>
      <c r="J345" s="142"/>
      <c r="K345" s="142"/>
      <c r="L345" s="142"/>
      <c r="M345" s="143"/>
      <c r="N345" s="182"/>
      <c r="O345" s="145"/>
      <c r="P345" s="150"/>
    </row>
    <row r="346" spans="1:16" x14ac:dyDescent="0.25">
      <c r="A346" s="136"/>
      <c r="B346" s="158"/>
      <c r="C346" s="158"/>
      <c r="D346" s="140"/>
      <c r="E346" s="141"/>
      <c r="F346" s="141"/>
      <c r="G346" s="139"/>
      <c r="H346" s="139"/>
      <c r="I346" s="139"/>
      <c r="J346" s="142"/>
      <c r="K346" s="142"/>
      <c r="L346" s="142"/>
      <c r="M346" s="143"/>
      <c r="N346" s="182"/>
      <c r="O346" s="145"/>
      <c r="P346" s="150"/>
    </row>
    <row r="347" spans="1:16" x14ac:dyDescent="0.25">
      <c r="A347" s="136"/>
      <c r="B347" s="158"/>
      <c r="C347" s="158"/>
      <c r="D347" s="140"/>
      <c r="E347" s="141"/>
      <c r="F347" s="141"/>
      <c r="G347" s="139"/>
      <c r="H347" s="139"/>
      <c r="I347" s="139"/>
      <c r="J347" s="142"/>
      <c r="K347" s="142"/>
      <c r="L347" s="142"/>
      <c r="M347" s="143"/>
      <c r="N347" s="182"/>
      <c r="O347" s="145"/>
      <c r="P347" s="150"/>
    </row>
    <row r="348" spans="1:16" x14ac:dyDescent="0.25">
      <c r="A348" s="136"/>
      <c r="B348" s="158"/>
      <c r="C348" s="158"/>
      <c r="D348" s="140"/>
      <c r="E348" s="141"/>
      <c r="F348" s="141"/>
      <c r="G348" s="139"/>
      <c r="H348" s="139"/>
      <c r="I348" s="139"/>
      <c r="J348" s="142"/>
      <c r="K348" s="142"/>
      <c r="L348" s="142"/>
      <c r="M348" s="143"/>
      <c r="N348" s="182"/>
      <c r="O348" s="145"/>
      <c r="P348" s="150"/>
    </row>
    <row r="349" spans="1:16" x14ac:dyDescent="0.25">
      <c r="A349" s="136"/>
      <c r="B349" s="158"/>
      <c r="C349" s="158"/>
      <c r="D349" s="140"/>
      <c r="E349" s="141"/>
      <c r="F349" s="141"/>
      <c r="G349" s="139"/>
      <c r="H349" s="139"/>
      <c r="I349" s="139"/>
      <c r="J349" s="142"/>
      <c r="K349" s="142"/>
      <c r="L349" s="142"/>
      <c r="M349" s="143"/>
      <c r="N349" s="182"/>
      <c r="O349" s="145"/>
      <c r="P349" s="150"/>
    </row>
    <row r="350" spans="1:16" x14ac:dyDescent="0.25">
      <c r="A350" s="136"/>
      <c r="B350" s="158"/>
      <c r="C350" s="158"/>
      <c r="D350" s="140"/>
      <c r="E350" s="141"/>
      <c r="F350" s="141"/>
      <c r="G350" s="139"/>
      <c r="H350" s="139"/>
      <c r="I350" s="139"/>
      <c r="J350" s="142"/>
      <c r="K350" s="142"/>
      <c r="L350" s="142"/>
      <c r="M350" s="143"/>
      <c r="N350" s="182"/>
      <c r="O350" s="145"/>
      <c r="P350" s="150"/>
    </row>
    <row r="351" spans="1:16" x14ac:dyDescent="0.25">
      <c r="A351" s="136"/>
      <c r="B351" s="158"/>
      <c r="C351" s="158"/>
      <c r="D351" s="140"/>
      <c r="E351" s="141"/>
      <c r="F351" s="141"/>
      <c r="G351" s="139"/>
      <c r="H351" s="139"/>
      <c r="I351" s="139"/>
      <c r="J351" s="142"/>
      <c r="K351" s="142"/>
      <c r="L351" s="142"/>
      <c r="M351" s="143"/>
      <c r="N351" s="182"/>
      <c r="O351" s="145"/>
      <c r="P351" s="150"/>
    </row>
    <row r="352" spans="1:16" x14ac:dyDescent="0.25">
      <c r="A352" s="136"/>
      <c r="B352" s="158"/>
      <c r="C352" s="158"/>
      <c r="D352" s="140"/>
      <c r="E352" s="141"/>
      <c r="F352" s="141"/>
      <c r="G352" s="139"/>
      <c r="H352" s="139"/>
      <c r="I352" s="139"/>
      <c r="J352" s="142"/>
      <c r="K352" s="142"/>
      <c r="L352" s="142"/>
      <c r="M352" s="143"/>
      <c r="N352" s="182"/>
      <c r="O352" s="145"/>
      <c r="P352" s="150"/>
    </row>
    <row r="353" spans="1:16" x14ac:dyDescent="0.25">
      <c r="A353" s="136"/>
      <c r="B353" s="158"/>
      <c r="C353" s="158"/>
      <c r="D353" s="140"/>
      <c r="E353" s="141"/>
      <c r="F353" s="141"/>
      <c r="G353" s="139"/>
      <c r="H353" s="139"/>
      <c r="I353" s="139"/>
      <c r="J353" s="142"/>
      <c r="K353" s="142"/>
      <c r="L353" s="142"/>
      <c r="M353" s="143"/>
      <c r="N353" s="182"/>
      <c r="O353" s="145"/>
      <c r="P353" s="150"/>
    </row>
    <row r="354" spans="1:16" x14ac:dyDescent="0.25">
      <c r="A354" s="136"/>
      <c r="B354" s="158"/>
      <c r="C354" s="158"/>
      <c r="D354" s="140"/>
      <c r="E354" s="141"/>
      <c r="F354" s="141"/>
      <c r="G354" s="139"/>
      <c r="H354" s="139"/>
      <c r="I354" s="139"/>
      <c r="J354" s="142"/>
      <c r="K354" s="142"/>
      <c r="L354" s="142"/>
      <c r="M354" s="143"/>
      <c r="N354" s="182"/>
      <c r="O354" s="145"/>
      <c r="P354" s="150"/>
    </row>
    <row r="355" spans="1:16" x14ac:dyDescent="0.25">
      <c r="A355" s="136"/>
      <c r="B355" s="158"/>
      <c r="C355" s="158"/>
      <c r="D355" s="140"/>
      <c r="E355" s="141"/>
      <c r="F355" s="141"/>
      <c r="G355" s="139"/>
      <c r="H355" s="139"/>
      <c r="I355" s="139"/>
      <c r="J355" s="142"/>
      <c r="K355" s="142"/>
      <c r="L355" s="142"/>
      <c r="M355" s="143"/>
      <c r="N355" s="182"/>
      <c r="O355" s="145"/>
      <c r="P355" s="150"/>
    </row>
    <row r="356" spans="1:16" x14ac:dyDescent="0.25">
      <c r="A356" s="136"/>
      <c r="B356" s="158"/>
      <c r="C356" s="158"/>
      <c r="D356" s="140"/>
      <c r="E356" s="141"/>
      <c r="F356" s="141"/>
      <c r="G356" s="139"/>
      <c r="H356" s="139"/>
      <c r="I356" s="139"/>
      <c r="J356" s="142"/>
      <c r="K356" s="142"/>
      <c r="L356" s="142"/>
      <c r="M356" s="143"/>
      <c r="N356" s="182"/>
      <c r="O356" s="145"/>
      <c r="P356" s="150"/>
    </row>
    <row r="357" spans="1:16" x14ac:dyDescent="0.25">
      <c r="A357" s="136"/>
      <c r="B357" s="158"/>
      <c r="C357" s="158"/>
      <c r="D357" s="140"/>
      <c r="E357" s="141"/>
      <c r="F357" s="141"/>
      <c r="G357" s="139"/>
      <c r="H357" s="139"/>
      <c r="I357" s="139"/>
      <c r="J357" s="142"/>
      <c r="K357" s="142"/>
      <c r="L357" s="142"/>
      <c r="M357" s="143"/>
      <c r="N357" s="182"/>
      <c r="O357" s="145"/>
      <c r="P357" s="150"/>
    </row>
    <row r="358" spans="1:16" x14ac:dyDescent="0.25">
      <c r="A358" s="136"/>
      <c r="B358" s="158"/>
      <c r="C358" s="158"/>
      <c r="D358" s="140"/>
      <c r="E358" s="141"/>
      <c r="F358" s="141"/>
      <c r="G358" s="139"/>
      <c r="H358" s="139"/>
      <c r="I358" s="139"/>
      <c r="J358" s="142"/>
      <c r="K358" s="142"/>
      <c r="L358" s="142"/>
      <c r="M358" s="143"/>
      <c r="N358" s="182"/>
      <c r="O358" s="145"/>
      <c r="P358" s="150"/>
    </row>
    <row r="359" spans="1:16" x14ac:dyDescent="0.25">
      <c r="A359" s="136"/>
      <c r="B359" s="158"/>
      <c r="C359" s="158"/>
      <c r="D359" s="140"/>
      <c r="E359" s="141"/>
      <c r="F359" s="141"/>
      <c r="G359" s="139"/>
      <c r="H359" s="139"/>
      <c r="I359" s="139"/>
      <c r="J359" s="142"/>
      <c r="K359" s="142"/>
      <c r="L359" s="142"/>
      <c r="M359" s="143"/>
      <c r="N359" s="182"/>
      <c r="O359" s="145"/>
      <c r="P359" s="150"/>
    </row>
    <row r="360" spans="1:16" x14ac:dyDescent="0.25">
      <c r="A360" s="136"/>
      <c r="B360" s="158"/>
      <c r="C360" s="158"/>
      <c r="D360" s="140"/>
      <c r="E360" s="141"/>
      <c r="F360" s="141"/>
      <c r="G360" s="139"/>
      <c r="H360" s="139"/>
      <c r="I360" s="139"/>
      <c r="J360" s="142"/>
      <c r="K360" s="142"/>
      <c r="L360" s="142"/>
      <c r="M360" s="143"/>
      <c r="N360" s="182"/>
      <c r="O360" s="145"/>
      <c r="P360" s="150"/>
    </row>
    <row r="361" spans="1:16" x14ac:dyDescent="0.25">
      <c r="A361" s="136"/>
      <c r="B361" s="158"/>
      <c r="C361" s="158"/>
      <c r="D361" s="140"/>
      <c r="E361" s="141"/>
      <c r="F361" s="141"/>
      <c r="G361" s="139"/>
      <c r="H361" s="139"/>
      <c r="I361" s="139"/>
      <c r="J361" s="142"/>
      <c r="K361" s="142"/>
      <c r="L361" s="142"/>
      <c r="M361" s="143"/>
      <c r="N361" s="182"/>
      <c r="O361" s="145"/>
      <c r="P361" s="150"/>
    </row>
    <row r="362" spans="1:16" x14ac:dyDescent="0.25">
      <c r="A362" s="136"/>
      <c r="B362" s="158"/>
      <c r="C362" s="158"/>
      <c r="D362" s="140"/>
      <c r="E362" s="141"/>
      <c r="F362" s="141"/>
      <c r="G362" s="139"/>
      <c r="H362" s="139"/>
      <c r="I362" s="139"/>
      <c r="J362" s="142"/>
      <c r="K362" s="142"/>
      <c r="L362" s="142"/>
      <c r="M362" s="143"/>
      <c r="N362" s="182"/>
      <c r="O362" s="145"/>
      <c r="P362" s="150"/>
    </row>
    <row r="363" spans="1:16" x14ac:dyDescent="0.25">
      <c r="A363" s="136"/>
      <c r="B363" s="158"/>
      <c r="C363" s="158"/>
      <c r="D363" s="140"/>
      <c r="E363" s="141"/>
      <c r="F363" s="141"/>
      <c r="G363" s="139"/>
      <c r="H363" s="139"/>
      <c r="I363" s="139"/>
      <c r="J363" s="142"/>
      <c r="K363" s="142"/>
      <c r="L363" s="142"/>
      <c r="M363" s="143"/>
      <c r="N363" s="182"/>
      <c r="O363" s="145"/>
      <c r="P363" s="150"/>
    </row>
    <row r="364" spans="1:16" x14ac:dyDescent="0.25">
      <c r="A364" s="136"/>
      <c r="B364" s="158"/>
      <c r="C364" s="158"/>
      <c r="D364" s="140"/>
      <c r="E364" s="141"/>
      <c r="F364" s="141"/>
      <c r="G364" s="139"/>
      <c r="H364" s="139"/>
      <c r="I364" s="139"/>
      <c r="J364" s="142"/>
      <c r="K364" s="142"/>
      <c r="L364" s="142"/>
      <c r="M364" s="143"/>
      <c r="N364" s="182"/>
      <c r="O364" s="145"/>
      <c r="P364" s="150"/>
    </row>
    <row r="365" spans="1:16" x14ac:dyDescent="0.25">
      <c r="A365" s="136"/>
      <c r="B365" s="158"/>
      <c r="C365" s="158"/>
      <c r="D365" s="140"/>
      <c r="E365" s="141"/>
      <c r="F365" s="141"/>
      <c r="G365" s="139"/>
      <c r="H365" s="139"/>
      <c r="I365" s="139"/>
      <c r="J365" s="142"/>
      <c r="K365" s="142"/>
      <c r="L365" s="142"/>
      <c r="M365" s="143"/>
      <c r="N365" s="182"/>
      <c r="O365" s="145"/>
      <c r="P365" s="150"/>
    </row>
    <row r="366" spans="1:16" x14ac:dyDescent="0.25">
      <c r="A366" s="136"/>
      <c r="B366" s="158"/>
      <c r="C366" s="158"/>
      <c r="D366" s="140"/>
      <c r="E366" s="141"/>
      <c r="F366" s="141"/>
      <c r="G366" s="139"/>
      <c r="H366" s="139"/>
      <c r="I366" s="139"/>
      <c r="J366" s="142"/>
      <c r="K366" s="142"/>
      <c r="L366" s="142"/>
      <c r="M366" s="143"/>
      <c r="N366" s="182"/>
      <c r="O366" s="145"/>
      <c r="P366" s="150"/>
    </row>
    <row r="367" spans="1:16" x14ac:dyDescent="0.25">
      <c r="A367" s="136"/>
      <c r="B367" s="158"/>
      <c r="C367" s="158"/>
      <c r="D367" s="140"/>
      <c r="E367" s="141"/>
      <c r="F367" s="141"/>
      <c r="G367" s="139"/>
      <c r="H367" s="139"/>
      <c r="I367" s="139"/>
      <c r="J367" s="142"/>
      <c r="K367" s="142"/>
      <c r="L367" s="142"/>
      <c r="M367" s="143"/>
      <c r="N367" s="182"/>
      <c r="O367" s="145"/>
      <c r="P367" s="150"/>
    </row>
    <row r="368" spans="1:16" x14ac:dyDescent="0.25">
      <c r="A368" s="136"/>
      <c r="B368" s="158"/>
      <c r="C368" s="158"/>
      <c r="D368" s="140"/>
      <c r="E368" s="141"/>
      <c r="F368" s="141"/>
      <c r="G368" s="139"/>
      <c r="H368" s="139"/>
      <c r="I368" s="139"/>
      <c r="J368" s="142"/>
      <c r="K368" s="142"/>
      <c r="L368" s="142"/>
      <c r="M368" s="143"/>
      <c r="N368" s="182"/>
      <c r="O368" s="145"/>
      <c r="P368" s="150"/>
    </row>
    <row r="369" spans="1:16" x14ac:dyDescent="0.25">
      <c r="A369" s="136"/>
      <c r="B369" s="158"/>
      <c r="C369" s="158"/>
      <c r="D369" s="140"/>
      <c r="E369" s="141"/>
      <c r="F369" s="141"/>
      <c r="G369" s="139"/>
      <c r="H369" s="139"/>
      <c r="I369" s="139"/>
      <c r="J369" s="142"/>
      <c r="K369" s="142"/>
      <c r="L369" s="142"/>
      <c r="M369" s="143"/>
      <c r="N369" s="182"/>
      <c r="O369" s="145"/>
      <c r="P369" s="150"/>
    </row>
    <row r="370" spans="1:16" x14ac:dyDescent="0.25">
      <c r="A370" s="136"/>
      <c r="B370" s="158"/>
      <c r="C370" s="158"/>
      <c r="D370" s="140"/>
      <c r="E370" s="141"/>
      <c r="F370" s="141"/>
      <c r="G370" s="139"/>
      <c r="H370" s="139"/>
      <c r="I370" s="139"/>
      <c r="J370" s="142"/>
      <c r="K370" s="142"/>
      <c r="L370" s="142"/>
      <c r="M370" s="143"/>
      <c r="N370" s="182"/>
      <c r="O370" s="145"/>
      <c r="P370" s="150"/>
    </row>
    <row r="371" spans="1:16" x14ac:dyDescent="0.25">
      <c r="A371" s="136"/>
      <c r="B371" s="158"/>
      <c r="C371" s="158"/>
      <c r="D371" s="140"/>
      <c r="E371" s="141"/>
      <c r="F371" s="141"/>
      <c r="G371" s="139"/>
      <c r="H371" s="139"/>
      <c r="I371" s="139"/>
      <c r="J371" s="142"/>
      <c r="K371" s="142"/>
      <c r="L371" s="142"/>
      <c r="M371" s="143"/>
      <c r="N371" s="182"/>
      <c r="O371" s="145"/>
      <c r="P371" s="150"/>
    </row>
    <row r="372" spans="1:16" x14ac:dyDescent="0.25">
      <c r="A372" s="136"/>
      <c r="B372" s="158"/>
      <c r="C372" s="158"/>
      <c r="D372" s="140"/>
      <c r="E372" s="141"/>
      <c r="F372" s="141"/>
      <c r="G372" s="139"/>
      <c r="H372" s="139"/>
      <c r="I372" s="139"/>
      <c r="J372" s="142"/>
      <c r="K372" s="142"/>
      <c r="L372" s="142"/>
      <c r="M372" s="143"/>
      <c r="N372" s="182"/>
      <c r="O372" s="145"/>
      <c r="P372" s="150"/>
    </row>
    <row r="373" spans="1:16" x14ac:dyDescent="0.25">
      <c r="A373" s="136"/>
      <c r="B373" s="158"/>
      <c r="C373" s="158"/>
      <c r="D373" s="140"/>
      <c r="E373" s="141"/>
      <c r="F373" s="141"/>
      <c r="G373" s="139"/>
      <c r="H373" s="139"/>
      <c r="I373" s="139"/>
      <c r="J373" s="142"/>
      <c r="K373" s="142"/>
      <c r="L373" s="142"/>
      <c r="M373" s="143"/>
      <c r="N373" s="182"/>
      <c r="O373" s="145"/>
      <c r="P373" s="150"/>
    </row>
    <row r="374" spans="1:16" x14ac:dyDescent="0.25">
      <c r="A374" s="136"/>
      <c r="B374" s="158"/>
      <c r="C374" s="158"/>
      <c r="D374" s="140"/>
      <c r="E374" s="141"/>
      <c r="F374" s="141"/>
      <c r="G374" s="139"/>
      <c r="H374" s="139"/>
      <c r="I374" s="139"/>
      <c r="J374" s="142"/>
      <c r="K374" s="142"/>
      <c r="L374" s="142"/>
      <c r="M374" s="143"/>
      <c r="N374" s="182"/>
      <c r="O374" s="145"/>
      <c r="P374" s="150"/>
    </row>
    <row r="375" spans="1:16" x14ac:dyDescent="0.25">
      <c r="A375" s="136"/>
      <c r="B375" s="158"/>
      <c r="C375" s="158"/>
      <c r="D375" s="140"/>
      <c r="E375" s="141"/>
      <c r="F375" s="141"/>
      <c r="G375" s="139"/>
      <c r="H375" s="139"/>
      <c r="I375" s="139"/>
      <c r="J375" s="142"/>
      <c r="K375" s="142"/>
      <c r="L375" s="142"/>
      <c r="M375" s="143"/>
      <c r="N375" s="182"/>
      <c r="O375" s="145"/>
      <c r="P375" s="150"/>
    </row>
    <row r="376" spans="1:16" x14ac:dyDescent="0.25">
      <c r="A376" s="136"/>
      <c r="B376" s="158"/>
      <c r="C376" s="158"/>
      <c r="D376" s="140"/>
      <c r="E376" s="141"/>
      <c r="F376" s="141"/>
      <c r="G376" s="139"/>
      <c r="H376" s="139"/>
      <c r="I376" s="139"/>
      <c r="J376" s="142"/>
      <c r="K376" s="142"/>
      <c r="L376" s="142"/>
      <c r="M376" s="143"/>
      <c r="N376" s="182"/>
      <c r="O376" s="145"/>
      <c r="P376" s="150"/>
    </row>
    <row r="377" spans="1:16" x14ac:dyDescent="0.25">
      <c r="A377" s="136"/>
      <c r="B377" s="158"/>
      <c r="C377" s="158"/>
      <c r="D377" s="140"/>
      <c r="E377" s="141"/>
      <c r="F377" s="141"/>
      <c r="G377" s="139"/>
      <c r="H377" s="139"/>
      <c r="I377" s="139"/>
      <c r="J377" s="142"/>
      <c r="K377" s="142"/>
      <c r="L377" s="142"/>
      <c r="M377" s="143"/>
      <c r="N377" s="182"/>
      <c r="O377" s="145"/>
      <c r="P377" s="150"/>
    </row>
    <row r="378" spans="1:16" x14ac:dyDescent="0.25">
      <c r="A378" s="136"/>
      <c r="B378" s="158"/>
      <c r="C378" s="158"/>
      <c r="D378" s="140"/>
      <c r="E378" s="141"/>
      <c r="F378" s="141"/>
      <c r="G378" s="139"/>
      <c r="H378" s="139"/>
      <c r="I378" s="139"/>
      <c r="J378" s="142"/>
      <c r="K378" s="142"/>
      <c r="L378" s="142"/>
      <c r="M378" s="143"/>
      <c r="N378" s="182"/>
      <c r="O378" s="145"/>
      <c r="P378" s="150"/>
    </row>
    <row r="379" spans="1:16" x14ac:dyDescent="0.25">
      <c r="A379" s="136"/>
      <c r="B379" s="158"/>
      <c r="C379" s="158"/>
      <c r="D379" s="140"/>
      <c r="E379" s="141"/>
      <c r="F379" s="141"/>
      <c r="G379" s="139"/>
      <c r="H379" s="139"/>
      <c r="I379" s="139"/>
      <c r="J379" s="142"/>
      <c r="K379" s="142"/>
      <c r="L379" s="142"/>
      <c r="M379" s="143"/>
      <c r="N379" s="182"/>
      <c r="O379" s="145"/>
      <c r="P379" s="150"/>
    </row>
    <row r="380" spans="1:16" x14ac:dyDescent="0.25">
      <c r="A380" s="136"/>
      <c r="B380" s="158"/>
      <c r="C380" s="158"/>
      <c r="D380" s="140"/>
      <c r="E380" s="141"/>
      <c r="F380" s="141"/>
      <c r="G380" s="139"/>
      <c r="H380" s="139"/>
      <c r="I380" s="139"/>
      <c r="J380" s="142"/>
      <c r="K380" s="142"/>
      <c r="L380" s="142"/>
      <c r="M380" s="143"/>
      <c r="N380" s="182"/>
      <c r="O380" s="145"/>
      <c r="P380" s="150"/>
    </row>
    <row r="381" spans="1:16" x14ac:dyDescent="0.25">
      <c r="A381" s="136"/>
      <c r="B381" s="158"/>
      <c r="C381" s="158"/>
      <c r="D381" s="140"/>
      <c r="E381" s="141"/>
      <c r="F381" s="141"/>
      <c r="G381" s="139"/>
      <c r="H381" s="139"/>
      <c r="I381" s="139"/>
      <c r="J381" s="142"/>
      <c r="K381" s="142"/>
      <c r="L381" s="142"/>
      <c r="M381" s="143"/>
      <c r="N381" s="182"/>
      <c r="O381" s="145"/>
      <c r="P381" s="150"/>
    </row>
    <row r="382" spans="1:16" x14ac:dyDescent="0.25">
      <c r="A382" s="136"/>
      <c r="B382" s="158"/>
      <c r="C382" s="158"/>
      <c r="D382" s="140"/>
      <c r="E382" s="141"/>
      <c r="F382" s="141"/>
      <c r="G382" s="139"/>
      <c r="H382" s="139"/>
      <c r="I382" s="139"/>
      <c r="J382" s="142"/>
      <c r="K382" s="142"/>
      <c r="L382" s="142"/>
      <c r="M382" s="143"/>
      <c r="N382" s="182"/>
      <c r="O382" s="145"/>
      <c r="P382" s="150"/>
    </row>
    <row r="383" spans="1:16" x14ac:dyDescent="0.25">
      <c r="A383" s="136"/>
      <c r="B383" s="158"/>
      <c r="C383" s="158"/>
      <c r="D383" s="140"/>
      <c r="E383" s="141"/>
      <c r="F383" s="141"/>
      <c r="G383" s="139"/>
      <c r="H383" s="139"/>
      <c r="I383" s="139"/>
      <c r="J383" s="142"/>
      <c r="K383" s="142"/>
      <c r="L383" s="142"/>
      <c r="M383" s="143"/>
      <c r="N383" s="182"/>
      <c r="O383" s="145"/>
      <c r="P383" s="150"/>
    </row>
    <row r="384" spans="1:16" x14ac:dyDescent="0.25">
      <c r="A384" s="136"/>
      <c r="B384" s="158"/>
      <c r="C384" s="158"/>
      <c r="D384" s="140"/>
      <c r="E384" s="141"/>
      <c r="F384" s="141"/>
      <c r="G384" s="139"/>
      <c r="H384" s="139"/>
      <c r="I384" s="139"/>
      <c r="J384" s="142"/>
      <c r="K384" s="142"/>
      <c r="L384" s="142"/>
      <c r="M384" s="143"/>
      <c r="N384" s="182"/>
      <c r="O384" s="145"/>
      <c r="P384" s="150"/>
    </row>
    <row r="385" spans="1:16" x14ac:dyDescent="0.25">
      <c r="A385" s="136"/>
      <c r="B385" s="158"/>
      <c r="C385" s="158"/>
      <c r="D385" s="140"/>
      <c r="E385" s="141"/>
      <c r="F385" s="141"/>
      <c r="G385" s="139"/>
      <c r="H385" s="139"/>
      <c r="I385" s="139"/>
      <c r="J385" s="142"/>
      <c r="K385" s="142"/>
      <c r="L385" s="142"/>
      <c r="M385" s="143"/>
      <c r="N385" s="182"/>
      <c r="O385" s="145"/>
      <c r="P385" s="150"/>
    </row>
    <row r="386" spans="1:16" x14ac:dyDescent="0.25">
      <c r="A386" s="136"/>
      <c r="B386" s="158"/>
      <c r="C386" s="158"/>
      <c r="D386" s="140"/>
      <c r="E386" s="141"/>
      <c r="F386" s="141"/>
      <c r="G386" s="139"/>
      <c r="H386" s="139"/>
      <c r="I386" s="139"/>
      <c r="J386" s="142"/>
      <c r="K386" s="142"/>
      <c r="L386" s="142"/>
      <c r="M386" s="143"/>
      <c r="N386" s="182"/>
      <c r="O386" s="145"/>
      <c r="P386" s="150"/>
    </row>
    <row r="387" spans="1:16" x14ac:dyDescent="0.25">
      <c r="A387" s="136"/>
      <c r="B387" s="158"/>
      <c r="C387" s="158"/>
      <c r="D387" s="140"/>
      <c r="E387" s="141"/>
      <c r="F387" s="141"/>
      <c r="G387" s="139"/>
      <c r="H387" s="139"/>
      <c r="I387" s="139"/>
      <c r="J387" s="142"/>
      <c r="K387" s="142"/>
      <c r="L387" s="142"/>
      <c r="M387" s="143"/>
      <c r="N387" s="182"/>
      <c r="O387" s="145"/>
      <c r="P387" s="150"/>
    </row>
    <row r="388" spans="1:16" x14ac:dyDescent="0.25">
      <c r="A388" s="136"/>
      <c r="B388" s="158"/>
      <c r="C388" s="158"/>
      <c r="D388" s="140"/>
      <c r="E388" s="141"/>
      <c r="F388" s="141"/>
      <c r="G388" s="139"/>
      <c r="H388" s="139"/>
      <c r="I388" s="139"/>
      <c r="J388" s="142"/>
      <c r="K388" s="142"/>
      <c r="L388" s="142"/>
      <c r="M388" s="143"/>
      <c r="N388" s="182"/>
      <c r="O388" s="145"/>
      <c r="P388" s="150"/>
    </row>
    <row r="389" spans="1:16" x14ac:dyDescent="0.25">
      <c r="A389" s="136"/>
      <c r="B389" s="158"/>
      <c r="C389" s="158"/>
      <c r="D389" s="140"/>
      <c r="E389" s="141"/>
      <c r="F389" s="141"/>
      <c r="G389" s="139"/>
      <c r="H389" s="139"/>
      <c r="I389" s="139"/>
      <c r="J389" s="142"/>
      <c r="K389" s="142"/>
      <c r="L389" s="142"/>
      <c r="M389" s="143"/>
      <c r="N389" s="182"/>
      <c r="O389" s="145"/>
      <c r="P389" s="150"/>
    </row>
    <row r="390" spans="1:16" x14ac:dyDescent="0.25">
      <c r="A390" s="136"/>
      <c r="B390" s="158"/>
      <c r="C390" s="158"/>
      <c r="D390" s="140"/>
      <c r="E390" s="141"/>
      <c r="F390" s="141"/>
      <c r="G390" s="139"/>
      <c r="H390" s="139"/>
      <c r="I390" s="139"/>
      <c r="J390" s="142"/>
      <c r="K390" s="142"/>
      <c r="L390" s="142"/>
      <c r="M390" s="143"/>
      <c r="N390" s="182"/>
      <c r="O390" s="145"/>
      <c r="P390" s="150"/>
    </row>
    <row r="391" spans="1:16" x14ac:dyDescent="0.25">
      <c r="A391" s="136"/>
      <c r="B391" s="158"/>
      <c r="C391" s="158"/>
      <c r="D391" s="140"/>
      <c r="E391" s="141"/>
      <c r="F391" s="141"/>
      <c r="G391" s="139"/>
      <c r="H391" s="139"/>
      <c r="I391" s="139"/>
      <c r="J391" s="142"/>
      <c r="K391" s="142"/>
      <c r="L391" s="142"/>
      <c r="M391" s="143"/>
      <c r="N391" s="182"/>
      <c r="O391" s="145"/>
      <c r="P391" s="150"/>
    </row>
    <row r="392" spans="1:16" x14ac:dyDescent="0.25">
      <c r="A392" s="136"/>
      <c r="B392" s="158"/>
      <c r="C392" s="158"/>
      <c r="D392" s="140"/>
      <c r="E392" s="141"/>
      <c r="F392" s="141"/>
      <c r="G392" s="139"/>
      <c r="H392" s="139"/>
      <c r="I392" s="139"/>
      <c r="J392" s="142"/>
      <c r="K392" s="142"/>
      <c r="L392" s="142"/>
      <c r="M392" s="143"/>
      <c r="N392" s="182"/>
      <c r="O392" s="145"/>
      <c r="P392" s="150"/>
    </row>
    <row r="393" spans="1:16" x14ac:dyDescent="0.25">
      <c r="A393" s="136"/>
      <c r="B393" s="158"/>
      <c r="C393" s="158"/>
      <c r="D393" s="140"/>
      <c r="E393" s="141"/>
      <c r="F393" s="141"/>
      <c r="G393" s="139"/>
      <c r="H393" s="139"/>
      <c r="I393" s="139"/>
      <c r="J393" s="142"/>
      <c r="K393" s="142"/>
      <c r="L393" s="142"/>
      <c r="M393" s="143"/>
      <c r="N393" s="182"/>
      <c r="O393" s="145"/>
      <c r="P393" s="150"/>
    </row>
    <row r="394" spans="1:16" x14ac:dyDescent="0.25">
      <c r="A394" s="136"/>
      <c r="B394" s="158"/>
      <c r="C394" s="158"/>
      <c r="D394" s="140"/>
      <c r="E394" s="141"/>
      <c r="F394" s="141"/>
      <c r="G394" s="139"/>
      <c r="H394" s="139"/>
      <c r="I394" s="139"/>
      <c r="J394" s="142"/>
      <c r="K394" s="142"/>
      <c r="L394" s="142"/>
      <c r="M394" s="143"/>
      <c r="N394" s="182"/>
      <c r="O394" s="145"/>
      <c r="P394" s="150"/>
    </row>
    <row r="395" spans="1:16" x14ac:dyDescent="0.25">
      <c r="A395" s="136"/>
      <c r="B395" s="158"/>
      <c r="C395" s="158"/>
      <c r="D395" s="140"/>
      <c r="E395" s="141"/>
      <c r="F395" s="141"/>
      <c r="G395" s="139"/>
      <c r="H395" s="139"/>
      <c r="I395" s="139"/>
      <c r="J395" s="142"/>
      <c r="K395" s="142"/>
      <c r="L395" s="142"/>
      <c r="M395" s="143"/>
      <c r="N395" s="182"/>
      <c r="O395" s="145"/>
      <c r="P395" s="150"/>
    </row>
    <row r="396" spans="1:16" x14ac:dyDescent="0.25">
      <c r="A396" s="136"/>
      <c r="B396" s="158"/>
      <c r="C396" s="158"/>
      <c r="D396" s="140"/>
      <c r="E396" s="141"/>
      <c r="F396" s="141"/>
      <c r="G396" s="139"/>
      <c r="H396" s="139"/>
      <c r="I396" s="139"/>
      <c r="J396" s="142"/>
      <c r="K396" s="142"/>
      <c r="L396" s="142"/>
      <c r="M396" s="143"/>
      <c r="N396" s="182"/>
      <c r="O396" s="145"/>
      <c r="P396" s="150"/>
    </row>
    <row r="397" spans="1:16" x14ac:dyDescent="0.25">
      <c r="A397" s="136"/>
      <c r="B397" s="158"/>
      <c r="C397" s="158"/>
      <c r="D397" s="140"/>
      <c r="E397" s="141"/>
      <c r="F397" s="141"/>
      <c r="G397" s="139"/>
      <c r="H397" s="139"/>
      <c r="I397" s="139"/>
      <c r="J397" s="142"/>
      <c r="K397" s="142"/>
      <c r="L397" s="142"/>
      <c r="M397" s="143"/>
      <c r="N397" s="182"/>
      <c r="O397" s="145"/>
      <c r="P397" s="150"/>
    </row>
    <row r="398" spans="1:16" x14ac:dyDescent="0.25">
      <c r="A398" s="136"/>
      <c r="B398" s="158"/>
      <c r="C398" s="158"/>
      <c r="D398" s="140"/>
      <c r="E398" s="141"/>
      <c r="F398" s="141"/>
      <c r="G398" s="139"/>
      <c r="H398" s="139"/>
      <c r="I398" s="139"/>
      <c r="J398" s="142"/>
      <c r="K398" s="142"/>
      <c r="L398" s="142"/>
      <c r="M398" s="143"/>
      <c r="N398" s="182"/>
      <c r="O398" s="145"/>
      <c r="P398" s="150"/>
    </row>
    <row r="399" spans="1:16" x14ac:dyDescent="0.25">
      <c r="A399" s="136"/>
      <c r="B399" s="158"/>
      <c r="C399" s="158"/>
      <c r="D399" s="140"/>
      <c r="E399" s="141"/>
      <c r="F399" s="141"/>
      <c r="G399" s="139"/>
      <c r="H399" s="139"/>
      <c r="I399" s="139"/>
      <c r="J399" s="142"/>
      <c r="K399" s="142"/>
      <c r="L399" s="142"/>
      <c r="M399" s="143"/>
      <c r="N399" s="182"/>
      <c r="O399" s="145"/>
      <c r="P399" s="150"/>
    </row>
    <row r="400" spans="1:16" x14ac:dyDescent="0.25">
      <c r="A400" s="136"/>
      <c r="B400" s="158"/>
      <c r="C400" s="158"/>
      <c r="D400" s="140"/>
      <c r="E400" s="141"/>
      <c r="F400" s="141"/>
      <c r="G400" s="139"/>
      <c r="H400" s="139"/>
      <c r="I400" s="139"/>
      <c r="J400" s="142"/>
      <c r="K400" s="142"/>
      <c r="L400" s="142"/>
      <c r="M400" s="143"/>
      <c r="N400" s="182"/>
      <c r="O400" s="145"/>
      <c r="P400" s="150"/>
    </row>
    <row r="401" spans="1:16" x14ac:dyDescent="0.25">
      <c r="A401" s="136"/>
      <c r="B401" s="158"/>
      <c r="C401" s="158"/>
      <c r="D401" s="140"/>
      <c r="E401" s="141"/>
      <c r="F401" s="141"/>
      <c r="G401" s="139"/>
      <c r="H401" s="139"/>
      <c r="I401" s="139"/>
      <c r="J401" s="142"/>
      <c r="K401" s="142"/>
      <c r="L401" s="142"/>
      <c r="M401" s="143"/>
      <c r="N401" s="182"/>
      <c r="O401" s="145"/>
      <c r="P401" s="150"/>
    </row>
    <row r="402" spans="1:16" x14ac:dyDescent="0.25">
      <c r="A402" s="136"/>
      <c r="B402" s="158"/>
      <c r="C402" s="158"/>
      <c r="D402" s="140"/>
      <c r="E402" s="141"/>
      <c r="F402" s="141"/>
      <c r="G402" s="139"/>
      <c r="H402" s="139"/>
      <c r="I402" s="139"/>
      <c r="J402" s="142"/>
      <c r="K402" s="142"/>
      <c r="L402" s="142"/>
      <c r="M402" s="143"/>
      <c r="N402" s="182"/>
      <c r="O402" s="145"/>
      <c r="P402" s="150"/>
    </row>
    <row r="403" spans="1:16" x14ac:dyDescent="0.25">
      <c r="A403" s="136"/>
      <c r="B403" s="158"/>
      <c r="C403" s="158"/>
      <c r="D403" s="140"/>
      <c r="E403" s="141"/>
      <c r="F403" s="141"/>
      <c r="G403" s="139"/>
      <c r="H403" s="139"/>
      <c r="I403" s="139"/>
      <c r="J403" s="142"/>
      <c r="K403" s="142"/>
      <c r="L403" s="142"/>
      <c r="M403" s="143"/>
      <c r="N403" s="182"/>
      <c r="O403" s="145"/>
      <c r="P403" s="150"/>
    </row>
    <row r="404" spans="1:16" x14ac:dyDescent="0.25">
      <c r="A404" s="136"/>
      <c r="B404" s="158"/>
      <c r="C404" s="158"/>
      <c r="D404" s="140"/>
      <c r="E404" s="141"/>
      <c r="F404" s="141"/>
      <c r="G404" s="139"/>
      <c r="H404" s="139"/>
      <c r="I404" s="139"/>
      <c r="J404" s="142"/>
      <c r="K404" s="142"/>
      <c r="L404" s="142"/>
      <c r="M404" s="143"/>
      <c r="N404" s="182"/>
      <c r="O404" s="145"/>
      <c r="P404" s="150"/>
    </row>
    <row r="405" spans="1:16" x14ac:dyDescent="0.25">
      <c r="A405" s="136"/>
      <c r="B405" s="158"/>
      <c r="C405" s="158"/>
      <c r="D405" s="140"/>
      <c r="E405" s="141"/>
      <c r="F405" s="141"/>
      <c r="G405" s="139"/>
      <c r="H405" s="139"/>
      <c r="I405" s="139"/>
      <c r="J405" s="142"/>
      <c r="K405" s="142"/>
      <c r="L405" s="142"/>
      <c r="M405" s="143"/>
      <c r="N405" s="182"/>
      <c r="O405" s="145"/>
      <c r="P405" s="150"/>
    </row>
    <row r="406" spans="1:16" x14ac:dyDescent="0.25">
      <c r="A406" s="136"/>
      <c r="B406" s="158"/>
      <c r="C406" s="158"/>
      <c r="D406" s="140"/>
      <c r="E406" s="141"/>
      <c r="F406" s="141"/>
      <c r="G406" s="139"/>
      <c r="H406" s="139"/>
      <c r="I406" s="139"/>
      <c r="J406" s="142"/>
      <c r="K406" s="142"/>
      <c r="L406" s="142"/>
      <c r="M406" s="143"/>
      <c r="N406" s="182"/>
      <c r="O406" s="145"/>
      <c r="P406" s="150"/>
    </row>
    <row r="407" spans="1:16" x14ac:dyDescent="0.25">
      <c r="A407" s="136"/>
      <c r="B407" s="158"/>
      <c r="C407" s="158"/>
      <c r="D407" s="140"/>
      <c r="E407" s="141"/>
      <c r="F407" s="141"/>
      <c r="G407" s="139"/>
      <c r="H407" s="139"/>
      <c r="I407" s="139"/>
      <c r="J407" s="142"/>
      <c r="K407" s="142"/>
      <c r="L407" s="142"/>
      <c r="M407" s="143"/>
      <c r="N407" s="182"/>
      <c r="O407" s="145"/>
      <c r="P407" s="150"/>
    </row>
    <row r="408" spans="1:16" x14ac:dyDescent="0.25">
      <c r="A408" s="136"/>
      <c r="B408" s="158"/>
      <c r="C408" s="158"/>
      <c r="D408" s="140"/>
      <c r="E408" s="141"/>
      <c r="F408" s="141"/>
      <c r="G408" s="139"/>
      <c r="H408" s="139"/>
      <c r="I408" s="139"/>
      <c r="J408" s="142"/>
      <c r="K408" s="142"/>
      <c r="L408" s="142"/>
      <c r="M408" s="143"/>
      <c r="N408" s="182"/>
      <c r="O408" s="145"/>
      <c r="P408" s="150"/>
    </row>
    <row r="409" spans="1:16" x14ac:dyDescent="0.25">
      <c r="A409" s="136"/>
      <c r="B409" s="158"/>
      <c r="C409" s="158"/>
      <c r="D409" s="140"/>
      <c r="E409" s="141"/>
      <c r="F409" s="141"/>
      <c r="G409" s="139"/>
      <c r="H409" s="139"/>
      <c r="I409" s="139"/>
      <c r="J409" s="142"/>
      <c r="K409" s="142"/>
      <c r="L409" s="142"/>
      <c r="M409" s="143"/>
      <c r="N409" s="182"/>
      <c r="O409" s="145"/>
      <c r="P409" s="150"/>
    </row>
    <row r="410" spans="1:16" x14ac:dyDescent="0.25">
      <c r="A410" s="136"/>
      <c r="B410" s="158"/>
      <c r="C410" s="158"/>
      <c r="D410" s="140"/>
      <c r="E410" s="141"/>
      <c r="F410" s="141"/>
      <c r="G410" s="139"/>
      <c r="H410" s="139"/>
      <c r="I410" s="139"/>
      <c r="J410" s="142"/>
      <c r="K410" s="142"/>
      <c r="L410" s="142"/>
      <c r="M410" s="143"/>
      <c r="N410" s="182"/>
      <c r="O410" s="145"/>
      <c r="P410" s="150"/>
    </row>
    <row r="411" spans="1:16" x14ac:dyDescent="0.25">
      <c r="A411" s="136"/>
      <c r="B411" s="158"/>
      <c r="C411" s="158"/>
      <c r="D411" s="140"/>
      <c r="E411" s="141"/>
      <c r="F411" s="141"/>
      <c r="G411" s="139"/>
      <c r="H411" s="139"/>
      <c r="I411" s="139"/>
      <c r="J411" s="142"/>
      <c r="K411" s="142"/>
      <c r="L411" s="142"/>
      <c r="M411" s="143"/>
      <c r="N411" s="182"/>
      <c r="O411" s="145"/>
      <c r="P411" s="150"/>
    </row>
    <row r="412" spans="1:16" x14ac:dyDescent="0.25">
      <c r="A412" s="136"/>
      <c r="B412" s="158"/>
      <c r="C412" s="158"/>
      <c r="D412" s="140"/>
      <c r="E412" s="141"/>
      <c r="F412" s="141"/>
      <c r="G412" s="139"/>
      <c r="H412" s="139"/>
      <c r="I412" s="139"/>
      <c r="J412" s="142"/>
      <c r="K412" s="142"/>
      <c r="L412" s="142"/>
      <c r="M412" s="143"/>
      <c r="N412" s="182"/>
      <c r="O412" s="145"/>
      <c r="P412" s="150"/>
    </row>
    <row r="413" spans="1:16" x14ac:dyDescent="0.25">
      <c r="A413" s="136"/>
      <c r="B413" s="158"/>
      <c r="C413" s="158"/>
      <c r="D413" s="140"/>
      <c r="E413" s="141"/>
      <c r="F413" s="141"/>
      <c r="G413" s="139"/>
      <c r="H413" s="139"/>
      <c r="I413" s="139"/>
      <c r="J413" s="142"/>
      <c r="K413" s="142"/>
      <c r="L413" s="142"/>
      <c r="M413" s="143"/>
      <c r="N413" s="182"/>
      <c r="O413" s="145"/>
      <c r="P413" s="150"/>
    </row>
    <row r="414" spans="1:16" x14ac:dyDescent="0.25">
      <c r="A414" s="136"/>
      <c r="B414" s="158"/>
      <c r="C414" s="158"/>
      <c r="D414" s="140"/>
      <c r="E414" s="141"/>
      <c r="F414" s="141"/>
      <c r="G414" s="139"/>
      <c r="H414" s="139"/>
      <c r="I414" s="139"/>
      <c r="J414" s="142"/>
      <c r="K414" s="142"/>
      <c r="L414" s="142"/>
      <c r="M414" s="143"/>
      <c r="N414" s="182"/>
      <c r="O414" s="145"/>
      <c r="P414" s="150"/>
    </row>
    <row r="415" spans="1:16" x14ac:dyDescent="0.25">
      <c r="A415" s="136"/>
      <c r="B415" s="158"/>
      <c r="C415" s="158"/>
      <c r="D415" s="140"/>
      <c r="E415" s="141"/>
      <c r="F415" s="141"/>
      <c r="G415" s="139"/>
      <c r="H415" s="139"/>
      <c r="I415" s="139"/>
      <c r="J415" s="142"/>
      <c r="K415" s="142"/>
      <c r="L415" s="142"/>
      <c r="M415" s="143"/>
      <c r="N415" s="182"/>
      <c r="O415" s="145"/>
      <c r="P415" s="150"/>
    </row>
    <row r="416" spans="1:16" x14ac:dyDescent="0.25">
      <c r="A416" s="136"/>
      <c r="B416" s="158"/>
      <c r="C416" s="158"/>
      <c r="D416" s="140"/>
      <c r="E416" s="141"/>
      <c r="F416" s="141"/>
      <c r="G416" s="139"/>
      <c r="H416" s="139"/>
      <c r="I416" s="139"/>
      <c r="J416" s="142"/>
      <c r="K416" s="142"/>
      <c r="L416" s="142"/>
      <c r="M416" s="143"/>
      <c r="N416" s="182"/>
      <c r="O416" s="145"/>
      <c r="P416" s="150"/>
    </row>
    <row r="417" spans="1:16" x14ac:dyDescent="0.25">
      <c r="A417" s="136"/>
      <c r="B417" s="158"/>
      <c r="C417" s="158"/>
      <c r="D417" s="140"/>
      <c r="E417" s="141"/>
      <c r="F417" s="141"/>
      <c r="G417" s="139"/>
      <c r="H417" s="139"/>
      <c r="I417" s="139"/>
      <c r="J417" s="142"/>
      <c r="K417" s="142"/>
      <c r="L417" s="142"/>
      <c r="M417" s="143"/>
      <c r="N417" s="182"/>
      <c r="O417" s="145"/>
      <c r="P417" s="150"/>
    </row>
    <row r="418" spans="1:16" x14ac:dyDescent="0.25">
      <c r="A418" s="136"/>
      <c r="B418" s="158"/>
      <c r="C418" s="158"/>
      <c r="D418" s="140"/>
      <c r="E418" s="141"/>
      <c r="F418" s="141"/>
      <c r="G418" s="139"/>
      <c r="H418" s="139"/>
      <c r="I418" s="139"/>
      <c r="J418" s="142"/>
      <c r="K418" s="142"/>
      <c r="L418" s="142"/>
      <c r="M418" s="143"/>
      <c r="N418" s="182"/>
      <c r="O418" s="145"/>
      <c r="P418" s="150"/>
    </row>
    <row r="419" spans="1:16" x14ac:dyDescent="0.25">
      <c r="A419" s="136"/>
      <c r="B419" s="158"/>
      <c r="C419" s="158"/>
      <c r="D419" s="140"/>
      <c r="E419" s="141"/>
      <c r="F419" s="141"/>
      <c r="G419" s="139"/>
      <c r="H419" s="139"/>
      <c r="I419" s="139"/>
      <c r="J419" s="142"/>
      <c r="K419" s="142"/>
      <c r="L419" s="142"/>
      <c r="M419" s="143"/>
      <c r="N419" s="182"/>
      <c r="O419" s="145"/>
      <c r="P419" s="150"/>
    </row>
    <row r="420" spans="1:16" x14ac:dyDescent="0.25">
      <c r="A420" s="136"/>
      <c r="B420" s="158"/>
      <c r="C420" s="158"/>
      <c r="D420" s="140"/>
      <c r="E420" s="141"/>
      <c r="F420" s="141"/>
      <c r="G420" s="139"/>
      <c r="H420" s="139"/>
      <c r="I420" s="139"/>
      <c r="J420" s="142"/>
      <c r="K420" s="142"/>
      <c r="L420" s="142"/>
      <c r="M420" s="143"/>
      <c r="N420" s="182"/>
      <c r="O420" s="145"/>
      <c r="P420" s="150"/>
    </row>
    <row r="421" spans="1:16" x14ac:dyDescent="0.25">
      <c r="A421" s="136"/>
      <c r="B421" s="158"/>
      <c r="C421" s="158"/>
      <c r="D421" s="140"/>
      <c r="E421" s="141"/>
      <c r="F421" s="141"/>
      <c r="G421" s="139"/>
      <c r="H421" s="139"/>
      <c r="I421" s="139"/>
      <c r="J421" s="142"/>
      <c r="K421" s="142"/>
      <c r="L421" s="142"/>
      <c r="M421" s="143"/>
      <c r="N421" s="182"/>
      <c r="O421" s="145"/>
      <c r="P421" s="150"/>
    </row>
    <row r="422" spans="1:16" x14ac:dyDescent="0.25">
      <c r="A422" s="136"/>
      <c r="B422" s="158"/>
      <c r="C422" s="158"/>
      <c r="D422" s="140"/>
      <c r="E422" s="141"/>
      <c r="F422" s="141"/>
      <c r="G422" s="139"/>
      <c r="H422" s="139"/>
      <c r="I422" s="139"/>
      <c r="J422" s="142"/>
      <c r="K422" s="142"/>
      <c r="L422" s="142"/>
      <c r="M422" s="143"/>
      <c r="N422" s="182"/>
      <c r="O422" s="145"/>
      <c r="P422" s="150"/>
    </row>
    <row r="423" spans="1:16" x14ac:dyDescent="0.25">
      <c r="A423" s="136"/>
      <c r="B423" s="158"/>
      <c r="C423" s="158"/>
      <c r="D423" s="140"/>
      <c r="E423" s="141"/>
      <c r="F423" s="141"/>
      <c r="G423" s="139"/>
      <c r="H423" s="139"/>
      <c r="I423" s="139"/>
      <c r="J423" s="142"/>
      <c r="K423" s="142"/>
      <c r="L423" s="142"/>
      <c r="M423" s="143"/>
      <c r="N423" s="182"/>
      <c r="O423" s="145"/>
      <c r="P423" s="150"/>
    </row>
    <row r="424" spans="1:16" x14ac:dyDescent="0.25">
      <c r="A424" s="136"/>
      <c r="B424" s="158"/>
      <c r="C424" s="158"/>
      <c r="D424" s="140"/>
      <c r="E424" s="141"/>
      <c r="F424" s="141"/>
      <c r="G424" s="139"/>
      <c r="H424" s="139"/>
      <c r="I424" s="139"/>
      <c r="J424" s="142"/>
      <c r="K424" s="142"/>
      <c r="L424" s="142"/>
      <c r="M424" s="143"/>
      <c r="N424" s="182"/>
      <c r="O424" s="145"/>
      <c r="P424" s="150"/>
    </row>
    <row r="425" spans="1:16" x14ac:dyDescent="0.25">
      <c r="A425" s="136"/>
      <c r="B425" s="158"/>
      <c r="C425" s="158"/>
      <c r="D425" s="140"/>
      <c r="E425" s="141"/>
      <c r="F425" s="141"/>
      <c r="G425" s="139"/>
      <c r="H425" s="139"/>
      <c r="I425" s="139"/>
      <c r="J425" s="142"/>
      <c r="K425" s="142"/>
      <c r="L425" s="142"/>
      <c r="M425" s="143"/>
      <c r="N425" s="182"/>
      <c r="O425" s="145"/>
      <c r="P425" s="150"/>
    </row>
    <row r="426" spans="1:16" x14ac:dyDescent="0.25">
      <c r="A426" s="136"/>
      <c r="B426" s="158"/>
      <c r="C426" s="158"/>
      <c r="D426" s="140"/>
      <c r="E426" s="141"/>
      <c r="F426" s="141"/>
      <c r="G426" s="139"/>
      <c r="H426" s="139"/>
      <c r="I426" s="139"/>
      <c r="J426" s="142"/>
      <c r="K426" s="142"/>
      <c r="L426" s="142"/>
      <c r="M426" s="143"/>
      <c r="N426" s="182"/>
      <c r="O426" s="145"/>
      <c r="P426" s="150"/>
    </row>
    <row r="427" spans="1:16" x14ac:dyDescent="0.25">
      <c r="A427" s="136"/>
      <c r="B427" s="158"/>
      <c r="C427" s="158"/>
      <c r="D427" s="140"/>
      <c r="E427" s="141"/>
      <c r="F427" s="141"/>
      <c r="G427" s="139"/>
      <c r="H427" s="139"/>
      <c r="I427" s="139"/>
      <c r="J427" s="142"/>
      <c r="K427" s="142"/>
      <c r="L427" s="142"/>
      <c r="M427" s="143"/>
      <c r="N427" s="182"/>
      <c r="O427" s="145"/>
      <c r="P427" s="150"/>
    </row>
    <row r="428" spans="1:16" x14ac:dyDescent="0.25">
      <c r="A428" s="136"/>
      <c r="B428" s="158"/>
      <c r="C428" s="158"/>
      <c r="D428" s="140"/>
      <c r="E428" s="141"/>
      <c r="F428" s="141"/>
      <c r="G428" s="139"/>
      <c r="H428" s="139"/>
      <c r="I428" s="139"/>
      <c r="J428" s="142"/>
      <c r="K428" s="142"/>
      <c r="L428" s="142"/>
      <c r="M428" s="143"/>
      <c r="N428" s="182"/>
      <c r="O428" s="145"/>
      <c r="P428" s="150"/>
    </row>
    <row r="429" spans="1:16" x14ac:dyDescent="0.25">
      <c r="A429" s="136"/>
      <c r="B429" s="158"/>
      <c r="C429" s="158"/>
      <c r="D429" s="140"/>
      <c r="E429" s="141"/>
      <c r="F429" s="141"/>
      <c r="G429" s="139"/>
      <c r="H429" s="139"/>
      <c r="I429" s="139"/>
      <c r="J429" s="142"/>
      <c r="K429" s="142"/>
      <c r="L429" s="142"/>
      <c r="M429" s="143"/>
      <c r="N429" s="182"/>
      <c r="O429" s="145"/>
      <c r="P429" s="150"/>
    </row>
    <row r="430" spans="1:16" x14ac:dyDescent="0.25">
      <c r="A430" s="136"/>
      <c r="B430" s="158"/>
      <c r="C430" s="158"/>
      <c r="D430" s="140"/>
      <c r="E430" s="141"/>
      <c r="F430" s="141"/>
      <c r="G430" s="139"/>
      <c r="H430" s="139"/>
      <c r="I430" s="139"/>
      <c r="J430" s="142"/>
      <c r="K430" s="142"/>
      <c r="L430" s="142"/>
      <c r="M430" s="143"/>
      <c r="N430" s="182"/>
      <c r="O430" s="145"/>
      <c r="P430" s="150"/>
    </row>
    <row r="431" spans="1:16" x14ac:dyDescent="0.25">
      <c r="A431" s="136"/>
      <c r="B431" s="158"/>
      <c r="C431" s="158"/>
      <c r="D431" s="140"/>
      <c r="E431" s="141"/>
      <c r="F431" s="141"/>
      <c r="G431" s="139"/>
      <c r="H431" s="139"/>
      <c r="I431" s="139"/>
      <c r="J431" s="142"/>
      <c r="K431" s="142"/>
      <c r="L431" s="142"/>
      <c r="M431" s="143"/>
      <c r="N431" s="182"/>
      <c r="O431" s="145"/>
      <c r="P431" s="150"/>
    </row>
    <row r="432" spans="1:16" x14ac:dyDescent="0.25">
      <c r="A432" s="136"/>
      <c r="B432" s="158"/>
      <c r="C432" s="158"/>
      <c r="D432" s="140"/>
      <c r="E432" s="141"/>
      <c r="F432" s="141"/>
      <c r="G432" s="139"/>
      <c r="H432" s="139"/>
      <c r="I432" s="139"/>
      <c r="J432" s="142"/>
      <c r="K432" s="142"/>
      <c r="L432" s="142"/>
      <c r="M432" s="143"/>
      <c r="N432" s="182"/>
      <c r="O432" s="145"/>
      <c r="P432" s="150"/>
    </row>
    <row r="433" spans="1:16" x14ac:dyDescent="0.25">
      <c r="A433" s="136"/>
      <c r="B433" s="158"/>
      <c r="C433" s="158"/>
      <c r="D433" s="140"/>
      <c r="E433" s="141"/>
      <c r="F433" s="141"/>
      <c r="G433" s="139"/>
      <c r="H433" s="139"/>
      <c r="I433" s="139"/>
      <c r="J433" s="142"/>
      <c r="K433" s="142"/>
      <c r="L433" s="142"/>
      <c r="M433" s="143"/>
      <c r="N433" s="182"/>
      <c r="O433" s="145"/>
      <c r="P433" s="150"/>
    </row>
    <row r="434" spans="1:16" x14ac:dyDescent="0.25">
      <c r="A434" s="136"/>
      <c r="B434" s="158"/>
      <c r="C434" s="158"/>
      <c r="D434" s="140"/>
      <c r="E434" s="141"/>
      <c r="F434" s="141"/>
      <c r="G434" s="139"/>
      <c r="H434" s="139"/>
      <c r="I434" s="139"/>
      <c r="J434" s="142"/>
      <c r="K434" s="142"/>
      <c r="L434" s="142"/>
      <c r="M434" s="143"/>
      <c r="N434" s="182"/>
      <c r="O434" s="145"/>
      <c r="P434" s="150"/>
    </row>
    <row r="435" spans="1:16" x14ac:dyDescent="0.25">
      <c r="A435" s="136"/>
      <c r="B435" s="158"/>
      <c r="C435" s="158"/>
      <c r="D435" s="140"/>
      <c r="E435" s="141"/>
      <c r="F435" s="141"/>
      <c r="G435" s="139"/>
      <c r="H435" s="139"/>
      <c r="I435" s="139"/>
      <c r="J435" s="142"/>
      <c r="K435" s="142"/>
      <c r="L435" s="142"/>
      <c r="M435" s="143"/>
      <c r="N435" s="182"/>
      <c r="O435" s="145"/>
      <c r="P435" s="150"/>
    </row>
    <row r="436" spans="1:16" x14ac:dyDescent="0.25">
      <c r="A436" s="136"/>
      <c r="B436" s="158"/>
      <c r="C436" s="158"/>
      <c r="D436" s="140"/>
      <c r="E436" s="141"/>
      <c r="F436" s="141"/>
      <c r="G436" s="139"/>
      <c r="H436" s="139"/>
      <c r="I436" s="139"/>
      <c r="J436" s="142"/>
      <c r="K436" s="142"/>
      <c r="L436" s="142"/>
      <c r="M436" s="143"/>
      <c r="N436" s="182"/>
      <c r="O436" s="145"/>
      <c r="P436" s="150"/>
    </row>
    <row r="437" spans="1:16" x14ac:dyDescent="0.25">
      <c r="A437" s="136"/>
      <c r="B437" s="158"/>
      <c r="C437" s="158"/>
      <c r="D437" s="140"/>
      <c r="E437" s="141"/>
      <c r="F437" s="141"/>
      <c r="G437" s="139"/>
      <c r="H437" s="139"/>
      <c r="I437" s="139"/>
      <c r="J437" s="142"/>
      <c r="K437" s="142"/>
      <c r="L437" s="142"/>
      <c r="M437" s="143"/>
      <c r="N437" s="182"/>
      <c r="O437" s="145"/>
      <c r="P437" s="150"/>
    </row>
    <row r="438" spans="1:16" x14ac:dyDescent="0.25">
      <c r="A438" s="136"/>
      <c r="B438" s="158"/>
      <c r="C438" s="158"/>
      <c r="D438" s="140"/>
      <c r="E438" s="141"/>
      <c r="F438" s="141"/>
      <c r="G438" s="139"/>
      <c r="H438" s="139"/>
      <c r="I438" s="139"/>
      <c r="J438" s="142"/>
      <c r="K438" s="142"/>
      <c r="L438" s="142"/>
      <c r="M438" s="143"/>
      <c r="N438" s="182"/>
      <c r="O438" s="145"/>
      <c r="P438" s="150"/>
    </row>
    <row r="439" spans="1:16" x14ac:dyDescent="0.25">
      <c r="A439" s="136"/>
      <c r="B439" s="158"/>
      <c r="C439" s="158"/>
      <c r="D439" s="140"/>
      <c r="E439" s="141"/>
      <c r="F439" s="141"/>
      <c r="G439" s="139"/>
      <c r="H439" s="139"/>
      <c r="I439" s="139"/>
      <c r="J439" s="142"/>
      <c r="K439" s="142"/>
      <c r="L439" s="142"/>
      <c r="M439" s="143"/>
      <c r="N439" s="182"/>
      <c r="O439" s="145"/>
      <c r="P439" s="150"/>
    </row>
    <row r="440" spans="1:16" x14ac:dyDescent="0.25">
      <c r="A440" s="136"/>
      <c r="B440" s="158"/>
      <c r="C440" s="158"/>
      <c r="D440" s="140"/>
      <c r="E440" s="141"/>
      <c r="F440" s="141"/>
      <c r="G440" s="139"/>
      <c r="H440" s="139"/>
      <c r="I440" s="139"/>
      <c r="J440" s="142"/>
      <c r="K440" s="142"/>
      <c r="L440" s="142"/>
      <c r="M440" s="143"/>
      <c r="N440" s="182"/>
      <c r="O440" s="145"/>
      <c r="P440" s="150"/>
    </row>
    <row r="441" spans="1:16" x14ac:dyDescent="0.25">
      <c r="A441" s="136"/>
      <c r="B441" s="158"/>
      <c r="C441" s="158"/>
      <c r="D441" s="140"/>
      <c r="E441" s="141"/>
      <c r="F441" s="141"/>
      <c r="G441" s="139"/>
      <c r="H441" s="139"/>
      <c r="I441" s="139"/>
      <c r="J441" s="142"/>
      <c r="K441" s="142"/>
      <c r="L441" s="142"/>
      <c r="M441" s="143"/>
      <c r="N441" s="182"/>
      <c r="O441" s="145"/>
      <c r="P441" s="150"/>
    </row>
    <row r="442" spans="1:16" x14ac:dyDescent="0.25">
      <c r="A442" s="136"/>
      <c r="B442" s="158"/>
      <c r="C442" s="158"/>
      <c r="D442" s="140"/>
      <c r="E442" s="141"/>
      <c r="F442" s="141"/>
      <c r="G442" s="139"/>
      <c r="H442" s="139"/>
      <c r="I442" s="139"/>
      <c r="J442" s="142"/>
      <c r="K442" s="142"/>
      <c r="L442" s="142"/>
      <c r="M442" s="143"/>
      <c r="N442" s="182"/>
      <c r="O442" s="145"/>
      <c r="P442" s="150"/>
    </row>
    <row r="443" spans="1:16" x14ac:dyDescent="0.25">
      <c r="A443" s="136"/>
      <c r="B443" s="158"/>
      <c r="C443" s="158"/>
      <c r="D443" s="140"/>
      <c r="E443" s="141"/>
      <c r="F443" s="141"/>
      <c r="G443" s="139"/>
      <c r="H443" s="139"/>
      <c r="I443" s="139"/>
      <c r="J443" s="142"/>
      <c r="K443" s="142"/>
      <c r="L443" s="142"/>
      <c r="M443" s="143"/>
      <c r="N443" s="182"/>
      <c r="O443" s="145"/>
      <c r="P443" s="150"/>
    </row>
    <row r="444" spans="1:16" x14ac:dyDescent="0.25">
      <c r="A444" s="136"/>
      <c r="B444" s="158"/>
      <c r="C444" s="158"/>
      <c r="D444" s="140"/>
      <c r="E444" s="141"/>
      <c r="F444" s="141"/>
      <c r="G444" s="139"/>
      <c r="H444" s="139"/>
      <c r="I444" s="139"/>
      <c r="J444" s="142"/>
      <c r="K444" s="142"/>
      <c r="L444" s="142"/>
      <c r="M444" s="143"/>
      <c r="N444" s="182"/>
      <c r="O444" s="145"/>
      <c r="P444" s="150"/>
    </row>
    <row r="445" spans="1:16" x14ac:dyDescent="0.25">
      <c r="A445" s="136"/>
      <c r="B445" s="158"/>
      <c r="C445" s="158"/>
      <c r="D445" s="140"/>
      <c r="E445" s="141"/>
      <c r="F445" s="141"/>
      <c r="G445" s="139"/>
      <c r="H445" s="139"/>
      <c r="I445" s="139"/>
      <c r="J445" s="142"/>
      <c r="K445" s="142"/>
      <c r="L445" s="142"/>
      <c r="M445" s="143"/>
      <c r="N445" s="182"/>
      <c r="O445" s="145"/>
      <c r="P445" s="150"/>
    </row>
    <row r="446" spans="1:16" x14ac:dyDescent="0.25">
      <c r="A446" s="136"/>
      <c r="B446" s="158"/>
      <c r="C446" s="158"/>
      <c r="D446" s="140"/>
      <c r="E446" s="141"/>
      <c r="F446" s="141"/>
      <c r="G446" s="139"/>
      <c r="H446" s="139"/>
      <c r="I446" s="139"/>
      <c r="J446" s="142"/>
      <c r="K446" s="142"/>
      <c r="L446" s="142"/>
      <c r="M446" s="143"/>
      <c r="N446" s="182"/>
      <c r="O446" s="145"/>
      <c r="P446" s="150"/>
    </row>
    <row r="447" spans="1:16" x14ac:dyDescent="0.25">
      <c r="A447" s="136"/>
      <c r="B447" s="158"/>
      <c r="C447" s="158"/>
      <c r="D447" s="140"/>
      <c r="E447" s="141"/>
      <c r="F447" s="141"/>
      <c r="G447" s="139"/>
      <c r="H447" s="139"/>
      <c r="I447" s="139"/>
      <c r="J447" s="142"/>
      <c r="K447" s="142"/>
      <c r="L447" s="142"/>
      <c r="M447" s="143"/>
      <c r="N447" s="182"/>
      <c r="O447" s="145"/>
      <c r="P447" s="150"/>
    </row>
    <row r="448" spans="1:16" x14ac:dyDescent="0.25">
      <c r="A448" s="136"/>
      <c r="B448" s="158"/>
      <c r="C448" s="158"/>
      <c r="D448" s="140"/>
      <c r="E448" s="141"/>
      <c r="F448" s="141"/>
      <c r="G448" s="139"/>
      <c r="H448" s="139"/>
      <c r="I448" s="139"/>
      <c r="J448" s="142"/>
      <c r="K448" s="142"/>
      <c r="L448" s="142"/>
      <c r="M448" s="143"/>
      <c r="N448" s="182"/>
      <c r="O448" s="145"/>
      <c r="P448" s="150"/>
    </row>
    <row r="449" spans="1:16" x14ac:dyDescent="0.25">
      <c r="A449" s="136"/>
      <c r="B449" s="158"/>
      <c r="C449" s="158"/>
      <c r="D449" s="140"/>
      <c r="E449" s="141"/>
      <c r="F449" s="141"/>
      <c r="G449" s="139"/>
      <c r="H449" s="139"/>
      <c r="I449" s="139"/>
      <c r="J449" s="142"/>
      <c r="K449" s="142"/>
      <c r="L449" s="142"/>
      <c r="M449" s="143"/>
      <c r="N449" s="182"/>
      <c r="O449" s="145"/>
      <c r="P449" s="150"/>
    </row>
    <row r="450" spans="1:16" x14ac:dyDescent="0.25">
      <c r="A450" s="136"/>
      <c r="B450" s="158"/>
      <c r="C450" s="158"/>
      <c r="D450" s="140"/>
      <c r="E450" s="141"/>
      <c r="F450" s="141"/>
      <c r="G450" s="139"/>
      <c r="H450" s="139"/>
      <c r="I450" s="139"/>
      <c r="J450" s="142"/>
      <c r="K450" s="142"/>
      <c r="L450" s="142"/>
      <c r="M450" s="143"/>
      <c r="N450" s="182"/>
      <c r="O450" s="145"/>
      <c r="P450" s="150"/>
    </row>
    <row r="451" spans="1:16" x14ac:dyDescent="0.25">
      <c r="A451" s="136"/>
      <c r="B451" s="158"/>
      <c r="C451" s="158"/>
      <c r="D451" s="140"/>
      <c r="E451" s="141"/>
      <c r="F451" s="141"/>
      <c r="G451" s="139"/>
      <c r="H451" s="139"/>
      <c r="I451" s="139"/>
      <c r="J451" s="142"/>
      <c r="K451" s="142"/>
      <c r="L451" s="142"/>
      <c r="M451" s="143"/>
      <c r="N451" s="182"/>
      <c r="O451" s="145"/>
      <c r="P451" s="150"/>
    </row>
    <row r="452" spans="1:16" x14ac:dyDescent="0.25">
      <c r="A452" s="136"/>
      <c r="B452" s="158"/>
      <c r="C452" s="158"/>
      <c r="D452" s="140"/>
      <c r="E452" s="141"/>
      <c r="F452" s="141"/>
      <c r="G452" s="139"/>
      <c r="H452" s="139"/>
      <c r="I452" s="139"/>
      <c r="J452" s="142"/>
      <c r="K452" s="142"/>
      <c r="L452" s="142"/>
      <c r="M452" s="143"/>
      <c r="N452" s="182"/>
      <c r="O452" s="145"/>
      <c r="P452" s="150"/>
    </row>
    <row r="453" spans="1:16" x14ac:dyDescent="0.25">
      <c r="A453" s="136"/>
      <c r="B453" s="158"/>
      <c r="C453" s="158"/>
      <c r="D453" s="140"/>
      <c r="E453" s="141"/>
      <c r="F453" s="141"/>
      <c r="G453" s="139"/>
      <c r="H453" s="139"/>
      <c r="I453" s="139"/>
      <c r="J453" s="142"/>
      <c r="K453" s="142"/>
      <c r="L453" s="142"/>
      <c r="M453" s="143"/>
      <c r="N453" s="182"/>
      <c r="O453" s="145"/>
      <c r="P453" s="150"/>
    </row>
    <row r="454" spans="1:16" x14ac:dyDescent="0.25">
      <c r="A454" s="136"/>
      <c r="B454" s="158"/>
      <c r="C454" s="158"/>
      <c r="D454" s="140"/>
      <c r="E454" s="141"/>
      <c r="F454" s="141"/>
      <c r="G454" s="139"/>
      <c r="H454" s="139"/>
      <c r="I454" s="139"/>
      <c r="J454" s="142"/>
      <c r="K454" s="142"/>
      <c r="L454" s="142"/>
      <c r="M454" s="143"/>
      <c r="N454" s="182"/>
      <c r="O454" s="145"/>
      <c r="P454" s="150"/>
    </row>
    <row r="455" spans="1:16" x14ac:dyDescent="0.25">
      <c r="A455" s="136"/>
      <c r="B455" s="158"/>
      <c r="C455" s="158"/>
      <c r="D455" s="140"/>
      <c r="E455" s="141"/>
      <c r="F455" s="141"/>
      <c r="G455" s="139"/>
      <c r="H455" s="139"/>
      <c r="I455" s="139"/>
      <c r="J455" s="142"/>
      <c r="K455" s="142"/>
      <c r="L455" s="142"/>
      <c r="M455" s="143"/>
      <c r="N455" s="182"/>
      <c r="O455" s="145"/>
      <c r="P455" s="150"/>
    </row>
    <row r="456" spans="1:16" x14ac:dyDescent="0.25">
      <c r="A456" s="136"/>
      <c r="B456" s="158"/>
      <c r="C456" s="158"/>
      <c r="D456" s="140"/>
      <c r="E456" s="141"/>
      <c r="F456" s="141"/>
      <c r="G456" s="139"/>
      <c r="H456" s="139"/>
      <c r="I456" s="139"/>
      <c r="J456" s="142"/>
      <c r="K456" s="142"/>
      <c r="L456" s="142"/>
      <c r="M456" s="143"/>
      <c r="N456" s="182"/>
      <c r="O456" s="145"/>
      <c r="P456" s="150"/>
    </row>
    <row r="457" spans="1:16" x14ac:dyDescent="0.25">
      <c r="A457" s="136"/>
      <c r="B457" s="158"/>
      <c r="C457" s="158"/>
      <c r="D457" s="140"/>
      <c r="E457" s="141"/>
      <c r="F457" s="141"/>
      <c r="G457" s="139"/>
      <c r="H457" s="139"/>
      <c r="I457" s="139"/>
      <c r="J457" s="142"/>
      <c r="K457" s="142"/>
      <c r="L457" s="142"/>
      <c r="M457" s="143"/>
      <c r="N457" s="182"/>
      <c r="O457" s="145"/>
      <c r="P457" s="150"/>
    </row>
    <row r="458" spans="1:16" x14ac:dyDescent="0.25">
      <c r="A458" s="136"/>
      <c r="B458" s="158"/>
      <c r="C458" s="158"/>
      <c r="D458" s="140"/>
      <c r="E458" s="141"/>
      <c r="F458" s="141"/>
      <c r="G458" s="139"/>
      <c r="H458" s="139"/>
      <c r="I458" s="139"/>
      <c r="J458" s="142"/>
      <c r="K458" s="142"/>
      <c r="L458" s="142"/>
      <c r="M458" s="143"/>
      <c r="N458" s="182"/>
      <c r="O458" s="145"/>
      <c r="P458" s="150"/>
    </row>
    <row r="459" spans="1:16" x14ac:dyDescent="0.25">
      <c r="A459" s="136"/>
      <c r="B459" s="158"/>
      <c r="C459" s="158"/>
      <c r="D459" s="140"/>
      <c r="E459" s="141"/>
      <c r="F459" s="141"/>
      <c r="G459" s="139"/>
      <c r="H459" s="139"/>
      <c r="I459" s="139"/>
      <c r="J459" s="142"/>
      <c r="K459" s="142"/>
      <c r="L459" s="142"/>
      <c r="M459" s="143"/>
      <c r="N459" s="182"/>
      <c r="O459" s="145"/>
      <c r="P459" s="150"/>
    </row>
    <row r="460" spans="1:16" x14ac:dyDescent="0.25">
      <c r="A460" s="136"/>
      <c r="B460" s="158"/>
      <c r="C460" s="158"/>
      <c r="D460" s="140"/>
      <c r="E460" s="141"/>
      <c r="F460" s="141"/>
      <c r="G460" s="139"/>
      <c r="H460" s="139"/>
      <c r="I460" s="139"/>
      <c r="J460" s="142"/>
      <c r="K460" s="142"/>
      <c r="L460" s="142"/>
      <c r="M460" s="143"/>
      <c r="N460" s="182"/>
      <c r="O460" s="145"/>
      <c r="P460" s="150"/>
    </row>
    <row r="461" spans="1:16" x14ac:dyDescent="0.25">
      <c r="A461" s="136"/>
      <c r="B461" s="158"/>
      <c r="C461" s="158"/>
      <c r="D461" s="140"/>
      <c r="E461" s="141"/>
      <c r="F461" s="141"/>
      <c r="G461" s="139"/>
      <c r="H461" s="139"/>
      <c r="I461" s="139"/>
      <c r="J461" s="142"/>
      <c r="K461" s="142"/>
      <c r="L461" s="142"/>
      <c r="M461" s="143"/>
      <c r="N461" s="182"/>
      <c r="O461" s="145"/>
      <c r="P461" s="150"/>
    </row>
    <row r="462" spans="1:16" x14ac:dyDescent="0.25">
      <c r="A462" s="136"/>
      <c r="B462" s="158"/>
      <c r="C462" s="158"/>
      <c r="D462" s="140"/>
      <c r="E462" s="141"/>
      <c r="F462" s="141"/>
      <c r="G462" s="139"/>
      <c r="H462" s="139"/>
      <c r="I462" s="139"/>
      <c r="J462" s="142"/>
      <c r="K462" s="142"/>
      <c r="L462" s="142"/>
      <c r="M462" s="143"/>
      <c r="N462" s="182"/>
      <c r="O462" s="145"/>
      <c r="P462" s="150"/>
    </row>
    <row r="463" spans="1:16" x14ac:dyDescent="0.25">
      <c r="A463" s="136"/>
      <c r="B463" s="158"/>
      <c r="C463" s="158"/>
      <c r="D463" s="140"/>
      <c r="E463" s="141"/>
      <c r="F463" s="141"/>
      <c r="G463" s="139"/>
      <c r="H463" s="139"/>
      <c r="I463" s="139"/>
      <c r="J463" s="142"/>
      <c r="K463" s="142"/>
      <c r="L463" s="142"/>
      <c r="M463" s="143"/>
      <c r="N463" s="182"/>
      <c r="O463" s="145"/>
      <c r="P463" s="150"/>
    </row>
    <row r="464" spans="1:16" x14ac:dyDescent="0.25">
      <c r="A464" s="136"/>
      <c r="B464" s="158"/>
      <c r="C464" s="158"/>
      <c r="D464" s="140"/>
      <c r="E464" s="141"/>
      <c r="F464" s="141"/>
      <c r="G464" s="139"/>
      <c r="H464" s="139"/>
      <c r="I464" s="139"/>
      <c r="J464" s="142"/>
      <c r="K464" s="142"/>
      <c r="L464" s="142"/>
      <c r="M464" s="143"/>
      <c r="N464" s="182"/>
      <c r="O464" s="145"/>
      <c r="P464" s="150"/>
    </row>
    <row r="465" spans="1:16" x14ac:dyDescent="0.25">
      <c r="A465" s="136"/>
      <c r="B465" s="158"/>
      <c r="C465" s="158"/>
      <c r="D465" s="140"/>
      <c r="E465" s="141"/>
      <c r="F465" s="141"/>
      <c r="G465" s="139"/>
      <c r="H465" s="139"/>
      <c r="I465" s="139"/>
      <c r="J465" s="142"/>
      <c r="K465" s="142"/>
      <c r="L465" s="142"/>
      <c r="M465" s="143"/>
      <c r="N465" s="182"/>
      <c r="O465" s="145"/>
      <c r="P465" s="150"/>
    </row>
    <row r="466" spans="1:16" x14ac:dyDescent="0.25">
      <c r="A466" s="136"/>
      <c r="B466" s="158"/>
      <c r="C466" s="158"/>
      <c r="D466" s="140"/>
      <c r="E466" s="141"/>
      <c r="F466" s="141"/>
      <c r="G466" s="139"/>
      <c r="H466" s="139"/>
      <c r="I466" s="139"/>
      <c r="J466" s="142"/>
      <c r="K466" s="142"/>
      <c r="L466" s="142"/>
      <c r="M466" s="143"/>
      <c r="N466" s="182"/>
      <c r="O466" s="145"/>
      <c r="P466" s="150"/>
    </row>
    <row r="467" spans="1:16" x14ac:dyDescent="0.25">
      <c r="A467" s="136"/>
      <c r="B467" s="158"/>
      <c r="C467" s="158"/>
      <c r="D467" s="140"/>
      <c r="E467" s="141"/>
      <c r="F467" s="141"/>
      <c r="G467" s="139"/>
      <c r="H467" s="139"/>
      <c r="I467" s="139"/>
      <c r="J467" s="142"/>
      <c r="K467" s="142"/>
      <c r="L467" s="142"/>
      <c r="M467" s="143"/>
      <c r="N467" s="182"/>
      <c r="O467" s="145"/>
      <c r="P467" s="150"/>
    </row>
    <row r="468" spans="1:16" x14ac:dyDescent="0.25">
      <c r="A468" s="136"/>
      <c r="B468" s="158"/>
      <c r="C468" s="158"/>
      <c r="D468" s="140"/>
      <c r="E468" s="141"/>
      <c r="F468" s="141"/>
      <c r="G468" s="139"/>
      <c r="H468" s="139"/>
      <c r="I468" s="139"/>
      <c r="J468" s="142"/>
      <c r="K468" s="142"/>
      <c r="L468" s="142"/>
      <c r="M468" s="143"/>
      <c r="N468" s="182"/>
      <c r="O468" s="145"/>
      <c r="P468" s="150"/>
    </row>
    <row r="469" spans="1:16" x14ac:dyDescent="0.25">
      <c r="A469" s="136"/>
      <c r="B469" s="158"/>
      <c r="C469" s="158"/>
      <c r="D469" s="140"/>
      <c r="E469" s="141"/>
      <c r="F469" s="141"/>
      <c r="G469" s="139"/>
      <c r="H469" s="139"/>
      <c r="I469" s="139"/>
      <c r="J469" s="142"/>
      <c r="K469" s="142"/>
      <c r="L469" s="142"/>
      <c r="M469" s="143"/>
      <c r="N469" s="182"/>
      <c r="O469" s="145"/>
      <c r="P469" s="150"/>
    </row>
    <row r="470" spans="1:16" x14ac:dyDescent="0.25">
      <c r="A470" s="136"/>
      <c r="B470" s="158"/>
      <c r="C470" s="158"/>
      <c r="D470" s="140"/>
      <c r="E470" s="141"/>
      <c r="F470" s="141"/>
      <c r="G470" s="139"/>
      <c r="H470" s="139"/>
      <c r="I470" s="139"/>
      <c r="J470" s="142"/>
      <c r="K470" s="142"/>
      <c r="L470" s="142"/>
      <c r="M470" s="143"/>
      <c r="N470" s="182"/>
      <c r="O470" s="145"/>
      <c r="P470" s="150"/>
    </row>
    <row r="471" spans="1:16" x14ac:dyDescent="0.25">
      <c r="A471" s="136"/>
      <c r="B471" s="158"/>
      <c r="C471" s="158"/>
      <c r="D471" s="140"/>
      <c r="E471" s="141"/>
      <c r="F471" s="141"/>
      <c r="G471" s="139"/>
      <c r="H471" s="139"/>
      <c r="I471" s="139"/>
      <c r="J471" s="142"/>
      <c r="K471" s="142"/>
      <c r="L471" s="142"/>
      <c r="M471" s="143"/>
      <c r="N471" s="182"/>
      <c r="O471" s="145"/>
      <c r="P471" s="150"/>
    </row>
    <row r="472" spans="1:16" x14ac:dyDescent="0.25">
      <c r="A472" s="136"/>
      <c r="B472" s="158"/>
      <c r="C472" s="158"/>
      <c r="D472" s="140"/>
      <c r="E472" s="141"/>
      <c r="F472" s="141"/>
      <c r="G472" s="139"/>
      <c r="H472" s="139"/>
      <c r="I472" s="139"/>
      <c r="J472" s="142"/>
      <c r="K472" s="142"/>
      <c r="L472" s="142"/>
      <c r="M472" s="143"/>
      <c r="N472" s="182"/>
      <c r="O472" s="145"/>
      <c r="P472" s="150"/>
    </row>
    <row r="473" spans="1:16" x14ac:dyDescent="0.25">
      <c r="A473" s="136"/>
      <c r="B473" s="158"/>
      <c r="C473" s="158"/>
      <c r="D473" s="140"/>
      <c r="E473" s="141"/>
      <c r="F473" s="141"/>
      <c r="G473" s="139"/>
      <c r="H473" s="139"/>
      <c r="I473" s="139"/>
      <c r="J473" s="142"/>
      <c r="K473" s="142"/>
      <c r="L473" s="142"/>
      <c r="M473" s="143"/>
      <c r="N473" s="182"/>
      <c r="O473" s="145"/>
      <c r="P473" s="150"/>
    </row>
    <row r="474" spans="1:16" x14ac:dyDescent="0.25">
      <c r="A474" s="136"/>
      <c r="B474" s="158"/>
      <c r="C474" s="158"/>
      <c r="D474" s="140"/>
      <c r="E474" s="141"/>
      <c r="F474" s="141"/>
      <c r="G474" s="139"/>
      <c r="H474" s="139"/>
      <c r="I474" s="139"/>
      <c r="J474" s="142"/>
      <c r="K474" s="142"/>
      <c r="L474" s="142"/>
      <c r="M474" s="143"/>
      <c r="N474" s="182"/>
      <c r="O474" s="145"/>
      <c r="P474" s="150"/>
    </row>
    <row r="475" spans="1:16" x14ac:dyDescent="0.25">
      <c r="A475" s="136"/>
      <c r="B475" s="158"/>
      <c r="C475" s="158"/>
      <c r="D475" s="140"/>
      <c r="E475" s="141"/>
      <c r="F475" s="141"/>
      <c r="G475" s="139"/>
      <c r="H475" s="139"/>
      <c r="I475" s="139"/>
      <c r="J475" s="142"/>
      <c r="K475" s="142"/>
      <c r="L475" s="142"/>
      <c r="M475" s="143"/>
      <c r="N475" s="182"/>
      <c r="O475" s="145"/>
      <c r="P475" s="150"/>
    </row>
    <row r="476" spans="1:16" x14ac:dyDescent="0.25">
      <c r="A476" s="136"/>
      <c r="B476" s="158"/>
      <c r="C476" s="158"/>
      <c r="D476" s="140"/>
      <c r="E476" s="141"/>
      <c r="F476" s="141"/>
      <c r="G476" s="139"/>
      <c r="H476" s="139"/>
      <c r="I476" s="139"/>
      <c r="J476" s="142"/>
      <c r="K476" s="142"/>
      <c r="L476" s="142"/>
      <c r="M476" s="143"/>
      <c r="N476" s="182"/>
      <c r="O476" s="145"/>
      <c r="P476" s="150"/>
    </row>
    <row r="477" spans="1:16" x14ac:dyDescent="0.25">
      <c r="A477" s="136"/>
      <c r="B477" s="158"/>
      <c r="C477" s="158"/>
      <c r="D477" s="140"/>
      <c r="E477" s="141"/>
      <c r="F477" s="141"/>
      <c r="G477" s="139"/>
      <c r="H477" s="139"/>
      <c r="I477" s="139"/>
      <c r="J477" s="142"/>
      <c r="K477" s="142"/>
      <c r="L477" s="142"/>
      <c r="M477" s="143"/>
      <c r="N477" s="182"/>
      <c r="O477" s="145"/>
      <c r="P477" s="150"/>
    </row>
    <row r="478" spans="1:16" x14ac:dyDescent="0.25">
      <c r="A478" s="136"/>
      <c r="B478" s="158"/>
      <c r="C478" s="158"/>
      <c r="D478" s="140"/>
      <c r="E478" s="141"/>
      <c r="F478" s="141"/>
      <c r="G478" s="139"/>
      <c r="H478" s="139"/>
      <c r="I478" s="139"/>
      <c r="J478" s="142"/>
      <c r="K478" s="142"/>
      <c r="L478" s="142"/>
      <c r="M478" s="143"/>
      <c r="N478" s="182"/>
      <c r="O478" s="145"/>
      <c r="P478" s="150"/>
    </row>
    <row r="479" spans="1:16" x14ac:dyDescent="0.25">
      <c r="A479" s="136"/>
      <c r="B479" s="158"/>
      <c r="C479" s="158"/>
      <c r="D479" s="140"/>
      <c r="E479" s="141"/>
      <c r="F479" s="141"/>
      <c r="G479" s="139"/>
      <c r="H479" s="139"/>
      <c r="I479" s="139"/>
      <c r="J479" s="142"/>
      <c r="K479" s="142"/>
      <c r="L479" s="142"/>
      <c r="M479" s="143"/>
      <c r="N479" s="182"/>
      <c r="O479" s="145"/>
      <c r="P479" s="150"/>
    </row>
    <row r="480" spans="1:16" x14ac:dyDescent="0.25">
      <c r="A480" s="136"/>
      <c r="B480" s="158"/>
      <c r="C480" s="158"/>
      <c r="D480" s="140"/>
      <c r="E480" s="141"/>
      <c r="F480" s="141"/>
      <c r="G480" s="139"/>
      <c r="H480" s="139"/>
      <c r="I480" s="139"/>
      <c r="J480" s="142"/>
      <c r="K480" s="142"/>
      <c r="L480" s="142"/>
      <c r="M480" s="143"/>
      <c r="N480" s="182"/>
      <c r="O480" s="145"/>
      <c r="P480" s="150"/>
    </row>
    <row r="481" spans="1:16" x14ac:dyDescent="0.25">
      <c r="A481" s="136"/>
      <c r="B481" s="158"/>
      <c r="C481" s="158"/>
      <c r="D481" s="140"/>
      <c r="E481" s="141"/>
      <c r="F481" s="141"/>
      <c r="G481" s="139"/>
      <c r="H481" s="139"/>
      <c r="I481" s="139"/>
      <c r="J481" s="142"/>
      <c r="K481" s="142"/>
      <c r="L481" s="142"/>
      <c r="M481" s="143"/>
      <c r="N481" s="182"/>
      <c r="O481" s="145"/>
      <c r="P481" s="150"/>
    </row>
    <row r="482" spans="1:16" x14ac:dyDescent="0.25">
      <c r="A482" s="136"/>
      <c r="B482" s="158"/>
      <c r="C482" s="158"/>
      <c r="D482" s="140"/>
      <c r="E482" s="141"/>
      <c r="F482" s="141"/>
      <c r="G482" s="139"/>
      <c r="H482" s="139"/>
      <c r="I482" s="139"/>
      <c r="J482" s="142"/>
      <c r="K482" s="142"/>
      <c r="L482" s="142"/>
      <c r="M482" s="143"/>
      <c r="N482" s="182"/>
      <c r="O482" s="145"/>
      <c r="P482" s="150"/>
    </row>
    <row r="483" spans="1:16" x14ac:dyDescent="0.25">
      <c r="A483" s="136"/>
      <c r="B483" s="158"/>
      <c r="C483" s="158"/>
      <c r="D483" s="140"/>
      <c r="E483" s="141"/>
      <c r="F483" s="141"/>
      <c r="G483" s="139"/>
      <c r="H483" s="139"/>
      <c r="I483" s="139"/>
      <c r="J483" s="142"/>
      <c r="K483" s="142"/>
      <c r="L483" s="142"/>
      <c r="M483" s="143"/>
      <c r="N483" s="182"/>
      <c r="O483" s="145"/>
      <c r="P483" s="150"/>
    </row>
    <row r="484" spans="1:16" x14ac:dyDescent="0.25">
      <c r="A484" s="136"/>
      <c r="B484" s="158"/>
      <c r="C484" s="158"/>
      <c r="D484" s="140"/>
      <c r="E484" s="141"/>
      <c r="F484" s="141"/>
      <c r="G484" s="139"/>
      <c r="H484" s="139"/>
      <c r="I484" s="139"/>
      <c r="J484" s="142"/>
      <c r="K484" s="142"/>
      <c r="L484" s="142"/>
      <c r="M484" s="143"/>
      <c r="N484" s="182"/>
      <c r="O484" s="145"/>
      <c r="P484" s="150"/>
    </row>
    <row r="485" spans="1:16" x14ac:dyDescent="0.25">
      <c r="A485" s="136"/>
      <c r="B485" s="158"/>
      <c r="C485" s="158"/>
      <c r="D485" s="140"/>
      <c r="E485" s="141"/>
      <c r="F485" s="141"/>
      <c r="G485" s="139"/>
      <c r="H485" s="139"/>
      <c r="I485" s="139"/>
      <c r="J485" s="142"/>
      <c r="K485" s="142"/>
      <c r="L485" s="142"/>
      <c r="M485" s="143"/>
      <c r="N485" s="182"/>
      <c r="O485" s="145"/>
      <c r="P485" s="150"/>
    </row>
    <row r="486" spans="1:16" x14ac:dyDescent="0.25">
      <c r="A486" s="136"/>
      <c r="B486" s="158"/>
      <c r="C486" s="158"/>
      <c r="D486" s="140"/>
      <c r="E486" s="141"/>
      <c r="F486" s="141"/>
      <c r="G486" s="139"/>
      <c r="H486" s="139"/>
      <c r="I486" s="139"/>
      <c r="J486" s="142"/>
      <c r="K486" s="142"/>
      <c r="L486" s="142"/>
      <c r="M486" s="143"/>
      <c r="N486" s="182"/>
      <c r="O486" s="145"/>
      <c r="P486" s="150"/>
    </row>
    <row r="487" spans="1:16" x14ac:dyDescent="0.25">
      <c r="A487" s="136"/>
      <c r="B487" s="158"/>
      <c r="C487" s="158"/>
      <c r="D487" s="140"/>
      <c r="E487" s="141"/>
      <c r="F487" s="141"/>
      <c r="G487" s="139"/>
      <c r="H487" s="139"/>
      <c r="I487" s="139"/>
      <c r="J487" s="142"/>
      <c r="K487" s="142"/>
      <c r="L487" s="142"/>
      <c r="M487" s="143"/>
      <c r="N487" s="182"/>
      <c r="O487" s="145"/>
      <c r="P487" s="150"/>
    </row>
    <row r="488" spans="1:16" x14ac:dyDescent="0.25">
      <c r="A488" s="136"/>
      <c r="B488" s="158"/>
      <c r="C488" s="158"/>
      <c r="D488" s="140"/>
      <c r="E488" s="141"/>
      <c r="F488" s="141"/>
      <c r="G488" s="139"/>
      <c r="H488" s="139"/>
      <c r="I488" s="139"/>
      <c r="J488" s="142"/>
      <c r="K488" s="142"/>
      <c r="L488" s="142"/>
      <c r="M488" s="143"/>
      <c r="N488" s="182"/>
      <c r="O488" s="145"/>
      <c r="P488" s="150"/>
    </row>
    <row r="489" spans="1:16" x14ac:dyDescent="0.25">
      <c r="A489" s="136"/>
      <c r="B489" s="158"/>
      <c r="C489" s="158"/>
      <c r="D489" s="140"/>
      <c r="E489" s="141"/>
      <c r="F489" s="141"/>
      <c r="G489" s="139"/>
      <c r="H489" s="139"/>
      <c r="I489" s="139"/>
      <c r="J489" s="142"/>
      <c r="K489" s="142"/>
      <c r="L489" s="142"/>
      <c r="M489" s="143"/>
      <c r="N489" s="182"/>
      <c r="O489" s="145"/>
      <c r="P489" s="150"/>
    </row>
    <row r="490" spans="1:16" x14ac:dyDescent="0.25">
      <c r="A490" s="136"/>
      <c r="B490" s="158"/>
      <c r="C490" s="158"/>
      <c r="D490" s="140"/>
      <c r="E490" s="141"/>
      <c r="F490" s="141"/>
      <c r="G490" s="139"/>
      <c r="H490" s="139"/>
      <c r="I490" s="139"/>
      <c r="J490" s="142"/>
      <c r="K490" s="142"/>
      <c r="L490" s="142"/>
      <c r="M490" s="143"/>
      <c r="N490" s="182"/>
      <c r="O490" s="145"/>
      <c r="P490" s="150"/>
    </row>
    <row r="491" spans="1:16" x14ac:dyDescent="0.25">
      <c r="A491" s="136"/>
      <c r="B491" s="158"/>
      <c r="C491" s="158"/>
      <c r="D491" s="140"/>
      <c r="E491" s="141"/>
      <c r="F491" s="141"/>
      <c r="G491" s="139"/>
      <c r="H491" s="139"/>
      <c r="I491" s="139"/>
      <c r="J491" s="142"/>
      <c r="K491" s="142"/>
      <c r="L491" s="142"/>
      <c r="M491" s="143"/>
      <c r="N491" s="182"/>
      <c r="O491" s="145"/>
      <c r="P491" s="150"/>
    </row>
    <row r="492" spans="1:16" x14ac:dyDescent="0.25">
      <c r="A492" s="136"/>
      <c r="B492" s="158"/>
      <c r="C492" s="158"/>
      <c r="D492" s="140"/>
      <c r="E492" s="141"/>
      <c r="F492" s="141"/>
      <c r="G492" s="139"/>
      <c r="H492" s="139"/>
      <c r="I492" s="139"/>
      <c r="J492" s="142"/>
      <c r="K492" s="142"/>
      <c r="L492" s="142"/>
      <c r="M492" s="143"/>
      <c r="N492" s="182"/>
      <c r="O492" s="145"/>
      <c r="P492" s="150"/>
    </row>
    <row r="493" spans="1:16" x14ac:dyDescent="0.25">
      <c r="A493" s="136"/>
      <c r="B493" s="158"/>
      <c r="C493" s="158"/>
      <c r="D493" s="140"/>
      <c r="E493" s="141"/>
      <c r="F493" s="141"/>
      <c r="G493" s="139"/>
      <c r="H493" s="139"/>
      <c r="I493" s="139"/>
      <c r="J493" s="142"/>
      <c r="K493" s="142"/>
      <c r="L493" s="142"/>
      <c r="M493" s="143"/>
      <c r="N493" s="182"/>
      <c r="O493" s="145"/>
      <c r="P493" s="150"/>
    </row>
    <row r="494" spans="1:16" x14ac:dyDescent="0.25">
      <c r="A494" s="136"/>
      <c r="B494" s="158"/>
      <c r="C494" s="158"/>
      <c r="D494" s="140"/>
      <c r="E494" s="141"/>
      <c r="F494" s="141"/>
      <c r="G494" s="139"/>
      <c r="H494" s="139"/>
      <c r="I494" s="139"/>
      <c r="J494" s="142"/>
      <c r="K494" s="142"/>
      <c r="L494" s="142"/>
      <c r="M494" s="143"/>
      <c r="N494" s="182"/>
      <c r="O494" s="145"/>
      <c r="P494" s="150"/>
    </row>
    <row r="495" spans="1:16" x14ac:dyDescent="0.25">
      <c r="A495" s="136"/>
      <c r="B495" s="158"/>
      <c r="C495" s="158"/>
      <c r="D495" s="140"/>
      <c r="E495" s="141"/>
      <c r="F495" s="141"/>
      <c r="G495" s="139"/>
      <c r="H495" s="139"/>
      <c r="I495" s="139"/>
      <c r="J495" s="142"/>
      <c r="K495" s="142"/>
      <c r="L495" s="142"/>
      <c r="M495" s="143"/>
      <c r="N495" s="182"/>
      <c r="O495" s="145"/>
      <c r="P495" s="150"/>
    </row>
    <row r="496" spans="1:16" x14ac:dyDescent="0.25">
      <c r="A496" s="136"/>
      <c r="B496" s="158"/>
      <c r="C496" s="158"/>
      <c r="D496" s="140"/>
      <c r="E496" s="141"/>
      <c r="F496" s="141"/>
      <c r="G496" s="139"/>
      <c r="H496" s="139"/>
      <c r="I496" s="139"/>
      <c r="J496" s="142"/>
      <c r="K496" s="142"/>
      <c r="L496" s="142"/>
      <c r="M496" s="143"/>
      <c r="N496" s="182"/>
      <c r="O496" s="145"/>
      <c r="P496" s="150"/>
    </row>
    <row r="497" spans="1:16" x14ac:dyDescent="0.25">
      <c r="A497" s="136"/>
      <c r="B497" s="158"/>
      <c r="C497" s="158"/>
      <c r="D497" s="140"/>
      <c r="E497" s="141"/>
      <c r="F497" s="141"/>
      <c r="G497" s="139"/>
      <c r="H497" s="139"/>
      <c r="I497" s="139"/>
      <c r="J497" s="142"/>
      <c r="K497" s="142"/>
      <c r="L497" s="142"/>
      <c r="M497" s="143"/>
      <c r="N497" s="182"/>
      <c r="O497" s="145"/>
      <c r="P497" s="150"/>
    </row>
    <row r="498" spans="1:16" x14ac:dyDescent="0.25">
      <c r="A498" s="136"/>
      <c r="B498" s="158"/>
      <c r="C498" s="158"/>
      <c r="D498" s="140"/>
      <c r="E498" s="141"/>
      <c r="F498" s="141"/>
      <c r="G498" s="139"/>
      <c r="H498" s="139"/>
      <c r="I498" s="139"/>
      <c r="J498" s="142"/>
      <c r="K498" s="142"/>
      <c r="L498" s="142"/>
      <c r="M498" s="143"/>
      <c r="N498" s="182"/>
      <c r="O498" s="145"/>
      <c r="P498" s="150"/>
    </row>
    <row r="499" spans="1:16" x14ac:dyDescent="0.25">
      <c r="A499" s="151" t="s">
        <v>603</v>
      </c>
      <c r="B499" s="151"/>
      <c r="C499" s="188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3"/>
      <c r="P499" s="153"/>
    </row>
    <row r="500" spans="1:16" x14ac:dyDescent="0.25">
      <c r="A500" s="429" t="s">
        <v>632</v>
      </c>
      <c r="B500" s="429"/>
      <c r="C500" s="429"/>
      <c r="D500" s="429"/>
      <c r="E500" s="429"/>
      <c r="F500" s="429"/>
      <c r="G500" s="429"/>
      <c r="H500" s="429"/>
      <c r="I500" s="429"/>
      <c r="J500" s="429"/>
      <c r="K500" s="429"/>
      <c r="L500" s="429"/>
      <c r="M500" s="429"/>
      <c r="N500" s="429"/>
      <c r="O500" s="153"/>
      <c r="P500" s="153"/>
    </row>
    <row r="502" spans="1:16" x14ac:dyDescent="0.25">
      <c r="B502" s="189"/>
      <c r="C502" s="190" t="s">
        <v>640</v>
      </c>
      <c r="D502" s="157" t="s">
        <v>641</v>
      </c>
    </row>
    <row r="503" spans="1:16" x14ac:dyDescent="0.25">
      <c r="B503" s="189"/>
      <c r="C503" s="190"/>
      <c r="D503" s="157"/>
    </row>
    <row r="504" spans="1:16" x14ac:dyDescent="0.25">
      <c r="B504" s="189"/>
      <c r="C504" s="191"/>
      <c r="D504" s="157"/>
    </row>
    <row r="505" spans="1:16" x14ac:dyDescent="0.25">
      <c r="B505" s="189" t="s">
        <v>643</v>
      </c>
      <c r="C505" s="190" t="s">
        <v>642</v>
      </c>
      <c r="D505" s="157" t="s">
        <v>618</v>
      </c>
    </row>
  </sheetData>
  <autoFilter ref="A6:P498"/>
  <mergeCells count="9">
    <mergeCell ref="A500:N500"/>
    <mergeCell ref="A2:N2"/>
    <mergeCell ref="A4:A5"/>
    <mergeCell ref="B4:B5"/>
    <mergeCell ref="C4:C5"/>
    <mergeCell ref="D4:F4"/>
    <mergeCell ref="G4:I4"/>
    <mergeCell ref="J4:L4"/>
    <mergeCell ref="M4:O4"/>
  </mergeCells>
  <pageMargins left="0.43307086614173229" right="0.23622047244094491" top="0.49" bottom="0.35433070866141736" header="0.31496062992125984" footer="0.31496062992125984"/>
  <pageSetup paperSize="9" scale="56" fitToHeight="0" orientation="landscape" r:id="rId1"/>
  <headerFooter differentFirst="1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25</vt:i4>
      </vt:variant>
    </vt:vector>
  </HeadingPairs>
  <TitlesOfParts>
    <vt:vector size="38" baseType="lpstr">
      <vt:lpstr>Лимит</vt:lpstr>
      <vt:lpstr>Лось</vt:lpstr>
      <vt:lpstr>Косуля</vt:lpstr>
      <vt:lpstr>Олень</vt:lpstr>
      <vt:lpstr>Сев.Олень</vt:lpstr>
      <vt:lpstr>Кабарга</vt:lpstr>
      <vt:lpstr>Соболь</vt:lpstr>
      <vt:lpstr>Рысь</vt:lpstr>
      <vt:lpstr>Сибирский горный козел</vt:lpstr>
      <vt:lpstr>Овцебык</vt:lpstr>
      <vt:lpstr>Медведь</vt:lpstr>
      <vt:lpstr>Барсук</vt:lpstr>
      <vt:lpstr>Охотпользователи</vt:lpstr>
      <vt:lpstr>Барсук!Заголовки_для_печати</vt:lpstr>
      <vt:lpstr>Кабарга!Заголовки_для_печати</vt:lpstr>
      <vt:lpstr>Косуля!Заголовки_для_печати</vt:lpstr>
      <vt:lpstr>Лось!Заголовки_для_печати</vt:lpstr>
      <vt:lpstr>Медведь!Заголовки_для_печати</vt:lpstr>
      <vt:lpstr>Овцебык!Заголовки_для_печати</vt:lpstr>
      <vt:lpstr>Олень!Заголовки_для_печати</vt:lpstr>
      <vt:lpstr>Охотпользователи!Заголовки_для_печати</vt:lpstr>
      <vt:lpstr>Рысь!Заголовки_для_печати</vt:lpstr>
      <vt:lpstr>Сев.Олень!Заголовки_для_печати</vt:lpstr>
      <vt:lpstr>'Сибирский горный козел'!Заголовки_для_печати</vt:lpstr>
      <vt:lpstr>Соболь!Заголовки_для_печати</vt:lpstr>
      <vt:lpstr>Барсук!Область_печати</vt:lpstr>
      <vt:lpstr>Кабарга!Область_печати</vt:lpstr>
      <vt:lpstr>Косуля!Область_печати</vt:lpstr>
      <vt:lpstr>Лимит!Область_печати</vt:lpstr>
      <vt:lpstr>Лось!Область_печати</vt:lpstr>
      <vt:lpstr>Медведь!Область_печати</vt:lpstr>
      <vt:lpstr>Овцебык!Область_печати</vt:lpstr>
      <vt:lpstr>Олень!Область_печати</vt:lpstr>
      <vt:lpstr>Охотпользователи!Область_печати</vt:lpstr>
      <vt:lpstr>Рысь!Область_печати</vt:lpstr>
      <vt:lpstr>Сев.Олень!Область_печати</vt:lpstr>
      <vt:lpstr>'Сибирский горный козел'!Область_печати</vt:lpstr>
      <vt:lpstr>Соболь!Область_печати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2018-04-24T09:50:45Z</dcterms:modified>
</cp:coreProperties>
</file>